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C:\Users\10331\Desktop\【財政状況資料集】_393444_大豊町_2022\"/>
    </mc:Choice>
  </mc:AlternateContent>
  <xr:revisionPtr revIDLastSave="0" documentId="13_ncr:1_{46C70105-1435-4FA5-9411-51F1A4291FDE}" xr6:coauthVersionLast="43" xr6:coauthVersionMax="43" xr10:uidLastSave="{00000000-0000-0000-0000-000000000000}"/>
  <bookViews>
    <workbookView xWindow="-120" yWindow="-120" windowWidth="29040" windowHeight="15840" xr2:uid="{00000000-000D-0000-FFFF-FFFF00000000}"/>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8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CO35" i="10"/>
  <c r="BW35" i="10"/>
  <c r="BW36" i="10" s="1"/>
  <c r="BW37" i="10" s="1"/>
  <c r="BW38" i="10" s="1"/>
  <c r="BW39" i="10" s="1"/>
  <c r="BW40" i="10" s="1"/>
  <c r="BW41" i="10" s="1"/>
  <c r="BE35" i="10"/>
  <c r="AM35" i="10"/>
  <c r="C35" i="10"/>
  <c r="CO34" i="10"/>
  <c r="BW34" i="10"/>
  <c r="AM34" i="10"/>
  <c r="U34" i="10"/>
  <c r="U35" i="10" s="1"/>
  <c r="U36" i="10" s="1"/>
  <c r="C34" i="10"/>
  <c r="BE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<sst xmlns="http://schemas.openxmlformats.org/spreadsheetml/2006/main" count="1161" uniqueCount="593">
  <si>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</si>
  <si>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</si>
  <si>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</si>
  <si>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</si>
  <si>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</si>
  <si>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</si>
  <si>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</si>
  <si>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</si>
  <si>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</si>
  <si>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</si>
  <si>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</si>
  <si>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</si>
  <si>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</si>
  <si>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</si>
  <si>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</si>
  <si>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</si>
  <si>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</si>
  <si>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</si>
  <si>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</si>
  <si>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</si>
  <si>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</si>
  <si>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</si>
  <si>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</si>
  <si>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</si>
  <si>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</si>
  <si>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</si>
  <si>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</si>
  <si>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</si>
  <si>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</si>
  <si>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</si>
  <si>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</si>
  <si>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</si>
  <si>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</si>
  <si>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</si>
  <si>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</si>
  <si>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</si>
  <si>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</si>
  <si>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</si>
  <si>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</si>
  <si>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</si>
  <si>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</si>
  <si>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</si>
  <si>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</si>
  <si>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</si>
  <si>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</si>
  <si>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</si>
  <si>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</si>
  <si>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</si>
  <si>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</si>
  <si>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</si>
  <si>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</si>
  <si>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</si>
  <si>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</si>
  <si>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</si>
  <si>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</si>
  <si>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</si>
  <si>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</si>
  <si>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</si>
  <si>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</si>
  <si>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</si>
  <si>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</si>
  <si>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</si>
  <si>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</si>
  <si>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</si>
  <si>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</si>
  <si>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</si>
  <si>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</si>
  <si>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</si>
  <si>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</si>
  <si>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</si>
  <si>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</si>
  <si>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</si>
  <si>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</si>
  <si>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</si>
  <si>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</si>
  <si>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</si>
  <si>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</si>
  <si>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</si>
  <si>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</si>
  <si>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</si>
  <si>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</si>
  <si>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</si>
  <si>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</si>
  <si>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</si>
  <si>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</si>
  <si>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</si>
  <si>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</si>
  <si>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</si>
  <si>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</si>
  <si>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</si>
  <si>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</si>
  <si>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</si>
  <si>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</si>
  <si>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</si>
  <si>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</si>
  <si>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</si>
  <si>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</si>
  <si>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</si>
  <si>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</si>
  <si>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</si>
  <si>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</si>
  <si>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</si>
  <si>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</si>
  <si>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</si>
  <si>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</si>
  <si>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</si>
  <si>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</si>
  <si>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</si>
  <si>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</si>
  <si>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</si>
  <si>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</si>
  <si>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</si>
  <si>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</si>
  <si>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</si>
  <si>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</si>
  <si>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</si>
  <si>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</si>
  <si>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</si>
  <si>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</si>
  <si>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</si>
  <si>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</si>
  <si>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</si>
  <si>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</si>
  <si>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</si>
  <si>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</si>
  <si>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-17.9</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</si>
  <si>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</si>
  <si>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</si>
  <si>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</si>
  <si>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</si>
  <si>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</si>
  <si>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</si>
  <si>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</si>
  <si>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</si>
  <si>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</si>
  <si>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</si>
  <si>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</si>
  <si>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</si>
  <si>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</si>
  <si>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</si>
  <si>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</si>
  <si>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</si>
  <si>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</si>
  <si>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</si>
  <si>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</si>
  <si>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</si>
  <si>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</si>
  <si>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</si>
  <si>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</si>
  <si>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</si>
  <si>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</si>
  <si>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</si>
  <si>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-3.6</t>
    <phoneticPr fontId="5"/>
  </si>
  <si>
    <t>基準財政需要額</t>
    <phoneticPr fontId="25"/>
  </si>
  <si>
    <t>うち日本人(％)</t>
    <phoneticPr fontId="5"/>
  </si>
  <si>
    <t>-3.7</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</si>
  <si>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</si>
  <si>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</si>
  <si>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</si>
  <si>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</si>
  <si>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</si>
  <si>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</si>
  <si>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</si>
  <si>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</si>
  <si>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</si>
  <si>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</si>
  <si>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</si>
  <si>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</si>
  <si>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</si>
  <si>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</si>
  <si>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</si>
  <si>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</si>
  <si>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</si>
  <si>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</si>
  <si>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</si>
  <si>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</si>
  <si>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</si>
  <si>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</si>
  <si>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</si>
  <si>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</si>
  <si>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</si>
  <si>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</si>
  <si>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</si>
  <si>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</si>
  <si>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</si>
  <si>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</si>
  <si>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</si>
  <si>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</si>
  <si>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</si>
  <si>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</si>
  <si>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</si>
  <si>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</si>
  <si>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</si>
  <si>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</si>
  <si>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</si>
  <si>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</si>
  <si>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</si>
  <si>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</si>
  <si>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</si>
  <si>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</si>
  <si>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</si>
  <si>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</si>
  <si>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</si>
  <si>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</si>
  <si>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</si>
  <si>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</si>
  <si>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</si>
  <si>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</si>
  <si>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</si>
  <si>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</si>
  <si>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</si>
  <si>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</si>
  <si>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</si>
  <si>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</si>
  <si>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</si>
  <si>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</si>
  <si>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</si>
  <si>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高知県大豊町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</si>
  <si>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</si>
  <si>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</si>
  <si>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</si>
  <si>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</si>
  <si>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</si>
  <si>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</si>
  <si>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</si>
  <si>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</si>
  <si>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</si>
  <si>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</si>
  <si>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</si>
  <si>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</si>
  <si>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</si>
  <si>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</si>
  <si>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</si>
  <si>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</si>
  <si>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</si>
  <si>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</si>
  <si>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</si>
  <si>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</si>
  <si>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</si>
  <si>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</si>
  <si>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</si>
  <si>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</si>
  <si>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</si>
  <si>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</si>
  <si>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</si>
  <si>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</si>
  <si>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</si>
  <si>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</si>
  <si>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</si>
  <si>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</si>
  <si>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</si>
  <si>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</si>
  <si>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</si>
  <si>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</si>
  <si>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</si>
  <si>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</si>
  <si>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</si>
  <si>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</si>
  <si>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</si>
  <si>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</si>
  <si>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</si>
  <si>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</si>
  <si>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</si>
  <si>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</si>
  <si>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</si>
  <si>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</si>
  <si>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</si>
  <si>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</si>
  <si>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</si>
  <si>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</si>
  <si>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</si>
  <si>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</si>
  <si>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</si>
  <si>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</si>
  <si>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</si>
  <si>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</si>
  <si>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</si>
  <si>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</si>
  <si>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</si>
  <si>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</si>
  <si>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</si>
  <si>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</si>
  <si>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</si>
  <si>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</si>
  <si>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</si>
  <si>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</si>
  <si>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</si>
  <si>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</si>
  <si>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</si>
  <si>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</si>
  <si>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</si>
  <si>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</si>
  <si>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</si>
  <si>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</si>
  <si>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</si>
  <si>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</si>
  <si>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</si>
  <si>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</si>
  <si>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</si>
  <si>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</si>
  <si>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</si>
  <si>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</si>
  <si>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</si>
  <si>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</si>
  <si>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</si>
  <si>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</si>
  <si>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</si>
  <si>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</si>
  <si>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</si>
  <si>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</si>
  <si>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</si>
  <si>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</si>
  <si>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</si>
  <si>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</si>
  <si>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</si>
  <si>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</si>
  <si>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</si>
  <si>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</si>
  <si>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</si>
  <si>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</si>
  <si>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</si>
  <si>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</si>
  <si>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</si>
  <si>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</si>
  <si>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</si>
  <si>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</si>
  <si>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</si>
  <si>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</si>
  <si>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</si>
  <si>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</si>
  <si>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</si>
  <si>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</si>
  <si>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</si>
  <si>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</si>
  <si>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</si>
  <si>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</si>
  <si>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</si>
  <si>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</si>
  <si>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</si>
  <si>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</si>
  <si>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</si>
  <si>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</si>
  <si>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</si>
  <si>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</si>
  <si>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</si>
  <si>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</si>
  <si>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</si>
  <si>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</si>
  <si>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</si>
  <si>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</si>
  <si>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</si>
  <si>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</si>
  <si>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</si>
  <si>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</si>
  <si>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</si>
  <si>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</si>
  <si>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</si>
  <si>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</si>
  <si>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</si>
  <si>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</si>
  <si>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</si>
  <si>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</si>
  <si>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</si>
  <si>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</si>
  <si>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</si>
  <si>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</si>
  <si>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</si>
  <si>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</si>
  <si>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</si>
  <si>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高知県大豊町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</si>
  <si>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</si>
  <si>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</si>
  <si>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</si>
  <si>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</si>
  <si>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</si>
  <si>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</si>
  <si>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</si>
  <si>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</si>
  <si>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</si>
  <si>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</si>
  <si>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</si>
  <si>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</si>
  <si>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</si>
  <si>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</si>
  <si>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</si>
  <si>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</si>
  <si>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</si>
  <si>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</si>
  <si>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</si>
  <si>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</si>
  <si>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</si>
  <si>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</si>
  <si>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</si>
  <si>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</si>
  <si>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</si>
  <si>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</si>
  <si>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</si>
  <si>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</si>
  <si>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</si>
  <si>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</si>
  <si>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</si>
  <si>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</si>
  <si>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</si>
  <si>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</si>
  <si>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</si>
  <si>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</si>
  <si>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</si>
  <si>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</si>
  <si>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</si>
  <si>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</si>
  <si>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</si>
  <si>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</si>
  <si>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</si>
  <si>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</si>
  <si>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</si>
  <si>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</si>
  <si>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</si>
  <si>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</si>
  <si>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</si>
  <si>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</si>
  <si>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</si>
  <si>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</si>
  <si>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</si>
  <si>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</si>
  <si>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</si>
  <si>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</si>
  <si>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</si>
  <si>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</si>
  <si>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</si>
  <si>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</si>
  <si>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</si>
  <si>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</si>
  <si>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</si>
  <si>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</si>
  <si>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</si>
  <si>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</si>
  <si>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</si>
  <si>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</si>
  <si>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</si>
  <si>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</si>
  <si>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</si>
  <si>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</si>
  <si>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</si>
  <si>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</si>
  <si>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</si>
  <si>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</si>
  <si>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</si>
  <si>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</si>
  <si>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</si>
  <si>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</si>
  <si>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</si>
  <si>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</si>
  <si>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</si>
  <si>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</si>
  <si>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</si>
  <si>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</si>
  <si>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</si>
  <si>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</si>
  <si>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</si>
  <si>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</si>
  <si>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</si>
  <si>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</si>
  <si>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</si>
  <si>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</si>
  <si>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</si>
  <si>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</si>
  <si>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</si>
  <si>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</si>
  <si>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</si>
  <si>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</si>
  <si>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</si>
  <si>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</si>
  <si>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</si>
  <si>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介護保険特別会計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</si>
  <si>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</si>
  <si>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後期高齢者医療特別会計</t>
    <phoneticPr fontId="5"/>
  </si>
  <si>
    <t>(Ｆ)</t>
    <phoneticPr fontId="5"/>
  </si>
  <si>
    <t>国民健康保険特別会計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</si>
  <si>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</si>
  <si>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</si>
  <si>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</si>
  <si>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</si>
  <si>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</si>
  <si>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</si>
  <si>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</si>
  <si>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</si>
  <si>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</si>
  <si>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</si>
  <si>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</si>
  <si>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</si>
  <si>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</si>
  <si>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</si>
  <si>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</si>
  <si>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</si>
  <si>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</si>
  <si>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</si>
  <si>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</si>
  <si>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</si>
  <si>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</si>
  <si>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</si>
  <si>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</si>
  <si>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</si>
  <si>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</si>
  <si>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</si>
  <si>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</si>
  <si>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</si>
  <si>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</si>
  <si>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</si>
  <si>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</si>
  <si>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</si>
  <si>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</si>
  <si>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</si>
  <si>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</si>
  <si>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</si>
  <si>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</si>
  <si>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</si>
  <si>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</si>
  <si>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</si>
  <si>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</si>
  <si>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</si>
  <si>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</si>
  <si>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</si>
  <si>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</si>
  <si>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</si>
  <si>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</si>
  <si>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</si>
  <si>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</si>
  <si>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</si>
  <si>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</si>
  <si>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</si>
  <si>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</si>
  <si>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</si>
  <si>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</si>
  <si>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</si>
  <si>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</si>
  <si>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</si>
  <si>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</si>
  <si>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</si>
  <si>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</si>
  <si>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</si>
  <si>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</si>
  <si>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</si>
  <si>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</si>
  <si>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</si>
  <si>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</si>
  <si>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</si>
  <si>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</si>
  <si>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</si>
  <si>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</si>
  <si>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</si>
  <si>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</si>
  <si>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</si>
  <si>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</si>
  <si>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</si>
  <si>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</si>
  <si>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</si>
  <si>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</si>
  <si>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</si>
  <si>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</si>
  <si>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</si>
  <si>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</si>
  <si>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6.56</t>
  </si>
  <si>
    <t>▲ 2.51</t>
  </si>
  <si>
    <t>一般会計</t>
  </si>
  <si>
    <t>介護保険特別会計</t>
  </si>
  <si>
    <t>国民健康保険特別会計</t>
  </si>
  <si>
    <t>後期高齢者医療特別会計</t>
  </si>
  <si>
    <t>簡易水道事業特別会計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</si>
  <si>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</si>
  <si>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</si>
  <si>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</si>
  <si>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</si>
  <si>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</si>
  <si>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</si>
  <si>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</si>
  <si>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</si>
  <si>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</si>
  <si>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高知県広域食肉センター事務組合　一般会計</t>
    <rPh sb="0" eb="3">
      <t>コウチケン</t>
    </rPh>
    <rPh sb="3" eb="5">
      <t>コウイキ</t>
    </rPh>
    <rPh sb="5" eb="7">
      <t>ショクニク</t>
    </rPh>
    <rPh sb="11" eb="13">
      <t>ジム</t>
    </rPh>
    <rPh sb="13" eb="15">
      <t>クミアイ</t>
    </rPh>
    <rPh sb="16" eb="18">
      <t>イッパン</t>
    </rPh>
    <rPh sb="18" eb="20">
      <t>カイケイ</t>
    </rPh>
    <phoneticPr fontId="35"/>
  </si>
  <si>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5"/>
  </si>
  <si>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5"/>
  </si>
  <si>
    <t>こうち人づくり広域連合　一般会計</t>
    <rPh sb="3" eb="4">
      <t>ヒト</t>
    </rPh>
    <rPh sb="7" eb="9">
      <t>コウイキ</t>
    </rPh>
    <rPh sb="9" eb="11">
      <t>レンゴウ</t>
    </rPh>
    <rPh sb="12" eb="14">
      <t>イッパン</t>
    </rPh>
    <rPh sb="14" eb="16">
      <t>カイケイ</t>
    </rPh>
    <phoneticPr fontId="35"/>
  </si>
  <si>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5"/>
  </si>
  <si>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5"/>
  </si>
  <si>
    <t>高知県後期高齢者医療広域連合　一般会計</t>
  </si>
  <si>
    <t>高知県後期高齢者医療広域連合　特別会計</t>
  </si>
  <si>
    <t>-</t>
    <phoneticPr fontId="2"/>
  </si>
  <si>
    <t>大豊町観光開発協会</t>
    <rPh sb="0" eb="3">
      <t>オオトヨチョウ</t>
    </rPh>
    <rPh sb="3" eb="5">
      <t>カンコウ</t>
    </rPh>
    <rPh sb="5" eb="7">
      <t>カイハツ</t>
    </rPh>
    <rPh sb="7" eb="9">
      <t>キョウカイ</t>
    </rPh>
    <phoneticPr fontId="39"/>
  </si>
  <si>
    <t>大豊ゆとりファーム</t>
    <rPh sb="0" eb="2">
      <t>オオトヨ</t>
    </rPh>
    <phoneticPr fontId="39"/>
  </si>
  <si>
    <t>公共施設整備基金</t>
  </si>
  <si>
    <t>福祉基金</t>
  </si>
  <si>
    <t>森林環境譲与税基金</t>
  </si>
  <si>
    <t>公有林整備推進基金</t>
  </si>
  <si>
    <t>すこやか子育て基金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</si>
</sst>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41"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4"/>
      <color indexed="8"/>
      <name val="ＭＳ Ｐゴシック"/>
      <family val="3"/>
    </font>
    <font>
      <b/>
      <sz val="9"/>
      <color indexed="12"/>
      <name val="ＭＳ ゴシック"/>
      <family val="3"/>
    </font>
    <font>
      <sz val="16"/>
      <color indexed="8"/>
      <name val="ＭＳ ゴシック"/>
      <family val="3"/>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2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quotePrefix="1"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8" fillId="0" borderId="112" xfId="14" applyFont="1" applyBorder="1" applyAlignment="1" applyProtection="1">
      <alignment horizontal="left" vertical="center" shrinkToFit="1"/>
      <protection locked="0"/>
    </xf>
    <xf numFmtId="0" fontId="38" fillId="0" borderId="113" xfId="14" applyFont="1" applyBorder="1" applyAlignment="1" applyProtection="1">
      <alignment horizontal="left" vertical="center" shrinkToFit="1"/>
      <protection locked="0"/>
    </xf>
    <xf numFmtId="0" fontId="38" fillId="0" borderId="114" xfId="14"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8" fillId="0" borderId="98" xfId="14" applyFont="1" applyBorder="1" applyAlignment="1" applyProtection="1">
      <alignment horizontal="left" vertical="center" shrinkToFit="1"/>
      <protection locked="0"/>
    </xf>
    <xf numFmtId="0" fontId="38" fillId="0" borderId="99" xfId="14" applyFont="1" applyBorder="1" applyAlignment="1" applyProtection="1">
      <alignment horizontal="left" vertical="center" shrinkToFit="1"/>
      <protection locked="0"/>
    </xf>
    <xf numFmtId="0" fontId="38" fillId="0" borderId="100" xfId="14"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40" fillId="0" borderId="39" xfId="1" applyFont="1" applyFill="1" applyBorder="1" applyAlignment="1" applyProtection="1">
      <alignment horizontal="left" vertical="center" wrapText="1"/>
      <protection locked="0"/>
    </xf>
    <xf numFmtId="0" fontId="40" fillId="0" borderId="31" xfId="1" applyFont="1" applyFill="1" applyBorder="1" applyAlignment="1" applyProtection="1">
      <alignment horizontal="left" vertical="center" wrapText="1"/>
      <protection locked="0"/>
    </xf>
    <xf numFmtId="0" fontId="40" fillId="0" borderId="32" xfId="1" applyFont="1" applyFill="1" applyBorder="1" applyAlignment="1" applyProtection="1">
      <alignment horizontal="left" vertical="center" wrapText="1"/>
      <protection locked="0"/>
    </xf>
    <xf numFmtId="0" fontId="40" fillId="0" borderId="44" xfId="1" applyFont="1" applyFill="1" applyBorder="1" applyAlignment="1" applyProtection="1">
      <alignment horizontal="left" vertical="center" wrapText="1"/>
      <protection locked="0"/>
    </xf>
    <xf numFmtId="0" fontId="40" fillId="0" borderId="18" xfId="1" applyFont="1" applyFill="1" applyBorder="1" applyAlignment="1" applyProtection="1">
      <alignment horizontal="left" vertical="center" wrapText="1"/>
      <protection locked="0"/>
    </xf>
    <xf numFmtId="0" fontId="40"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271581</c:v>
                </c:pt>
                <c:pt idx="1">
                  <c:v>268375</c:v>
                </c:pt>
                <c:pt idx="2">
                  <c:v>301035</c:v>
                </c:pt>
                <c:pt idx="3">
                  <c:v>277467</c:v>
                </c:pt>
                <c:pt idx="4">
                  <c:v>282256</c:v>
                </c:pt>
              </c:numCache>
            </c:numRef>
          </c:val>
          <c:smooth val="0"/>
          <c:extLst>
            <c:ext xmlns:c16="http://schemas.microsoft.com/office/drawing/2014/chart" uri="{C3380CC4-5D6E-409C-BE32-E72D297353CC}">
              <c16:uniqueId val="{00000000-9F05-4713-8AD8-AE321E1778B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434299</c:v>
                </c:pt>
                <c:pt idx="1">
                  <c:v>529252</c:v>
                </c:pt>
                <c:pt idx="2">
                  <c:v>319435</c:v>
                </c:pt>
                <c:pt idx="3">
                  <c:v>553513</c:v>
                </c:pt>
                <c:pt idx="4">
                  <c:v>256802</c:v>
                </c:pt>
              </c:numCache>
            </c:numRef>
          </c:val>
          <c:smooth val="0"/>
          <c:extLst>
            <c:ext xmlns:c16="http://schemas.microsoft.com/office/drawing/2014/chart" uri="{C3380CC4-5D6E-409C-BE32-E72D297353CC}">
              <c16:uniqueId val="{00000001-9F05-4713-8AD8-AE321E1778B7}"/>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3.06</c:v>
                </c:pt>
                <c:pt idx="1">
                  <c:v>3.48</c:v>
                </c:pt>
                <c:pt idx="2">
                  <c:v>5.64</c:v>
                </c:pt>
                <c:pt idx="3">
                  <c:v>2.68</c:v>
                </c:pt>
                <c:pt idx="4">
                  <c:v>2.92</c:v>
                </c:pt>
              </c:numCache>
            </c:numRef>
          </c:val>
          <c:extLst>
            <c:ext xmlns:c16="http://schemas.microsoft.com/office/drawing/2014/chart" uri="{C3380CC4-5D6E-409C-BE32-E72D297353CC}">
              <c16:uniqueId val="{00000000-9070-4129-A840-4E184BE7B00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16.93</c:v>
                </c:pt>
                <c:pt idx="1">
                  <c:v>16.920000000000002</c:v>
                </c:pt>
                <c:pt idx="2">
                  <c:v>17.559999999999999</c:v>
                </c:pt>
                <c:pt idx="3">
                  <c:v>19.09</c:v>
                </c:pt>
                <c:pt idx="4">
                  <c:v>20.94</c:v>
                </c:pt>
              </c:numCache>
            </c:numRef>
          </c:val>
          <c:extLst>
            <c:ext xmlns:c16="http://schemas.microsoft.com/office/drawing/2014/chart" uri="{C3380CC4-5D6E-409C-BE32-E72D297353CC}">
              <c16:uniqueId val="{00000001-9070-4129-A840-4E184BE7B00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-6.56</c:v>
                </c:pt>
                <c:pt idx="1">
                  <c:v>0.49</c:v>
                </c:pt>
                <c:pt idx="2">
                  <c:v>2.48</c:v>
                </c:pt>
                <c:pt idx="3">
                  <c:v>-2.5099999999999998</c:v>
                </c:pt>
                <c:pt idx="4">
                  <c:v>8.69</c:v>
                </c:pt>
              </c:numCache>
            </c:numRef>
          </c:val>
          <c:smooth val="0"/>
          <c:extLst>
            <c:ext xmlns:c16="http://schemas.microsoft.com/office/drawing/2014/chart" uri="{C3380CC4-5D6E-409C-BE32-E72D297353CC}">
              <c16:uniqueId val="{00000002-9070-4129-A840-4E184BE7B00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11F-4A68-B550-4180B0853E04}"/>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11F-4A68-B550-4180B0853E04}"/>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11F-4A68-B550-4180B0853E04}"/>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11F-4A68-B550-4180B0853E04}"/>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911F-4A68-B550-4180B0853E04}"/>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c:v>
                </c:pt>
                <c:pt idx="2">
                  <c:v>#N/A</c:v>
                </c:pt>
                <c:pt idx="3">
                  <c:v>0</c:v>
                </c:pt>
                <c:pt idx="4">
                  <c:v>#N/A</c:v>
                </c:pt>
                <c:pt idx="5">
                  <c:v>0.48</c:v>
                </c:pt>
                <c:pt idx="6">
                  <c:v>#N/A</c:v>
                </c:pt>
                <c:pt idx="7">
                  <c:v>0.32</c:v>
                </c:pt>
                <c:pt idx="8">
                  <c:v>#N/A</c:v>
                </c:pt>
                <c:pt idx="9">
                  <c:v>0</c:v>
                </c:pt>
              </c:numCache>
            </c:numRef>
          </c:val>
          <c:extLst>
            <c:ext xmlns:c16="http://schemas.microsoft.com/office/drawing/2014/chart" uri="{C3380CC4-5D6E-409C-BE32-E72D297353CC}">
              <c16:uniqueId val="{00000005-911F-4A68-B550-4180B0853E04}"/>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0.02</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6-911F-4A68-B550-4180B0853E04}"/>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0.02</c:v>
                </c:pt>
                <c:pt idx="2">
                  <c:v>#N/A</c:v>
                </c:pt>
                <c:pt idx="3">
                  <c:v>0.1</c:v>
                </c:pt>
                <c:pt idx="4">
                  <c:v>#N/A</c:v>
                </c:pt>
                <c:pt idx="5">
                  <c:v>0.3</c:v>
                </c:pt>
                <c:pt idx="6">
                  <c:v>#N/A</c:v>
                </c:pt>
                <c:pt idx="7">
                  <c:v>0.55000000000000004</c:v>
                </c:pt>
                <c:pt idx="8">
                  <c:v>#N/A</c:v>
                </c:pt>
                <c:pt idx="9">
                  <c:v>0.14000000000000001</c:v>
                </c:pt>
              </c:numCache>
            </c:numRef>
          </c:val>
          <c:extLst>
            <c:ext xmlns:c16="http://schemas.microsoft.com/office/drawing/2014/chart" uri="{C3380CC4-5D6E-409C-BE32-E72D297353CC}">
              <c16:uniqueId val="{00000007-911F-4A68-B550-4180B0853E04}"/>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0.2</c:v>
                </c:pt>
                <c:pt idx="2">
                  <c:v>#N/A</c:v>
                </c:pt>
                <c:pt idx="3">
                  <c:v>0.62</c:v>
                </c:pt>
                <c:pt idx="4">
                  <c:v>#N/A</c:v>
                </c:pt>
                <c:pt idx="5">
                  <c:v>0.22</c:v>
                </c:pt>
                <c:pt idx="6">
                  <c:v>#N/A</c:v>
                </c:pt>
                <c:pt idx="7">
                  <c:v>0.37</c:v>
                </c:pt>
                <c:pt idx="8">
                  <c:v>#N/A</c:v>
                </c:pt>
                <c:pt idx="9">
                  <c:v>0.71</c:v>
                </c:pt>
              </c:numCache>
            </c:numRef>
          </c:val>
          <c:extLst>
            <c:ext xmlns:c16="http://schemas.microsoft.com/office/drawing/2014/chart" uri="{C3380CC4-5D6E-409C-BE32-E72D297353CC}">
              <c16:uniqueId val="{00000008-911F-4A68-B550-4180B0853E04}"/>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3.06</c:v>
                </c:pt>
                <c:pt idx="2">
                  <c:v>#N/A</c:v>
                </c:pt>
                <c:pt idx="3">
                  <c:v>3.48</c:v>
                </c:pt>
                <c:pt idx="4">
                  <c:v>#N/A</c:v>
                </c:pt>
                <c:pt idx="5">
                  <c:v>5.63</c:v>
                </c:pt>
                <c:pt idx="6">
                  <c:v>#N/A</c:v>
                </c:pt>
                <c:pt idx="7">
                  <c:v>2.68</c:v>
                </c:pt>
                <c:pt idx="8">
                  <c:v>#N/A</c:v>
                </c:pt>
                <c:pt idx="9">
                  <c:v>2.91</c:v>
                </c:pt>
              </c:numCache>
            </c:numRef>
          </c:val>
          <c:extLst>
            <c:ext xmlns:c16="http://schemas.microsoft.com/office/drawing/2014/chart" uri="{C3380CC4-5D6E-409C-BE32-E72D297353CC}">
              <c16:uniqueId val="{00000009-911F-4A68-B550-4180B0853E04}"/>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395</c:v>
                </c:pt>
                <c:pt idx="5">
                  <c:v>372</c:v>
                </c:pt>
                <c:pt idx="8">
                  <c:v>379</c:v>
                </c:pt>
                <c:pt idx="11">
                  <c:v>392</c:v>
                </c:pt>
                <c:pt idx="14">
                  <c:v>475</c:v>
                </c:pt>
              </c:numCache>
            </c:numRef>
          </c:val>
          <c:extLst>
            <c:ext xmlns:c16="http://schemas.microsoft.com/office/drawing/2014/chart" uri="{C3380CC4-5D6E-409C-BE32-E72D297353CC}">
              <c16:uniqueId val="{00000000-8B46-4693-B2F2-D11AD7CA77E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B46-4693-B2F2-D11AD7CA77E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B46-4693-B2F2-D11AD7CA77E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6</c:v>
                </c:pt>
                <c:pt idx="3">
                  <c:v>6</c:v>
                </c:pt>
                <c:pt idx="6">
                  <c:v>7</c:v>
                </c:pt>
                <c:pt idx="9">
                  <c:v>7</c:v>
                </c:pt>
                <c:pt idx="12">
                  <c:v>7</c:v>
                </c:pt>
              </c:numCache>
            </c:numRef>
          </c:val>
          <c:extLst>
            <c:ext xmlns:c16="http://schemas.microsoft.com/office/drawing/2014/chart" uri="{C3380CC4-5D6E-409C-BE32-E72D297353CC}">
              <c16:uniqueId val="{00000003-8B46-4693-B2F2-D11AD7CA77E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49</c:v>
                </c:pt>
                <c:pt idx="3">
                  <c:v>54</c:v>
                </c:pt>
                <c:pt idx="6">
                  <c:v>53</c:v>
                </c:pt>
                <c:pt idx="9">
                  <c:v>62</c:v>
                </c:pt>
                <c:pt idx="12">
                  <c:v>38</c:v>
                </c:pt>
              </c:numCache>
            </c:numRef>
          </c:val>
          <c:extLst>
            <c:ext xmlns:c16="http://schemas.microsoft.com/office/drawing/2014/chart" uri="{C3380CC4-5D6E-409C-BE32-E72D297353CC}">
              <c16:uniqueId val="{00000004-8B46-4693-B2F2-D11AD7CA77E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B46-4693-B2F2-D11AD7CA77E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B46-4693-B2F2-D11AD7CA77E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403</c:v>
                </c:pt>
                <c:pt idx="3">
                  <c:v>372</c:v>
                </c:pt>
                <c:pt idx="6">
                  <c:v>406</c:v>
                </c:pt>
                <c:pt idx="9">
                  <c:v>465</c:v>
                </c:pt>
                <c:pt idx="12">
                  <c:v>539</c:v>
                </c:pt>
              </c:numCache>
            </c:numRef>
          </c:val>
          <c:extLst>
            <c:ext xmlns:c16="http://schemas.microsoft.com/office/drawing/2014/chart" uri="{C3380CC4-5D6E-409C-BE32-E72D297353CC}">
              <c16:uniqueId val="{00000007-8B46-4693-B2F2-D11AD7CA77E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63</c:v>
                </c:pt>
                <c:pt idx="2">
                  <c:v>#N/A</c:v>
                </c:pt>
                <c:pt idx="3">
                  <c:v>#N/A</c:v>
                </c:pt>
                <c:pt idx="4">
                  <c:v>60</c:v>
                </c:pt>
                <c:pt idx="5">
                  <c:v>#N/A</c:v>
                </c:pt>
                <c:pt idx="6">
                  <c:v>#N/A</c:v>
                </c:pt>
                <c:pt idx="7">
                  <c:v>87</c:v>
                </c:pt>
                <c:pt idx="8">
                  <c:v>#N/A</c:v>
                </c:pt>
                <c:pt idx="9">
                  <c:v>#N/A</c:v>
                </c:pt>
                <c:pt idx="10">
                  <c:v>142</c:v>
                </c:pt>
                <c:pt idx="11">
                  <c:v>#N/A</c:v>
                </c:pt>
                <c:pt idx="12">
                  <c:v>#N/A</c:v>
                </c:pt>
                <c:pt idx="13">
                  <c:v>109</c:v>
                </c:pt>
                <c:pt idx="14">
                  <c:v>#N/A</c:v>
                </c:pt>
              </c:numCache>
            </c:numRef>
          </c:val>
          <c:smooth val="0"/>
          <c:extLst>
            <c:ext xmlns:c16="http://schemas.microsoft.com/office/drawing/2014/chart" uri="{C3380CC4-5D6E-409C-BE32-E72D297353CC}">
              <c16:uniqueId val="{00000008-8B46-4693-B2F2-D11AD7CA77E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4348</c:v>
                </c:pt>
                <c:pt idx="5">
                  <c:v>4979</c:v>
                </c:pt>
                <c:pt idx="8">
                  <c:v>5242</c:v>
                </c:pt>
                <c:pt idx="11">
                  <c:v>5796</c:v>
                </c:pt>
                <c:pt idx="14">
                  <c:v>5703</c:v>
                </c:pt>
              </c:numCache>
            </c:numRef>
          </c:val>
          <c:extLst>
            <c:ext xmlns:c16="http://schemas.microsoft.com/office/drawing/2014/chart" uri="{C3380CC4-5D6E-409C-BE32-E72D297353CC}">
              <c16:uniqueId val="{00000000-6490-4AF1-A75A-B1B81FAD75E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6490-4AF1-A75A-B1B81FAD75E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4765</c:v>
                </c:pt>
                <c:pt idx="5">
                  <c:v>5011</c:v>
                </c:pt>
                <c:pt idx="8">
                  <c:v>6345</c:v>
                </c:pt>
                <c:pt idx="11">
                  <c:v>7531</c:v>
                </c:pt>
                <c:pt idx="14">
                  <c:v>10145</c:v>
                </c:pt>
              </c:numCache>
            </c:numRef>
          </c:val>
          <c:extLst>
            <c:ext xmlns:c16="http://schemas.microsoft.com/office/drawing/2014/chart" uri="{C3380CC4-5D6E-409C-BE32-E72D297353CC}">
              <c16:uniqueId val="{00000002-6490-4AF1-A75A-B1B81FAD75E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6490-4AF1-A75A-B1B81FAD75E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6490-4AF1-A75A-B1B81FAD75E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490-4AF1-A75A-B1B81FAD75E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1156</c:v>
                </c:pt>
                <c:pt idx="3">
                  <c:v>1109</c:v>
                </c:pt>
                <c:pt idx="6">
                  <c:v>1051</c:v>
                </c:pt>
                <c:pt idx="9">
                  <c:v>1030</c:v>
                </c:pt>
                <c:pt idx="12">
                  <c:v>1135</c:v>
                </c:pt>
              </c:numCache>
            </c:numRef>
          </c:val>
          <c:extLst>
            <c:ext xmlns:c16="http://schemas.microsoft.com/office/drawing/2014/chart" uri="{C3380CC4-5D6E-409C-BE32-E72D297353CC}">
              <c16:uniqueId val="{00000006-6490-4AF1-A75A-B1B81FAD75E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67</c:v>
                </c:pt>
                <c:pt idx="3">
                  <c:v>61</c:v>
                </c:pt>
                <c:pt idx="6">
                  <c:v>54</c:v>
                </c:pt>
                <c:pt idx="9">
                  <c:v>48</c:v>
                </c:pt>
                <c:pt idx="12">
                  <c:v>41</c:v>
                </c:pt>
              </c:numCache>
            </c:numRef>
          </c:val>
          <c:extLst>
            <c:ext xmlns:c16="http://schemas.microsoft.com/office/drawing/2014/chart" uri="{C3380CC4-5D6E-409C-BE32-E72D297353CC}">
              <c16:uniqueId val="{00000007-6490-4AF1-A75A-B1B81FAD75E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456</c:v>
                </c:pt>
                <c:pt idx="3">
                  <c:v>446</c:v>
                </c:pt>
                <c:pt idx="6">
                  <c:v>429</c:v>
                </c:pt>
                <c:pt idx="9">
                  <c:v>404</c:v>
                </c:pt>
                <c:pt idx="12">
                  <c:v>322</c:v>
                </c:pt>
              </c:numCache>
            </c:numRef>
          </c:val>
          <c:extLst>
            <c:ext xmlns:c16="http://schemas.microsoft.com/office/drawing/2014/chart" uri="{C3380CC4-5D6E-409C-BE32-E72D297353CC}">
              <c16:uniqueId val="{00000008-6490-4AF1-A75A-B1B81FAD75E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6490-4AF1-A75A-B1B81FAD75E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4298</c:v>
                </c:pt>
                <c:pt idx="3">
                  <c:v>5183</c:v>
                </c:pt>
                <c:pt idx="6">
                  <c:v>5580</c:v>
                </c:pt>
                <c:pt idx="9">
                  <c:v>6465</c:v>
                </c:pt>
                <c:pt idx="12">
                  <c:v>6139</c:v>
                </c:pt>
              </c:numCache>
            </c:numRef>
          </c:val>
          <c:extLst>
            <c:ext xmlns:c16="http://schemas.microsoft.com/office/drawing/2014/chart" uri="{C3380CC4-5D6E-409C-BE32-E72D297353CC}">
              <c16:uniqueId val="{0000000A-6490-4AF1-A75A-B1B81FAD75E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6490-4AF1-A75A-B1B81FAD75E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601</c:v>
                </c:pt>
                <c:pt idx="1">
                  <c:v>703</c:v>
                </c:pt>
                <c:pt idx="2">
                  <c:v>756</c:v>
                </c:pt>
              </c:numCache>
            </c:numRef>
          </c:val>
          <c:extLst>
            <c:ext xmlns:c16="http://schemas.microsoft.com/office/drawing/2014/chart" uri="{C3380CC4-5D6E-409C-BE32-E72D297353CC}">
              <c16:uniqueId val="{00000000-A200-4FA8-8842-40EC2B0FD39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2295</c:v>
                </c:pt>
                <c:pt idx="1">
                  <c:v>3041</c:v>
                </c:pt>
                <c:pt idx="2">
                  <c:v>3053</c:v>
                </c:pt>
              </c:numCache>
            </c:numRef>
          </c:val>
          <c:extLst>
            <c:ext xmlns:c16="http://schemas.microsoft.com/office/drawing/2014/chart" uri="{C3380CC4-5D6E-409C-BE32-E72D297353CC}">
              <c16:uniqueId val="{00000001-A200-4FA8-8842-40EC2B0FD39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2460</c:v>
                </c:pt>
                <c:pt idx="1">
                  <c:v>2789</c:v>
                </c:pt>
                <c:pt idx="2">
                  <c:v>3277</c:v>
                </c:pt>
              </c:numCache>
            </c:numRef>
          </c:val>
          <c:extLst>
            <c:ext xmlns:c16="http://schemas.microsoft.com/office/drawing/2014/chart" uri="{C3380CC4-5D6E-409C-BE32-E72D297353CC}">
              <c16:uniqueId val="{00000002-A200-4FA8-8842-40EC2B0FD39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98B80A85-96B3-4844-B31A-CDC7C9D72362}"/>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67DDA1EB-F741-4DCE-BF46-2D6117D0991D}"/>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8CE25BDB-0D26-48DC-B87F-889C5AB66EA3}"/>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F6D92DE3-CB9B-47A1-9C88-E91250E74EEF}"/>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A547E886-3D04-4774-9322-9898970ECAE2}"/>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E69E6821-9298-4D8B-97E2-EE6788EA8149}"/>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9DB7F171-6D20-4D7A-B8EB-4D2C4E04E8ED}"/>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94F4A51E-FFE8-4EF9-BE91-89118B2ABD26}"/>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B8FE38E8-D87C-43BB-8216-67034C655879}"/>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351435E1-E1AA-4FCD-9911-3DF0C344D8DB}"/>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3,223
3,181
315.06
6,381,933
6,042,434
105,380
3,609,818
6,138,899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71E8314-D459-4C9C-A661-9453F4DBE506}"/>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8028E782-EB64-4FAC-BC40-2C61F1CF2EA2}"/>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8577F66C-27AE-4F9C-9711-0CAC5DCB9049}"/>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29DBE78B-1914-49F2-B533-00AD01C6602C}"/>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89192658-4A8F-48F6-A714-9B3D7D4F1D6B}"/>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1D0573CE-65CF-45C4-B9C8-9278C9FCAB19}"/>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FF93FBDB-FF82-4E55-B115-A9170B76664D}"/>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B11C982B-B4EF-405B-8247-6D3BF7F952DE}"/>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8B4AE2D-2875-44A0-A6AF-9FAA67DBA3F6}"/>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ADB5CFA2-9376-4ECF-8DF6-4A9BC99BBB3A}"/>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4BCA7C1E-5279-41DE-A458-651D93032228}"/>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5D3547F5-C120-4DD1-BED8-7DB21D9E8395}"/>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C35EC40B-4B1D-4F24-98CB-1D70B4916CC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6BEDD639-9CBB-4D5D-8CE8-6BEDBBCBF6BC}"/>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20212249-6EA4-4F88-BB75-2A26D8B43EBB}"/>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E68DE311-47F6-4AFA-9B07-9F7EC55935C7}"/>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B92FDAD4-7095-4A19-8742-F1F7B83CF9F7}"/>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5868D142-BBF5-4CE3-A424-39D26CB7698A}"/>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A38855D8-9928-4597-AC04-ADAFCD38E953}"/>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CEB552C7-5DAF-4919-87E2-76C097AD0D05}"/>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9814910A-70E6-438C-8F57-1CB2A10ADEC4}"/>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C119CBC4-587E-487C-BD6C-126447FF9A1E}"/>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92C01470-204D-46C8-B3CD-FE5171B3C7A6}"/>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0A258316-4353-4752-A418-F6540EC08C41}"/>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D0C98E0D-3414-434C-8BFE-28F8EA8B6528}"/>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67712344-BCF7-43FE-B64C-9CDB6B8FB252}"/>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72E304A1-276C-47FA-8E41-13608B7483A1}"/>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EC211D6D-AEFD-48EB-A799-6F14A76921C6}"/>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97AAA96A-11D8-45A4-B094-F2117DD267BF}"/>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55431F9E-E5C9-43F2-A6C0-4A9866112E31}"/>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C973422B-18DA-42EA-831A-A01168061598}"/>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6FE3BE84-03D0-407F-BD54-6E1807E74019}"/>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E00E3535-3A69-44E7-B8F4-22A16BF45162}"/>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8524BDA5-7531-45EC-8168-F26EED65335B}"/>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4D98E32C-B5E2-4BB4-A02F-69579C9935A4}"/>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1ABDADA7-8A5E-4904-9D02-D2EE1D26FCE6}"/>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FBBDBDFA-35C4-4767-87B8-402016206F12}"/>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弱く、類似団体の平均値とほぼ同等となっている。投資的経費の抑制、また組織の効率化に努めることによ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A60E2FAB-8F12-42D4-9068-6D84AA9AF638}"/>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F253559E-ACCB-4A86-BAED-5508C2A3889C}"/>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7CB77EEA-6102-45BB-A1E7-9E8283529EEB}"/>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63CB425C-EBA9-41C5-813A-E57E2AF4C4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C62E4687-A836-4936-8EC4-9C28C3CC9412}"/>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1D9FDFC2-85F2-40C5-B5B4-4D0636688746}"/>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C43086E4-BD0B-4946-9DD2-E9D4684EF9DD}"/>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5B845792-31FD-4E56-8827-049CD57E6694}"/>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E7A39E19-0774-492A-A71D-1528A3235AC6}"/>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78B5DC5C-4F7C-49FD-B16C-2F51A2CA60B9}"/>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B46C43C1-2BCC-4FD5-8EDC-32F2E5E90B91}"/>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B06F41C4-368C-48C4-B6AB-2324A438EDF4}"/>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1FE4FDCF-705D-47AA-8570-4BC263710347}"/>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C848E997-2EFF-4F66-98E9-59DF8D06674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79375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C974309D-D26E-4C4E-B630-A971829C92DC}"/>
            </a:ext>
          </a:extLst>
        </xdr:cNvPr>
        <xdr:cNvCxnSpPr/>
      </xdr:nvCxnSpPr>
      <xdr:spPr>
        <a:xfrm flipV="1">
          <a:off x="4953000" y="6080125"/>
          <a:ext cx="0" cy="15483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CD8BCA01-D16F-41BF-8A78-9A32057F67E4}"/>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BF2B155D-E59F-43C1-BFDD-23BDD0741E83}"/>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165752</xdr:rowOff>
    </xdr:from>
    <xdr:ext cx="762000" cy="259045"/>
    <xdr:sp macro="" textlink="">
      <xdr:nvSpPr>
        <xdr:cNvPr id="66" name="財政力最大値テキスト">
          <a:extLst>
            <a:ext uri="{FF2B5EF4-FFF2-40B4-BE49-F238E27FC236}">
              <a16:creationId xmlns:a16="http://schemas.microsoft.com/office/drawing/2014/main" id="{960CDA2C-CDE1-4EC7-A87F-BD364047A5D6}"/>
            </a:ext>
          </a:extLst>
        </xdr:cNvPr>
        <xdr:cNvSpPr txBox="1"/>
      </xdr:nvSpPr>
      <xdr:spPr>
        <a:xfrm>
          <a:off x="5041900" y="582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79375</xdr:rowOff>
    </xdr:from>
    <xdr:to>
      <xdr:col>24</xdr:col>
      <xdr:colOff>12700</xdr:colOff>
      <xdr:row>35</xdr:row>
      <xdr:rowOff>79375</xdr:rowOff>
    </xdr:to>
    <xdr:cxnSp macro="">
      <xdr:nvCxnSpPr>
        <xdr:cNvPr id="67" name="直線コネクタ 66">
          <a:extLst>
            <a:ext uri="{FF2B5EF4-FFF2-40B4-BE49-F238E27FC236}">
              <a16:creationId xmlns:a16="http://schemas.microsoft.com/office/drawing/2014/main" id="{9D656248-95B0-4DEB-9DBA-63B4B39ACDFE}"/>
            </a:ext>
          </a:extLst>
        </xdr:cNvPr>
        <xdr:cNvCxnSpPr/>
      </xdr:nvCxnSpPr>
      <xdr:spPr>
        <a:xfrm>
          <a:off x="4864100" y="608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75142</xdr:rowOff>
    </xdr:to>
    <xdr:cxnSp macro="">
      <xdr:nvCxnSpPr>
        <xdr:cNvPr id="68" name="直線コネクタ 67">
          <a:extLst>
            <a:ext uri="{FF2B5EF4-FFF2-40B4-BE49-F238E27FC236}">
              <a16:creationId xmlns:a16="http://schemas.microsoft.com/office/drawing/2014/main" id="{CFF1DFCB-6AF5-45C0-8D47-749C281A5F93}"/>
            </a:ext>
          </a:extLst>
        </xdr:cNvPr>
        <xdr:cNvCxnSpPr/>
      </xdr:nvCxnSpPr>
      <xdr:spPr>
        <a:xfrm flipV="1">
          <a:off x="4114800" y="742738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652</xdr:rowOff>
    </xdr:from>
    <xdr:ext cx="762000" cy="259045"/>
    <xdr:sp macro="" textlink="">
      <xdr:nvSpPr>
        <xdr:cNvPr id="69" name="財政力平均値テキスト">
          <a:extLst>
            <a:ext uri="{FF2B5EF4-FFF2-40B4-BE49-F238E27FC236}">
              <a16:creationId xmlns:a16="http://schemas.microsoft.com/office/drawing/2014/main" id="{98F63696-B6F9-4432-ACF4-FD616F4A29EA}"/>
            </a:ext>
          </a:extLst>
        </xdr:cNvPr>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0" name="フローチャート: 判断 69">
          <a:extLst>
            <a:ext uri="{FF2B5EF4-FFF2-40B4-BE49-F238E27FC236}">
              <a16:creationId xmlns:a16="http://schemas.microsoft.com/office/drawing/2014/main" id="{3245873F-BB6B-44E4-A7CC-794CAC3309CA}"/>
            </a:ext>
          </a:extLst>
        </xdr:cNvPr>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75142</xdr:rowOff>
    </xdr:from>
    <xdr:to>
      <xdr:col>19</xdr:col>
      <xdr:colOff>133350</xdr:colOff>
      <xdr:row>43</xdr:row>
      <xdr:rowOff>75142</xdr:rowOff>
    </xdr:to>
    <xdr:cxnSp macro="">
      <xdr:nvCxnSpPr>
        <xdr:cNvPr id="71" name="直線コネクタ 70">
          <a:extLst>
            <a:ext uri="{FF2B5EF4-FFF2-40B4-BE49-F238E27FC236}">
              <a16:creationId xmlns:a16="http://schemas.microsoft.com/office/drawing/2014/main" id="{6CDD0009-17FA-45F0-85BC-971EA029C267}"/>
            </a:ext>
          </a:extLst>
        </xdr:cNvPr>
        <xdr:cNvCxnSpPr/>
      </xdr:nvCxnSpPr>
      <xdr:spPr>
        <a:xfrm>
          <a:off x="3225800" y="744749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macro="" textlink="">
      <xdr:nvSpPr>
        <xdr:cNvPr id="72" name="フローチャート: 判断 71">
          <a:extLst>
            <a:ext uri="{FF2B5EF4-FFF2-40B4-BE49-F238E27FC236}">
              <a16:creationId xmlns:a16="http://schemas.microsoft.com/office/drawing/2014/main" id="{0DB497F5-1486-439C-A3C9-334813E38DB8}"/>
            </a:ext>
          </a:extLst>
        </xdr:cNvPr>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73" name="テキスト ボックス 72">
          <a:extLst>
            <a:ext uri="{FF2B5EF4-FFF2-40B4-BE49-F238E27FC236}">
              <a16:creationId xmlns:a16="http://schemas.microsoft.com/office/drawing/2014/main" id="{275A4DEA-1378-4063-8585-7E2DD1D92CA1}"/>
            </a:ext>
          </a:extLst>
        </xdr:cNvPr>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75142</xdr:rowOff>
    </xdr:from>
    <xdr:to>
      <xdr:col>15</xdr:col>
      <xdr:colOff>82550</xdr:colOff>
      <xdr:row>43</xdr:row>
      <xdr:rowOff>115358</xdr:rowOff>
    </xdr:to>
    <xdr:cxnSp macro="">
      <xdr:nvCxnSpPr>
        <xdr:cNvPr id="74" name="直線コネクタ 73">
          <a:extLst>
            <a:ext uri="{FF2B5EF4-FFF2-40B4-BE49-F238E27FC236}">
              <a16:creationId xmlns:a16="http://schemas.microsoft.com/office/drawing/2014/main" id="{6F8C015E-141F-4F22-86A8-0DACEEECD3B1}"/>
            </a:ext>
          </a:extLst>
        </xdr:cNvPr>
        <xdr:cNvCxnSpPr/>
      </xdr:nvCxnSpPr>
      <xdr:spPr>
        <a:xfrm flipV="1">
          <a:off x="2336800" y="7447492"/>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C524FD1-22E0-4CB8-B519-A63E0FCA56CA}"/>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460C30B-BEA8-469F-81BE-00750B713696}"/>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95250</xdr:rowOff>
    </xdr:from>
    <xdr:to>
      <xdr:col>11</xdr:col>
      <xdr:colOff>31750</xdr:colOff>
      <xdr:row>43</xdr:row>
      <xdr:rowOff>115358</xdr:rowOff>
    </xdr:to>
    <xdr:cxnSp macro="">
      <xdr:nvCxnSpPr>
        <xdr:cNvPr id="77" name="直線コネクタ 76">
          <a:extLst>
            <a:ext uri="{FF2B5EF4-FFF2-40B4-BE49-F238E27FC236}">
              <a16:creationId xmlns:a16="http://schemas.microsoft.com/office/drawing/2014/main" id="{FB06720A-536E-483A-B1B3-B52D28EBEC11}"/>
            </a:ext>
          </a:extLst>
        </xdr:cNvPr>
        <xdr:cNvCxnSpPr/>
      </xdr:nvCxnSpPr>
      <xdr:spPr>
        <a:xfrm>
          <a:off x="1447800" y="746760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4233</xdr:rowOff>
    </xdr:from>
    <xdr:to>
      <xdr:col>11</xdr:col>
      <xdr:colOff>82550</xdr:colOff>
      <xdr:row>43</xdr:row>
      <xdr:rowOff>105833</xdr:rowOff>
    </xdr:to>
    <xdr:sp macro="" textlink="">
      <xdr:nvSpPr>
        <xdr:cNvPr id="78" name="フローチャート: 判断 77">
          <a:extLst>
            <a:ext uri="{FF2B5EF4-FFF2-40B4-BE49-F238E27FC236}">
              <a16:creationId xmlns:a16="http://schemas.microsoft.com/office/drawing/2014/main" id="{BE61760E-8198-4EC6-B67B-4681403C0F7A}"/>
            </a:ext>
          </a:extLst>
        </xdr:cNvPr>
        <xdr:cNvSpPr/>
      </xdr:nvSpPr>
      <xdr:spPr>
        <a:xfrm>
          <a:off x="2286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116010</xdr:rowOff>
    </xdr:from>
    <xdr:ext cx="762000" cy="259045"/>
    <xdr:sp macro="" textlink="">
      <xdr:nvSpPr>
        <xdr:cNvPr id="79" name="テキスト ボックス 78">
          <a:extLst>
            <a:ext uri="{FF2B5EF4-FFF2-40B4-BE49-F238E27FC236}">
              <a16:creationId xmlns:a16="http://schemas.microsoft.com/office/drawing/2014/main" id="{BD5ABACC-6738-494A-8D4C-118E5F053B3B}"/>
            </a:ext>
          </a:extLst>
        </xdr:cNvPr>
        <xdr:cNvSpPr txBox="1"/>
      </xdr:nvSpPr>
      <xdr:spPr>
        <a:xfrm>
          <a:off x="1955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F5A60411-8E70-436D-8A0A-A91A9DC517B6}"/>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116010</xdr:rowOff>
    </xdr:from>
    <xdr:ext cx="762000" cy="259045"/>
    <xdr:sp macro="" textlink="">
      <xdr:nvSpPr>
        <xdr:cNvPr id="81" name="テキスト ボックス 80">
          <a:extLst>
            <a:ext uri="{FF2B5EF4-FFF2-40B4-BE49-F238E27FC236}">
              <a16:creationId xmlns:a16="http://schemas.microsoft.com/office/drawing/2014/main" id="{01276787-46C4-44B0-8FA8-6207751DD95E}"/>
            </a:ext>
          </a:extLst>
        </xdr:cNvPr>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A20BD45C-1779-45B1-908E-E006A78F0D04}"/>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3A6C878A-793C-4129-AF88-5216B1DD2FD1}"/>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829669FC-9460-40BB-A926-B5A5FFAE01DF}"/>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19C815D3-58A2-46C8-A5BD-8ED69B619C22}"/>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6F1D189F-46D4-4B17-A8CF-1B6341252AEA}"/>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6C0061E-3D7D-4C7B-A725-6EBAF748A844}"/>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147760</xdr:rowOff>
    </xdr:from>
    <xdr:ext cx="762000" cy="259045"/>
    <xdr:sp macro="" textlink="">
      <xdr:nvSpPr>
        <xdr:cNvPr id="88" name="財政力該当値テキスト">
          <a:extLst>
            <a:ext uri="{FF2B5EF4-FFF2-40B4-BE49-F238E27FC236}">
              <a16:creationId xmlns:a16="http://schemas.microsoft.com/office/drawing/2014/main" id="{DAF431F9-2F23-4BB8-ABD6-F77BFA79E7E4}"/>
            </a:ext>
          </a:extLst>
        </xdr:cNvPr>
        <xdr:cNvSpPr txBox="1"/>
      </xdr:nvSpPr>
      <xdr:spPr>
        <a:xfrm>
          <a:off x="5041900" y="7348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24342</xdr:rowOff>
    </xdr:from>
    <xdr:to>
      <xdr:col>19</xdr:col>
      <xdr:colOff>184150</xdr:colOff>
      <xdr:row>43</xdr:row>
      <xdr:rowOff>125942</xdr:rowOff>
    </xdr:to>
    <xdr:sp macro="" textlink="">
      <xdr:nvSpPr>
        <xdr:cNvPr id="89" name="楕円 88">
          <a:extLst>
            <a:ext uri="{FF2B5EF4-FFF2-40B4-BE49-F238E27FC236}">
              <a16:creationId xmlns:a16="http://schemas.microsoft.com/office/drawing/2014/main" id="{58656801-2380-412F-832F-2CCAB8D29AD1}"/>
            </a:ext>
          </a:extLst>
        </xdr:cNvPr>
        <xdr:cNvSpPr/>
      </xdr:nvSpPr>
      <xdr:spPr>
        <a:xfrm>
          <a:off x="4064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110719</xdr:rowOff>
    </xdr:from>
    <xdr:ext cx="736600" cy="259045"/>
    <xdr:sp macro="" textlink="">
      <xdr:nvSpPr>
        <xdr:cNvPr id="90" name="テキスト ボックス 89">
          <a:extLst>
            <a:ext uri="{FF2B5EF4-FFF2-40B4-BE49-F238E27FC236}">
              <a16:creationId xmlns:a16="http://schemas.microsoft.com/office/drawing/2014/main" id="{DC5E4E15-9D56-4548-B0BA-DFB687AF2359}"/>
            </a:ext>
          </a:extLst>
        </xdr:cNvPr>
        <xdr:cNvSpPr txBox="1"/>
      </xdr:nvSpPr>
      <xdr:spPr>
        <a:xfrm>
          <a:off x="3733800" y="7483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24342</xdr:rowOff>
    </xdr:from>
    <xdr:to>
      <xdr:col>15</xdr:col>
      <xdr:colOff>133350</xdr:colOff>
      <xdr:row>43</xdr:row>
      <xdr:rowOff>125942</xdr:rowOff>
    </xdr:to>
    <xdr:sp macro="" textlink="">
      <xdr:nvSpPr>
        <xdr:cNvPr id="91" name="楕円 90">
          <a:extLst>
            <a:ext uri="{FF2B5EF4-FFF2-40B4-BE49-F238E27FC236}">
              <a16:creationId xmlns:a16="http://schemas.microsoft.com/office/drawing/2014/main" id="{B43FF2FE-6DE9-42D4-807B-2E8029281BDF}"/>
            </a:ext>
          </a:extLst>
        </xdr:cNvPr>
        <xdr:cNvSpPr/>
      </xdr:nvSpPr>
      <xdr:spPr>
        <a:xfrm>
          <a:off x="3175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110719</xdr:rowOff>
    </xdr:from>
    <xdr:ext cx="762000" cy="259045"/>
    <xdr:sp macro="" textlink="">
      <xdr:nvSpPr>
        <xdr:cNvPr id="92" name="テキスト ボックス 91">
          <a:extLst>
            <a:ext uri="{FF2B5EF4-FFF2-40B4-BE49-F238E27FC236}">
              <a16:creationId xmlns:a16="http://schemas.microsoft.com/office/drawing/2014/main" id="{9624F43D-9669-4DF1-8AB1-20F24D632AD8}"/>
            </a:ext>
          </a:extLst>
        </xdr:cNvPr>
        <xdr:cNvSpPr txBox="1"/>
      </xdr:nvSpPr>
      <xdr:spPr>
        <a:xfrm>
          <a:off x="2844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64558</xdr:rowOff>
    </xdr:from>
    <xdr:to>
      <xdr:col>11</xdr:col>
      <xdr:colOff>82550</xdr:colOff>
      <xdr:row>43</xdr:row>
      <xdr:rowOff>166158</xdr:rowOff>
    </xdr:to>
    <xdr:sp macro="" textlink="">
      <xdr:nvSpPr>
        <xdr:cNvPr id="93" name="楕円 92">
          <a:extLst>
            <a:ext uri="{FF2B5EF4-FFF2-40B4-BE49-F238E27FC236}">
              <a16:creationId xmlns:a16="http://schemas.microsoft.com/office/drawing/2014/main" id="{2CE01C0A-89A4-4D8B-A66D-2A883EDB7CAA}"/>
            </a:ext>
          </a:extLst>
        </xdr:cNvPr>
        <xdr:cNvSpPr/>
      </xdr:nvSpPr>
      <xdr:spPr>
        <a:xfrm>
          <a:off x="2286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150935</xdr:rowOff>
    </xdr:from>
    <xdr:ext cx="762000" cy="259045"/>
    <xdr:sp macro="" textlink="">
      <xdr:nvSpPr>
        <xdr:cNvPr id="94" name="テキスト ボックス 93">
          <a:extLst>
            <a:ext uri="{FF2B5EF4-FFF2-40B4-BE49-F238E27FC236}">
              <a16:creationId xmlns:a16="http://schemas.microsoft.com/office/drawing/2014/main" id="{CDBD364C-BF2E-4FA7-AD76-BDF8489BB572}"/>
            </a:ext>
          </a:extLst>
        </xdr:cNvPr>
        <xdr:cNvSpPr txBox="1"/>
      </xdr:nvSpPr>
      <xdr:spPr>
        <a:xfrm>
          <a:off x="1955800" y="7523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44450</xdr:rowOff>
    </xdr:from>
    <xdr:to>
      <xdr:col>7</xdr:col>
      <xdr:colOff>31750</xdr:colOff>
      <xdr:row>43</xdr:row>
      <xdr:rowOff>146050</xdr:rowOff>
    </xdr:to>
    <xdr:sp macro="" textlink="">
      <xdr:nvSpPr>
        <xdr:cNvPr id="95" name="楕円 94">
          <a:extLst>
            <a:ext uri="{FF2B5EF4-FFF2-40B4-BE49-F238E27FC236}">
              <a16:creationId xmlns:a16="http://schemas.microsoft.com/office/drawing/2014/main" id="{4021B9B8-6F12-4D0D-BE43-236B482A619D}"/>
            </a:ext>
          </a:extLst>
        </xdr:cNvPr>
        <xdr:cNvSpPr/>
      </xdr:nvSpPr>
      <xdr:spPr>
        <a:xfrm>
          <a:off x="1397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130827</xdr:rowOff>
    </xdr:from>
    <xdr:ext cx="762000" cy="259045"/>
    <xdr:sp macro="" textlink="">
      <xdr:nvSpPr>
        <xdr:cNvPr id="96" name="テキスト ボックス 95">
          <a:extLst>
            <a:ext uri="{FF2B5EF4-FFF2-40B4-BE49-F238E27FC236}">
              <a16:creationId xmlns:a16="http://schemas.microsoft.com/office/drawing/2014/main" id="{E6AAD3B3-4B82-4A6B-805E-5CA432CE521C}"/>
            </a:ext>
          </a:extLst>
        </xdr:cNvPr>
        <xdr:cNvSpPr txBox="1"/>
      </xdr:nvSpPr>
      <xdr:spPr>
        <a:xfrm>
          <a:off x="1066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8F45B022-EEED-4C08-8330-B35DCEA5E45A}"/>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3F993005-A595-483D-B131-4F8962C4F7BE}"/>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2CFB8B6A-4294-44A3-B1B9-C89324B91EBC}"/>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32421C46-EFA5-4B70-9DD9-C3FCEEEEDE3E}"/>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CAA98981-9C88-4397-B89B-C0259894D671}"/>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7B7AD4FC-1C1E-4D3B-870D-EF5F235DE8C7}"/>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99E3B080-8294-4CB9-81C0-122513695DB6}"/>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E880B8CA-3355-4231-B821-D469C3E1548E}"/>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530CD0F7-70C5-48A5-A0DB-B3BA7DD1445C}"/>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A7E36C89-F754-4B43-9FEF-45BEDB088C8E}"/>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8B2DAD35-8139-45D3-8DE2-0A9A881C56B2}"/>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646AC9CE-1F1A-453F-88E2-A5583DD95C85}"/>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F4682BB1-2495-45D9-994C-EE06988FABC1}"/>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繰上償還による公債費の増加に伴い、昨年度比</a:t>
          </a:r>
          <a:r>
            <a:rPr kumimoji="1" lang="en-US" altLang="ja-JP" sz="1100">
              <a:solidFill>
                <a:schemeClr val="dk1"/>
              </a:solidFill>
              <a:effectLst/>
              <a:latin typeface="+mn-lt"/>
              <a:ea typeface="+mn-ea"/>
              <a:cs typeface="+mn-cs"/>
            </a:rPr>
            <a:t>11.0</a:t>
          </a:r>
          <a:r>
            <a:rPr kumimoji="1" lang="ja-JP" altLang="ja-JP" sz="1100">
              <a:solidFill>
                <a:schemeClr val="dk1"/>
              </a:solidFill>
              <a:effectLst/>
              <a:latin typeface="+mn-lt"/>
              <a:ea typeface="+mn-ea"/>
              <a:cs typeface="+mn-cs"/>
            </a:rPr>
            <a:t>ポイント増の</a:t>
          </a:r>
          <a:r>
            <a:rPr kumimoji="1" lang="en-US" altLang="ja-JP" sz="1100">
              <a:solidFill>
                <a:schemeClr val="dk1"/>
              </a:solidFill>
              <a:effectLst/>
              <a:latin typeface="+mn-lt"/>
              <a:ea typeface="+mn-ea"/>
              <a:cs typeface="+mn-cs"/>
            </a:rPr>
            <a:t>76.4</a:t>
          </a:r>
          <a:r>
            <a:rPr kumimoji="1" lang="ja-JP" altLang="ja-JP" sz="1100">
              <a:solidFill>
                <a:schemeClr val="dk1"/>
              </a:solidFill>
              <a:effectLst/>
              <a:latin typeface="+mn-lt"/>
              <a:ea typeface="+mn-ea"/>
              <a:cs typeface="+mn-cs"/>
            </a:rPr>
            <a:t>％となったが、類似団体平均は下回っている。</a:t>
          </a:r>
          <a:endParaRPr lang="ja-JP" altLang="ja-JP" sz="1400">
            <a:effectLst/>
          </a:endParaRPr>
        </a:p>
        <a:p>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6A2A282F-F910-4E41-9BE2-B2B1B5B573FC}"/>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91701182-6876-4F0F-9264-F291C78935EC}"/>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90926D8-C54B-44F0-B196-5D2E469A6D5F}"/>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58B4ACAD-28FB-4223-84B4-9BF1866B9C36}"/>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C720C22-25F8-4047-9462-ADF5FC9B54C4}"/>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D730CA79-1D09-4899-B7D4-896DE9B6DC0E}"/>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40B0B5F8-0307-488A-B7E9-5FC1305E3035}"/>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B7944B1-99FE-4A4B-BCAA-B7CDCE390CDE}"/>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2B1B05E7-EDE7-44EC-B6B6-E93A90936DDD}"/>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D2F86789-84E7-4FD9-B9D7-56C08E9014E7}"/>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D61600A-21E1-4025-9988-6124B8CF4B73}"/>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F5EBB365-53FF-449D-8CB1-72F481724D9B}"/>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C52270FE-55C3-4E9C-B829-C0CD02F62973}"/>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CB27E3EE-2CE8-4D83-B660-524438D15E87}"/>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33FC310C-3AB0-447A-BACA-FDA4EAFFE224}"/>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A380915D-D52D-41A7-BFFF-28344D95170F}"/>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169756</xdr:rowOff>
    </xdr:from>
    <xdr:to>
      <xdr:col>23</xdr:col>
      <xdr:colOff>133350</xdr:colOff>
      <xdr:row>67</xdr:row>
      <xdr:rowOff>75988</xdr:rowOff>
    </xdr:to>
    <xdr:cxnSp macro="">
      <xdr:nvCxnSpPr>
        <xdr:cNvPr id="126" name="直線コネクタ 125">
          <a:extLst>
            <a:ext uri="{FF2B5EF4-FFF2-40B4-BE49-F238E27FC236}">
              <a16:creationId xmlns:a16="http://schemas.microsoft.com/office/drawing/2014/main" id="{124D3949-192F-47AD-87C0-80718D0844A2}"/>
            </a:ext>
          </a:extLst>
        </xdr:cNvPr>
        <xdr:cNvCxnSpPr/>
      </xdr:nvCxnSpPr>
      <xdr:spPr>
        <a:xfrm flipV="1">
          <a:off x="4953000" y="9942406"/>
          <a:ext cx="0" cy="16207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48065</xdr:rowOff>
    </xdr:from>
    <xdr:ext cx="762000" cy="259045"/>
    <xdr:sp macro="" textlink="">
      <xdr:nvSpPr>
        <xdr:cNvPr id="127" name="財政構造の弾力性最小値テキスト">
          <a:extLst>
            <a:ext uri="{FF2B5EF4-FFF2-40B4-BE49-F238E27FC236}">
              <a16:creationId xmlns:a16="http://schemas.microsoft.com/office/drawing/2014/main" id="{87D0D9FF-3D01-4BC0-B9DF-9CFF13436D82}"/>
            </a:ext>
          </a:extLst>
        </xdr:cNvPr>
        <xdr:cNvSpPr txBox="1"/>
      </xdr:nvSpPr>
      <xdr:spPr>
        <a:xfrm>
          <a:off x="5041900" y="11535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75988</xdr:rowOff>
    </xdr:from>
    <xdr:to>
      <xdr:col>24</xdr:col>
      <xdr:colOff>12700</xdr:colOff>
      <xdr:row>67</xdr:row>
      <xdr:rowOff>75988</xdr:rowOff>
    </xdr:to>
    <xdr:cxnSp macro="">
      <xdr:nvCxnSpPr>
        <xdr:cNvPr id="128" name="直線コネクタ 127">
          <a:extLst>
            <a:ext uri="{FF2B5EF4-FFF2-40B4-BE49-F238E27FC236}">
              <a16:creationId xmlns:a16="http://schemas.microsoft.com/office/drawing/2014/main" id="{1F591313-1AA7-45FE-ABDE-04492D429062}"/>
            </a:ext>
          </a:extLst>
        </xdr:cNvPr>
        <xdr:cNvCxnSpPr/>
      </xdr:nvCxnSpPr>
      <xdr:spPr>
        <a:xfrm>
          <a:off x="4864100" y="11563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84683</xdr:rowOff>
    </xdr:from>
    <xdr:ext cx="762000" cy="259045"/>
    <xdr:sp macro="" textlink="">
      <xdr:nvSpPr>
        <xdr:cNvPr id="129" name="財政構造の弾力性最大値テキスト">
          <a:extLst>
            <a:ext uri="{FF2B5EF4-FFF2-40B4-BE49-F238E27FC236}">
              <a16:creationId xmlns:a16="http://schemas.microsoft.com/office/drawing/2014/main" id="{31B459A5-8CAE-4E96-A78C-4E613BAAC7C4}"/>
            </a:ext>
          </a:extLst>
        </xdr:cNvPr>
        <xdr:cNvSpPr txBox="1"/>
      </xdr:nvSpPr>
      <xdr:spPr>
        <a:xfrm>
          <a:off x="5041900" y="968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169756</xdr:rowOff>
    </xdr:from>
    <xdr:to>
      <xdr:col>24</xdr:col>
      <xdr:colOff>12700</xdr:colOff>
      <xdr:row>57</xdr:row>
      <xdr:rowOff>169756</xdr:rowOff>
    </xdr:to>
    <xdr:cxnSp macro="">
      <xdr:nvCxnSpPr>
        <xdr:cNvPr id="130" name="直線コネクタ 129">
          <a:extLst>
            <a:ext uri="{FF2B5EF4-FFF2-40B4-BE49-F238E27FC236}">
              <a16:creationId xmlns:a16="http://schemas.microsoft.com/office/drawing/2014/main" id="{4270836B-4FDE-4C17-A8B6-3275FD1EDEB0}"/>
            </a:ext>
          </a:extLst>
        </xdr:cNvPr>
        <xdr:cNvCxnSpPr/>
      </xdr:nvCxnSpPr>
      <xdr:spPr>
        <a:xfrm>
          <a:off x="4864100" y="9942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92287</xdr:rowOff>
    </xdr:from>
    <xdr:to>
      <xdr:col>23</xdr:col>
      <xdr:colOff>133350</xdr:colOff>
      <xdr:row>62</xdr:row>
      <xdr:rowOff>20320</xdr:rowOff>
    </xdr:to>
    <xdr:cxnSp macro="">
      <xdr:nvCxnSpPr>
        <xdr:cNvPr id="131" name="直線コネクタ 130">
          <a:extLst>
            <a:ext uri="{FF2B5EF4-FFF2-40B4-BE49-F238E27FC236}">
              <a16:creationId xmlns:a16="http://schemas.microsoft.com/office/drawing/2014/main" id="{55873028-C735-4FDA-ACF6-CD33560F5BAA}"/>
            </a:ext>
          </a:extLst>
        </xdr:cNvPr>
        <xdr:cNvCxnSpPr/>
      </xdr:nvCxnSpPr>
      <xdr:spPr>
        <a:xfrm>
          <a:off x="4114800" y="10207837"/>
          <a:ext cx="838200" cy="44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35577</xdr:rowOff>
    </xdr:from>
    <xdr:ext cx="762000" cy="259045"/>
    <xdr:sp macro="" textlink="">
      <xdr:nvSpPr>
        <xdr:cNvPr id="132" name="財政構造の弾力性平均値テキスト">
          <a:extLst>
            <a:ext uri="{FF2B5EF4-FFF2-40B4-BE49-F238E27FC236}">
              <a16:creationId xmlns:a16="http://schemas.microsoft.com/office/drawing/2014/main" id="{023B662A-C313-4231-A33C-9616F33F76A0}"/>
            </a:ext>
          </a:extLst>
        </xdr:cNvPr>
        <xdr:cNvSpPr txBox="1"/>
      </xdr:nvSpPr>
      <xdr:spPr>
        <a:xfrm>
          <a:off x="5041900" y="10836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63500</xdr:rowOff>
    </xdr:from>
    <xdr:to>
      <xdr:col>23</xdr:col>
      <xdr:colOff>184150</xdr:colOff>
      <xdr:row>63</xdr:row>
      <xdr:rowOff>165100</xdr:rowOff>
    </xdr:to>
    <xdr:sp macro="" textlink="">
      <xdr:nvSpPr>
        <xdr:cNvPr id="133" name="フローチャート: 判断 132">
          <a:extLst>
            <a:ext uri="{FF2B5EF4-FFF2-40B4-BE49-F238E27FC236}">
              <a16:creationId xmlns:a16="http://schemas.microsoft.com/office/drawing/2014/main" id="{EE96A9B2-88AD-4797-8E65-037F3582C534}"/>
            </a:ext>
          </a:extLst>
        </xdr:cNvPr>
        <xdr:cNvSpPr/>
      </xdr:nvSpPr>
      <xdr:spPr>
        <a:xfrm>
          <a:off x="49022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92287</xdr:rowOff>
    </xdr:from>
    <xdr:to>
      <xdr:col>19</xdr:col>
      <xdr:colOff>133350</xdr:colOff>
      <xdr:row>59</xdr:row>
      <xdr:rowOff>108373</xdr:rowOff>
    </xdr:to>
    <xdr:cxnSp macro="">
      <xdr:nvCxnSpPr>
        <xdr:cNvPr id="134" name="直線コネクタ 133">
          <a:extLst>
            <a:ext uri="{FF2B5EF4-FFF2-40B4-BE49-F238E27FC236}">
              <a16:creationId xmlns:a16="http://schemas.microsoft.com/office/drawing/2014/main" id="{DACA7966-D2C0-4AD6-8469-1F7A97EF235D}"/>
            </a:ext>
          </a:extLst>
        </xdr:cNvPr>
        <xdr:cNvCxnSpPr/>
      </xdr:nvCxnSpPr>
      <xdr:spPr>
        <a:xfrm flipV="1">
          <a:off x="3225800" y="1020783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90170</xdr:rowOff>
    </xdr:from>
    <xdr:to>
      <xdr:col>19</xdr:col>
      <xdr:colOff>184150</xdr:colOff>
      <xdr:row>63</xdr:row>
      <xdr:rowOff>20320</xdr:rowOff>
    </xdr:to>
    <xdr:sp macro="" textlink="">
      <xdr:nvSpPr>
        <xdr:cNvPr id="135" name="フローチャート: 判断 134">
          <a:extLst>
            <a:ext uri="{FF2B5EF4-FFF2-40B4-BE49-F238E27FC236}">
              <a16:creationId xmlns:a16="http://schemas.microsoft.com/office/drawing/2014/main" id="{43B98F22-2A19-4AE4-9433-A403A7E9368A}"/>
            </a:ext>
          </a:extLst>
        </xdr:cNvPr>
        <xdr:cNvSpPr/>
      </xdr:nvSpPr>
      <xdr:spPr>
        <a:xfrm>
          <a:off x="4064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5097</xdr:rowOff>
    </xdr:from>
    <xdr:ext cx="736600" cy="259045"/>
    <xdr:sp macro="" textlink="">
      <xdr:nvSpPr>
        <xdr:cNvPr id="136" name="テキスト ボックス 135">
          <a:extLst>
            <a:ext uri="{FF2B5EF4-FFF2-40B4-BE49-F238E27FC236}">
              <a16:creationId xmlns:a16="http://schemas.microsoft.com/office/drawing/2014/main" id="{13975206-6C08-482E-9793-A79A14F9CC1B}"/>
            </a:ext>
          </a:extLst>
        </xdr:cNvPr>
        <xdr:cNvSpPr txBox="1"/>
      </xdr:nvSpPr>
      <xdr:spPr>
        <a:xfrm>
          <a:off x="3733800" y="10806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108373</xdr:rowOff>
    </xdr:from>
    <xdr:to>
      <xdr:col>15</xdr:col>
      <xdr:colOff>82550</xdr:colOff>
      <xdr:row>60</xdr:row>
      <xdr:rowOff>9313</xdr:rowOff>
    </xdr:to>
    <xdr:cxnSp macro="">
      <xdr:nvCxnSpPr>
        <xdr:cNvPr id="137" name="直線コネクタ 136">
          <a:extLst>
            <a:ext uri="{FF2B5EF4-FFF2-40B4-BE49-F238E27FC236}">
              <a16:creationId xmlns:a16="http://schemas.microsoft.com/office/drawing/2014/main" id="{50DCC3D1-EAA0-4A34-938A-EB70C7C5B1AB}"/>
            </a:ext>
          </a:extLst>
        </xdr:cNvPr>
        <xdr:cNvCxnSpPr/>
      </xdr:nvCxnSpPr>
      <xdr:spPr>
        <a:xfrm flipV="1">
          <a:off x="2336800" y="10223923"/>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111760</xdr:rowOff>
    </xdr:from>
    <xdr:to>
      <xdr:col>15</xdr:col>
      <xdr:colOff>133350</xdr:colOff>
      <xdr:row>64</xdr:row>
      <xdr:rowOff>41910</xdr:rowOff>
    </xdr:to>
    <xdr:sp macro="" textlink="">
      <xdr:nvSpPr>
        <xdr:cNvPr id="138" name="フローチャート: 判断 137">
          <a:extLst>
            <a:ext uri="{FF2B5EF4-FFF2-40B4-BE49-F238E27FC236}">
              <a16:creationId xmlns:a16="http://schemas.microsoft.com/office/drawing/2014/main" id="{ADF17923-9CFA-40F3-835D-13B9F4619A0C}"/>
            </a:ext>
          </a:extLst>
        </xdr:cNvPr>
        <xdr:cNvSpPr/>
      </xdr:nvSpPr>
      <xdr:spPr>
        <a:xfrm>
          <a:off x="3175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26687</xdr:rowOff>
    </xdr:from>
    <xdr:ext cx="762000" cy="259045"/>
    <xdr:sp macro="" textlink="">
      <xdr:nvSpPr>
        <xdr:cNvPr id="139" name="テキスト ボックス 138">
          <a:extLst>
            <a:ext uri="{FF2B5EF4-FFF2-40B4-BE49-F238E27FC236}">
              <a16:creationId xmlns:a16="http://schemas.microsoft.com/office/drawing/2014/main" id="{38C00CC9-0005-47FC-BF67-4045A7960229}"/>
            </a:ext>
          </a:extLst>
        </xdr:cNvPr>
        <xdr:cNvSpPr txBox="1"/>
      </xdr:nvSpPr>
      <xdr:spPr>
        <a:xfrm>
          <a:off x="2844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9313</xdr:rowOff>
    </xdr:from>
    <xdr:to>
      <xdr:col>11</xdr:col>
      <xdr:colOff>31750</xdr:colOff>
      <xdr:row>60</xdr:row>
      <xdr:rowOff>85725</xdr:rowOff>
    </xdr:to>
    <xdr:cxnSp macro="">
      <xdr:nvCxnSpPr>
        <xdr:cNvPr id="140" name="直線コネクタ 139">
          <a:extLst>
            <a:ext uri="{FF2B5EF4-FFF2-40B4-BE49-F238E27FC236}">
              <a16:creationId xmlns:a16="http://schemas.microsoft.com/office/drawing/2014/main" id="{AF3CCC90-CA59-4646-9F3C-1DC4F7CE7BBA}"/>
            </a:ext>
          </a:extLst>
        </xdr:cNvPr>
        <xdr:cNvCxnSpPr/>
      </xdr:nvCxnSpPr>
      <xdr:spPr>
        <a:xfrm flipV="1">
          <a:off x="1447800" y="10296313"/>
          <a:ext cx="889000" cy="7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164042</xdr:rowOff>
    </xdr:from>
    <xdr:to>
      <xdr:col>11</xdr:col>
      <xdr:colOff>82550</xdr:colOff>
      <xdr:row>64</xdr:row>
      <xdr:rowOff>94192</xdr:rowOff>
    </xdr:to>
    <xdr:sp macro="" textlink="">
      <xdr:nvSpPr>
        <xdr:cNvPr id="141" name="フローチャート: 判断 140">
          <a:extLst>
            <a:ext uri="{FF2B5EF4-FFF2-40B4-BE49-F238E27FC236}">
              <a16:creationId xmlns:a16="http://schemas.microsoft.com/office/drawing/2014/main" id="{5CBE289F-84E2-43A6-9DF6-0D243BAFC231}"/>
            </a:ext>
          </a:extLst>
        </xdr:cNvPr>
        <xdr:cNvSpPr/>
      </xdr:nvSpPr>
      <xdr:spPr>
        <a:xfrm>
          <a:off x="2286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78969</xdr:rowOff>
    </xdr:from>
    <xdr:ext cx="762000" cy="259045"/>
    <xdr:sp macro="" textlink="">
      <xdr:nvSpPr>
        <xdr:cNvPr id="142" name="テキスト ボックス 141">
          <a:extLst>
            <a:ext uri="{FF2B5EF4-FFF2-40B4-BE49-F238E27FC236}">
              <a16:creationId xmlns:a16="http://schemas.microsoft.com/office/drawing/2014/main" id="{2B26425E-49C2-4B1E-A1E6-7F27D93AD28D}"/>
            </a:ext>
          </a:extLst>
        </xdr:cNvPr>
        <xdr:cNvSpPr txBox="1"/>
      </xdr:nvSpPr>
      <xdr:spPr>
        <a:xfrm>
          <a:off x="1955800" y="11051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139912</xdr:rowOff>
    </xdr:from>
    <xdr:to>
      <xdr:col>7</xdr:col>
      <xdr:colOff>31750</xdr:colOff>
      <xdr:row>64</xdr:row>
      <xdr:rowOff>70062</xdr:rowOff>
    </xdr:to>
    <xdr:sp macro="" textlink="">
      <xdr:nvSpPr>
        <xdr:cNvPr id="143" name="フローチャート: 判断 142">
          <a:extLst>
            <a:ext uri="{FF2B5EF4-FFF2-40B4-BE49-F238E27FC236}">
              <a16:creationId xmlns:a16="http://schemas.microsoft.com/office/drawing/2014/main" id="{0DFA779B-E4A7-479F-A672-8120C78A4EBC}"/>
            </a:ext>
          </a:extLst>
        </xdr:cNvPr>
        <xdr:cNvSpPr/>
      </xdr:nvSpPr>
      <xdr:spPr>
        <a:xfrm>
          <a:off x="1397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54839</xdr:rowOff>
    </xdr:from>
    <xdr:ext cx="762000" cy="259045"/>
    <xdr:sp macro="" textlink="">
      <xdr:nvSpPr>
        <xdr:cNvPr id="144" name="テキスト ボックス 143">
          <a:extLst>
            <a:ext uri="{FF2B5EF4-FFF2-40B4-BE49-F238E27FC236}">
              <a16:creationId xmlns:a16="http://schemas.microsoft.com/office/drawing/2014/main" id="{7625DB9B-DC20-4EE0-A5D0-3964E4C5A357}"/>
            </a:ext>
          </a:extLst>
        </xdr:cNvPr>
        <xdr:cNvSpPr txBox="1"/>
      </xdr:nvSpPr>
      <xdr:spPr>
        <a:xfrm>
          <a:off x="1066800" y="110276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8E930BAF-154C-4EEC-8EB7-E4C69F523764}"/>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BBEDD42B-F3FB-430A-B8C3-88237EB8F5FC}"/>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AAAF31C4-A06F-4682-A1B8-B951FC537B14}"/>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736B7621-7BC1-4F26-9FA2-27E41E03FC4F}"/>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7D1A0938-2122-46EF-B6DA-63ED4DE7C294}"/>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140970</xdr:rowOff>
    </xdr:from>
    <xdr:to>
      <xdr:col>23</xdr:col>
      <xdr:colOff>184150</xdr:colOff>
      <xdr:row>62</xdr:row>
      <xdr:rowOff>71120</xdr:rowOff>
    </xdr:to>
    <xdr:sp macro="" textlink="">
      <xdr:nvSpPr>
        <xdr:cNvPr id="150" name="楕円 149">
          <a:extLst>
            <a:ext uri="{FF2B5EF4-FFF2-40B4-BE49-F238E27FC236}">
              <a16:creationId xmlns:a16="http://schemas.microsoft.com/office/drawing/2014/main" id="{B81913A4-2FA8-4CCB-B626-5FAF13AB4432}"/>
            </a:ext>
          </a:extLst>
        </xdr:cNvPr>
        <xdr:cNvSpPr/>
      </xdr:nvSpPr>
      <xdr:spPr>
        <a:xfrm>
          <a:off x="49022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157497</xdr:rowOff>
    </xdr:from>
    <xdr:ext cx="762000" cy="259045"/>
    <xdr:sp macro="" textlink="">
      <xdr:nvSpPr>
        <xdr:cNvPr id="151" name="財政構造の弾力性該当値テキスト">
          <a:extLst>
            <a:ext uri="{FF2B5EF4-FFF2-40B4-BE49-F238E27FC236}">
              <a16:creationId xmlns:a16="http://schemas.microsoft.com/office/drawing/2014/main" id="{36231A61-31BC-45DD-8A5C-63447FB0FE47}"/>
            </a:ext>
          </a:extLst>
        </xdr:cNvPr>
        <xdr:cNvSpPr txBox="1"/>
      </xdr:nvSpPr>
      <xdr:spPr>
        <a:xfrm>
          <a:off x="5041900" y="10444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41487</xdr:rowOff>
    </xdr:from>
    <xdr:to>
      <xdr:col>19</xdr:col>
      <xdr:colOff>184150</xdr:colOff>
      <xdr:row>59</xdr:row>
      <xdr:rowOff>143087</xdr:rowOff>
    </xdr:to>
    <xdr:sp macro="" textlink="">
      <xdr:nvSpPr>
        <xdr:cNvPr id="152" name="楕円 151">
          <a:extLst>
            <a:ext uri="{FF2B5EF4-FFF2-40B4-BE49-F238E27FC236}">
              <a16:creationId xmlns:a16="http://schemas.microsoft.com/office/drawing/2014/main" id="{F15E3229-6D6E-49B8-91CB-F596912CC60F}"/>
            </a:ext>
          </a:extLst>
        </xdr:cNvPr>
        <xdr:cNvSpPr/>
      </xdr:nvSpPr>
      <xdr:spPr>
        <a:xfrm>
          <a:off x="4064000" y="1015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153264</xdr:rowOff>
    </xdr:from>
    <xdr:ext cx="736600" cy="259045"/>
    <xdr:sp macro="" textlink="">
      <xdr:nvSpPr>
        <xdr:cNvPr id="153" name="テキスト ボックス 152">
          <a:extLst>
            <a:ext uri="{FF2B5EF4-FFF2-40B4-BE49-F238E27FC236}">
              <a16:creationId xmlns:a16="http://schemas.microsoft.com/office/drawing/2014/main" id="{6838BA7E-7171-4A9E-B626-27045B7F6D98}"/>
            </a:ext>
          </a:extLst>
        </xdr:cNvPr>
        <xdr:cNvSpPr txBox="1"/>
      </xdr:nvSpPr>
      <xdr:spPr>
        <a:xfrm>
          <a:off x="3733800" y="99259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57573</xdr:rowOff>
    </xdr:from>
    <xdr:to>
      <xdr:col>15</xdr:col>
      <xdr:colOff>133350</xdr:colOff>
      <xdr:row>59</xdr:row>
      <xdr:rowOff>159173</xdr:rowOff>
    </xdr:to>
    <xdr:sp macro="" textlink="">
      <xdr:nvSpPr>
        <xdr:cNvPr id="154" name="楕円 153">
          <a:extLst>
            <a:ext uri="{FF2B5EF4-FFF2-40B4-BE49-F238E27FC236}">
              <a16:creationId xmlns:a16="http://schemas.microsoft.com/office/drawing/2014/main" id="{1AAC64D6-D94C-47E4-8965-8C9DBD2D60E1}"/>
            </a:ext>
          </a:extLst>
        </xdr:cNvPr>
        <xdr:cNvSpPr/>
      </xdr:nvSpPr>
      <xdr:spPr>
        <a:xfrm>
          <a:off x="3175000" y="10173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169350</xdr:rowOff>
    </xdr:from>
    <xdr:ext cx="762000" cy="259045"/>
    <xdr:sp macro="" textlink="">
      <xdr:nvSpPr>
        <xdr:cNvPr id="155" name="テキスト ボックス 154">
          <a:extLst>
            <a:ext uri="{FF2B5EF4-FFF2-40B4-BE49-F238E27FC236}">
              <a16:creationId xmlns:a16="http://schemas.microsoft.com/office/drawing/2014/main" id="{38A1FB28-B9AD-4F94-9AC5-0C8CAC1A1B04}"/>
            </a:ext>
          </a:extLst>
        </xdr:cNvPr>
        <xdr:cNvSpPr txBox="1"/>
      </xdr:nvSpPr>
      <xdr:spPr>
        <a:xfrm>
          <a:off x="2844800" y="9942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129963</xdr:rowOff>
    </xdr:from>
    <xdr:to>
      <xdr:col>11</xdr:col>
      <xdr:colOff>82550</xdr:colOff>
      <xdr:row>60</xdr:row>
      <xdr:rowOff>60113</xdr:rowOff>
    </xdr:to>
    <xdr:sp macro="" textlink="">
      <xdr:nvSpPr>
        <xdr:cNvPr id="156" name="楕円 155">
          <a:extLst>
            <a:ext uri="{FF2B5EF4-FFF2-40B4-BE49-F238E27FC236}">
              <a16:creationId xmlns:a16="http://schemas.microsoft.com/office/drawing/2014/main" id="{C3689B84-F3DF-4B3C-AAEA-529A749DDDF0}"/>
            </a:ext>
          </a:extLst>
        </xdr:cNvPr>
        <xdr:cNvSpPr/>
      </xdr:nvSpPr>
      <xdr:spPr>
        <a:xfrm>
          <a:off x="2286000" y="102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70290</xdr:rowOff>
    </xdr:from>
    <xdr:ext cx="762000" cy="259045"/>
    <xdr:sp macro="" textlink="">
      <xdr:nvSpPr>
        <xdr:cNvPr id="157" name="テキスト ボックス 156">
          <a:extLst>
            <a:ext uri="{FF2B5EF4-FFF2-40B4-BE49-F238E27FC236}">
              <a16:creationId xmlns:a16="http://schemas.microsoft.com/office/drawing/2014/main" id="{4C6F8B33-12FE-4601-980E-6F8CD68C9595}"/>
            </a:ext>
          </a:extLst>
        </xdr:cNvPr>
        <xdr:cNvSpPr txBox="1"/>
      </xdr:nvSpPr>
      <xdr:spPr>
        <a:xfrm>
          <a:off x="1955800" y="10014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34925</xdr:rowOff>
    </xdr:from>
    <xdr:to>
      <xdr:col>7</xdr:col>
      <xdr:colOff>31750</xdr:colOff>
      <xdr:row>60</xdr:row>
      <xdr:rowOff>136525</xdr:rowOff>
    </xdr:to>
    <xdr:sp macro="" textlink="">
      <xdr:nvSpPr>
        <xdr:cNvPr id="158" name="楕円 157">
          <a:extLst>
            <a:ext uri="{FF2B5EF4-FFF2-40B4-BE49-F238E27FC236}">
              <a16:creationId xmlns:a16="http://schemas.microsoft.com/office/drawing/2014/main" id="{095CD846-603E-4406-9ABC-098A2A5E39AD}"/>
            </a:ext>
          </a:extLst>
        </xdr:cNvPr>
        <xdr:cNvSpPr/>
      </xdr:nvSpPr>
      <xdr:spPr>
        <a:xfrm>
          <a:off x="1397000" y="1032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146702</xdr:rowOff>
    </xdr:from>
    <xdr:ext cx="762000" cy="259045"/>
    <xdr:sp macro="" textlink="">
      <xdr:nvSpPr>
        <xdr:cNvPr id="159" name="テキスト ボックス 158">
          <a:extLst>
            <a:ext uri="{FF2B5EF4-FFF2-40B4-BE49-F238E27FC236}">
              <a16:creationId xmlns:a16="http://schemas.microsoft.com/office/drawing/2014/main" id="{17D3D5D1-4D3E-4574-8480-B2C45D3D3462}"/>
            </a:ext>
          </a:extLst>
        </xdr:cNvPr>
        <xdr:cNvSpPr txBox="1"/>
      </xdr:nvSpPr>
      <xdr:spPr>
        <a:xfrm>
          <a:off x="1066800" y="10090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EF69E932-AC1C-43BD-A628-886B9CBA805C}"/>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AB20B7A5-9B2D-463B-896A-24DFB04FFB72}"/>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D647C7C3-EE1C-4F7F-B0FB-3B7EA85C7609}"/>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[471,598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C53C1A54-90C9-4E21-8D39-6008DC920F87}"/>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E189891A-7EE9-4181-A139-44E9657C249C}"/>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DD9C8D47-79BE-454D-9A59-747C1E8CDA33}"/>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165E16AF-406E-4FEE-A680-A01749490EB6}"/>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2AC14853-43F8-48CD-836A-7617BD4CB8C7}"/>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38D1FD7D-78F1-48E8-A327-713E341BA7D6}"/>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E19C761E-1951-4550-B317-E99A7EA134BF}"/>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4436A4CA-C9E9-41D2-A38E-224D27BC3C79}"/>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BA533FE4-E59B-4A2D-B3E1-C020FA85C1CD}"/>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E27F03F7-20A3-42DC-9C13-77B0348208D5}"/>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件費、物件費及び維持補修費の合計額の人口１人当たりの金額が類似団体平均を下回っているのは、人件費の適正化、物件費等の経費節減に継続的に取り組んできたことが要因となっている。今後、施設の老朽化により維持補修費が増加することが予想されるが、民間でも実施可能な部分については委託化を進める等、コストの低減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AA3FFDD6-6158-474B-B189-6BBE882903BB}"/>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66704A76-C13E-4E60-AA7A-056D5E8B629E}"/>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3721434A-E33F-426A-B71B-D946342B7BA2}"/>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C53487FC-6991-456C-A031-3337CD10F475}"/>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4ED440F-CED8-402F-A19A-1AA4A73348D6}"/>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127BF9EA-6920-4077-BD31-9FF3A588D7F6}"/>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C7872FA5-7DB4-4EBF-9386-9FA8A49C0C7B}"/>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F28318E-902B-4744-AE7F-6277BFAF9B33}"/>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40E711F2-82F8-40A8-A2ED-1D683D3AD33F}"/>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72FCE762-2987-48AB-A659-8CB4C6A9EC83}"/>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44B8F434-C796-4E89-94DA-84AF222509B7}"/>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5CCF89B9-4AC5-4D2E-B383-3A779233CDDD}"/>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DB8B2D28-D38A-456E-AF17-67981FE826B7}"/>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C67E189F-F85E-4BF1-84DF-0D170498E6F2}"/>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55E0FF1F-7CC4-4A93-998B-1B9845025F79}"/>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121185</xdr:rowOff>
    </xdr:from>
    <xdr:to>
      <xdr:col>23</xdr:col>
      <xdr:colOff>133350</xdr:colOff>
      <xdr:row>89</xdr:row>
      <xdr:rowOff>89035</xdr:rowOff>
    </xdr:to>
    <xdr:cxnSp macro="">
      <xdr:nvCxnSpPr>
        <xdr:cNvPr id="188" name="直線コネクタ 187">
          <a:extLst>
            <a:ext uri="{FF2B5EF4-FFF2-40B4-BE49-F238E27FC236}">
              <a16:creationId xmlns:a16="http://schemas.microsoft.com/office/drawing/2014/main" id="{2AA9B1ED-BCC8-4603-8942-F7EE640977E2}"/>
            </a:ext>
          </a:extLst>
        </xdr:cNvPr>
        <xdr:cNvCxnSpPr/>
      </xdr:nvCxnSpPr>
      <xdr:spPr>
        <a:xfrm flipV="1">
          <a:off x="4953000" y="14008635"/>
          <a:ext cx="0" cy="1339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61112</xdr:rowOff>
    </xdr:from>
    <xdr:ext cx="762000" cy="259045"/>
    <xdr:sp macro="" textlink="">
      <xdr:nvSpPr>
        <xdr:cNvPr id="189" name="人件費・物件費等の状況最小値テキスト">
          <a:extLst>
            <a:ext uri="{FF2B5EF4-FFF2-40B4-BE49-F238E27FC236}">
              <a16:creationId xmlns:a16="http://schemas.microsoft.com/office/drawing/2014/main" id="{06C2E42B-33F1-4521-B309-6BA0AC5818D4}"/>
            </a:ext>
          </a:extLst>
        </xdr:cNvPr>
        <xdr:cNvSpPr txBox="1"/>
      </xdr:nvSpPr>
      <xdr:spPr>
        <a:xfrm>
          <a:off x="5041900" y="1532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89035</xdr:rowOff>
    </xdr:from>
    <xdr:to>
      <xdr:col>24</xdr:col>
      <xdr:colOff>12700</xdr:colOff>
      <xdr:row>89</xdr:row>
      <xdr:rowOff>89035</xdr:rowOff>
    </xdr:to>
    <xdr:cxnSp macro="">
      <xdr:nvCxnSpPr>
        <xdr:cNvPr id="190" name="直線コネクタ 189">
          <a:extLst>
            <a:ext uri="{FF2B5EF4-FFF2-40B4-BE49-F238E27FC236}">
              <a16:creationId xmlns:a16="http://schemas.microsoft.com/office/drawing/2014/main" id="{DAD5AEC9-F310-4DC5-B2E3-FA24C831DCBD}"/>
            </a:ext>
          </a:extLst>
        </xdr:cNvPr>
        <xdr:cNvCxnSpPr/>
      </xdr:nvCxnSpPr>
      <xdr:spPr>
        <a:xfrm>
          <a:off x="4864100" y="15348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36112</xdr:rowOff>
    </xdr:from>
    <xdr:ext cx="762000" cy="259045"/>
    <xdr:sp macro="" textlink="">
      <xdr:nvSpPr>
        <xdr:cNvPr id="191" name="人件費・物件費等の状況最大値テキスト">
          <a:extLst>
            <a:ext uri="{FF2B5EF4-FFF2-40B4-BE49-F238E27FC236}">
              <a16:creationId xmlns:a16="http://schemas.microsoft.com/office/drawing/2014/main" id="{FF9451B7-6C11-4551-B1C3-3AE73776655C}"/>
            </a:ext>
          </a:extLst>
        </xdr:cNvPr>
        <xdr:cNvSpPr txBox="1"/>
      </xdr:nvSpPr>
      <xdr:spPr>
        <a:xfrm>
          <a:off x="5041900" y="13752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121185</xdr:rowOff>
    </xdr:from>
    <xdr:to>
      <xdr:col>24</xdr:col>
      <xdr:colOff>12700</xdr:colOff>
      <xdr:row>81</xdr:row>
      <xdr:rowOff>121185</xdr:rowOff>
    </xdr:to>
    <xdr:cxnSp macro="">
      <xdr:nvCxnSpPr>
        <xdr:cNvPr id="192" name="直線コネクタ 191">
          <a:extLst>
            <a:ext uri="{FF2B5EF4-FFF2-40B4-BE49-F238E27FC236}">
              <a16:creationId xmlns:a16="http://schemas.microsoft.com/office/drawing/2014/main" id="{E0E858EE-9C8E-4682-9555-5DA870378D15}"/>
            </a:ext>
          </a:extLst>
        </xdr:cNvPr>
        <xdr:cNvCxnSpPr/>
      </xdr:nvCxnSpPr>
      <xdr:spPr>
        <a:xfrm>
          <a:off x="4864100" y="1400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113601</xdr:rowOff>
    </xdr:from>
    <xdr:to>
      <xdr:col>23</xdr:col>
      <xdr:colOff>133350</xdr:colOff>
      <xdr:row>82</xdr:row>
      <xdr:rowOff>121089</xdr:rowOff>
    </xdr:to>
    <xdr:cxnSp macro="">
      <xdr:nvCxnSpPr>
        <xdr:cNvPr id="193" name="直線コネクタ 192">
          <a:extLst>
            <a:ext uri="{FF2B5EF4-FFF2-40B4-BE49-F238E27FC236}">
              <a16:creationId xmlns:a16="http://schemas.microsoft.com/office/drawing/2014/main" id="{538891C8-055B-451B-B563-C07739496716}"/>
            </a:ext>
          </a:extLst>
        </xdr:cNvPr>
        <xdr:cNvCxnSpPr/>
      </xdr:nvCxnSpPr>
      <xdr:spPr>
        <a:xfrm>
          <a:off x="4114800" y="14172501"/>
          <a:ext cx="838200" cy="7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85548</xdr:rowOff>
    </xdr:from>
    <xdr:ext cx="762000" cy="259045"/>
    <xdr:sp macro="" textlink="">
      <xdr:nvSpPr>
        <xdr:cNvPr id="194" name="人件費・物件費等の状況平均値テキスト">
          <a:extLst>
            <a:ext uri="{FF2B5EF4-FFF2-40B4-BE49-F238E27FC236}">
              <a16:creationId xmlns:a16="http://schemas.microsoft.com/office/drawing/2014/main" id="{2843A11C-3D03-4797-80FA-BFF8C931BDCE}"/>
            </a:ext>
          </a:extLst>
        </xdr:cNvPr>
        <xdr:cNvSpPr txBox="1"/>
      </xdr:nvSpPr>
      <xdr:spPr>
        <a:xfrm>
          <a:off x="5041900" y="14144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113471</xdr:rowOff>
    </xdr:from>
    <xdr:to>
      <xdr:col>23</xdr:col>
      <xdr:colOff>184150</xdr:colOff>
      <xdr:row>83</xdr:row>
      <xdr:rowOff>43621</xdr:rowOff>
    </xdr:to>
    <xdr:sp macro="" textlink="">
      <xdr:nvSpPr>
        <xdr:cNvPr id="195" name="フローチャート: 判断 194">
          <a:extLst>
            <a:ext uri="{FF2B5EF4-FFF2-40B4-BE49-F238E27FC236}">
              <a16:creationId xmlns:a16="http://schemas.microsoft.com/office/drawing/2014/main" id="{130A6E17-E343-4F15-9AD5-CBC6EC6FB5A9}"/>
            </a:ext>
          </a:extLst>
        </xdr:cNvPr>
        <xdr:cNvSpPr/>
      </xdr:nvSpPr>
      <xdr:spPr>
        <a:xfrm>
          <a:off x="49022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82862</xdr:rowOff>
    </xdr:from>
    <xdr:to>
      <xdr:col>19</xdr:col>
      <xdr:colOff>133350</xdr:colOff>
      <xdr:row>82</xdr:row>
      <xdr:rowOff>113601</xdr:rowOff>
    </xdr:to>
    <xdr:cxnSp macro="">
      <xdr:nvCxnSpPr>
        <xdr:cNvPr id="196" name="直線コネクタ 195">
          <a:extLst>
            <a:ext uri="{FF2B5EF4-FFF2-40B4-BE49-F238E27FC236}">
              <a16:creationId xmlns:a16="http://schemas.microsoft.com/office/drawing/2014/main" id="{FD92DC60-43FD-4E7F-93BB-F5A611564710}"/>
            </a:ext>
          </a:extLst>
        </xdr:cNvPr>
        <xdr:cNvCxnSpPr/>
      </xdr:nvCxnSpPr>
      <xdr:spPr>
        <a:xfrm>
          <a:off x="3225800" y="14141762"/>
          <a:ext cx="889000" cy="30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83817</xdr:rowOff>
    </xdr:from>
    <xdr:to>
      <xdr:col>19</xdr:col>
      <xdr:colOff>184150</xdr:colOff>
      <xdr:row>83</xdr:row>
      <xdr:rowOff>13967</xdr:rowOff>
    </xdr:to>
    <xdr:sp macro="" textlink="">
      <xdr:nvSpPr>
        <xdr:cNvPr id="197" name="フローチャート: 判断 196">
          <a:extLst>
            <a:ext uri="{FF2B5EF4-FFF2-40B4-BE49-F238E27FC236}">
              <a16:creationId xmlns:a16="http://schemas.microsoft.com/office/drawing/2014/main" id="{3B351CC0-11BD-46B6-9E5B-C9C09138BA98}"/>
            </a:ext>
          </a:extLst>
        </xdr:cNvPr>
        <xdr:cNvSpPr/>
      </xdr:nvSpPr>
      <xdr:spPr>
        <a:xfrm>
          <a:off x="4064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170194</xdr:rowOff>
    </xdr:from>
    <xdr:ext cx="736600" cy="259045"/>
    <xdr:sp macro="" textlink="">
      <xdr:nvSpPr>
        <xdr:cNvPr id="198" name="テキスト ボックス 197">
          <a:extLst>
            <a:ext uri="{FF2B5EF4-FFF2-40B4-BE49-F238E27FC236}">
              <a16:creationId xmlns:a16="http://schemas.microsoft.com/office/drawing/2014/main" id="{D36E8FFF-5A59-4F47-B2F0-3E595EAF3CAC}"/>
            </a:ext>
          </a:extLst>
        </xdr:cNvPr>
        <xdr:cNvSpPr txBox="1"/>
      </xdr:nvSpPr>
      <xdr:spPr>
        <a:xfrm>
          <a:off x="3733800" y="142290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82862</xdr:rowOff>
    </xdr:from>
    <xdr:to>
      <xdr:col>15</xdr:col>
      <xdr:colOff>82550</xdr:colOff>
      <xdr:row>82</xdr:row>
      <xdr:rowOff>88252</xdr:rowOff>
    </xdr:to>
    <xdr:cxnSp macro="">
      <xdr:nvCxnSpPr>
        <xdr:cNvPr id="199" name="直線コネクタ 198">
          <a:extLst>
            <a:ext uri="{FF2B5EF4-FFF2-40B4-BE49-F238E27FC236}">
              <a16:creationId xmlns:a16="http://schemas.microsoft.com/office/drawing/2014/main" id="{A144AF7D-2D1B-49CC-BFB7-DBC78145F391}"/>
            </a:ext>
          </a:extLst>
        </xdr:cNvPr>
        <xdr:cNvCxnSpPr/>
      </xdr:nvCxnSpPr>
      <xdr:spPr>
        <a:xfrm flipV="1">
          <a:off x="2336800" y="14141762"/>
          <a:ext cx="889000" cy="5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67002</xdr:rowOff>
    </xdr:from>
    <xdr:to>
      <xdr:col>15</xdr:col>
      <xdr:colOff>133350</xdr:colOff>
      <xdr:row>82</xdr:row>
      <xdr:rowOff>168602</xdr:rowOff>
    </xdr:to>
    <xdr:sp macro="" textlink="">
      <xdr:nvSpPr>
        <xdr:cNvPr id="200" name="フローチャート: 判断 199">
          <a:extLst>
            <a:ext uri="{FF2B5EF4-FFF2-40B4-BE49-F238E27FC236}">
              <a16:creationId xmlns:a16="http://schemas.microsoft.com/office/drawing/2014/main" id="{FDCA999E-7DDE-464B-AD0D-158D60646768}"/>
            </a:ext>
          </a:extLst>
        </xdr:cNvPr>
        <xdr:cNvSpPr/>
      </xdr:nvSpPr>
      <xdr:spPr>
        <a:xfrm>
          <a:off x="3175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153379</xdr:rowOff>
    </xdr:from>
    <xdr:ext cx="762000" cy="259045"/>
    <xdr:sp macro="" textlink="">
      <xdr:nvSpPr>
        <xdr:cNvPr id="201" name="テキスト ボックス 200">
          <a:extLst>
            <a:ext uri="{FF2B5EF4-FFF2-40B4-BE49-F238E27FC236}">
              <a16:creationId xmlns:a16="http://schemas.microsoft.com/office/drawing/2014/main" id="{570F05F4-61BE-4C2F-8802-A54CA31FBD48}"/>
            </a:ext>
          </a:extLst>
        </xdr:cNvPr>
        <xdr:cNvSpPr txBox="1"/>
      </xdr:nvSpPr>
      <xdr:spPr>
        <a:xfrm>
          <a:off x="2844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50882</xdr:rowOff>
    </xdr:from>
    <xdr:to>
      <xdr:col>11</xdr:col>
      <xdr:colOff>31750</xdr:colOff>
      <xdr:row>82</xdr:row>
      <xdr:rowOff>88252</xdr:rowOff>
    </xdr:to>
    <xdr:cxnSp macro="">
      <xdr:nvCxnSpPr>
        <xdr:cNvPr id="202" name="直線コネクタ 201">
          <a:extLst>
            <a:ext uri="{FF2B5EF4-FFF2-40B4-BE49-F238E27FC236}">
              <a16:creationId xmlns:a16="http://schemas.microsoft.com/office/drawing/2014/main" id="{77A08C58-AD33-4F0C-AB64-82106ED8E4C7}"/>
            </a:ext>
          </a:extLst>
        </xdr:cNvPr>
        <xdr:cNvCxnSpPr/>
      </xdr:nvCxnSpPr>
      <xdr:spPr>
        <a:xfrm>
          <a:off x="1447800" y="14109782"/>
          <a:ext cx="889000" cy="37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35531</xdr:rowOff>
    </xdr:from>
    <xdr:to>
      <xdr:col>11</xdr:col>
      <xdr:colOff>82550</xdr:colOff>
      <xdr:row>82</xdr:row>
      <xdr:rowOff>137131</xdr:rowOff>
    </xdr:to>
    <xdr:sp macro="" textlink="">
      <xdr:nvSpPr>
        <xdr:cNvPr id="203" name="フローチャート: 判断 202">
          <a:extLst>
            <a:ext uri="{FF2B5EF4-FFF2-40B4-BE49-F238E27FC236}">
              <a16:creationId xmlns:a16="http://schemas.microsoft.com/office/drawing/2014/main" id="{7EA48B76-9273-4117-B2FC-0727DF869C6D}"/>
            </a:ext>
          </a:extLst>
        </xdr:cNvPr>
        <xdr:cNvSpPr/>
      </xdr:nvSpPr>
      <xdr:spPr>
        <a:xfrm>
          <a:off x="2286000" y="1409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147308</xdr:rowOff>
    </xdr:from>
    <xdr:ext cx="762000" cy="259045"/>
    <xdr:sp macro="" textlink="">
      <xdr:nvSpPr>
        <xdr:cNvPr id="204" name="テキスト ボックス 203">
          <a:extLst>
            <a:ext uri="{FF2B5EF4-FFF2-40B4-BE49-F238E27FC236}">
              <a16:creationId xmlns:a16="http://schemas.microsoft.com/office/drawing/2014/main" id="{429C3CDD-DFC1-417B-8E4E-263295EBD18C}"/>
            </a:ext>
          </a:extLst>
        </xdr:cNvPr>
        <xdr:cNvSpPr txBox="1"/>
      </xdr:nvSpPr>
      <xdr:spPr>
        <a:xfrm>
          <a:off x="1955800" y="138633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27935</xdr:rowOff>
    </xdr:from>
    <xdr:to>
      <xdr:col>7</xdr:col>
      <xdr:colOff>31750</xdr:colOff>
      <xdr:row>82</xdr:row>
      <xdr:rowOff>129535</xdr:rowOff>
    </xdr:to>
    <xdr:sp macro="" textlink="">
      <xdr:nvSpPr>
        <xdr:cNvPr id="205" name="フローチャート: 判断 204">
          <a:extLst>
            <a:ext uri="{FF2B5EF4-FFF2-40B4-BE49-F238E27FC236}">
              <a16:creationId xmlns:a16="http://schemas.microsoft.com/office/drawing/2014/main" id="{3695A5A0-F851-433A-A6E6-613F2AC0EF7D}"/>
            </a:ext>
          </a:extLst>
        </xdr:cNvPr>
        <xdr:cNvSpPr/>
      </xdr:nvSpPr>
      <xdr:spPr>
        <a:xfrm>
          <a:off x="1397000" y="14086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114312</xdr:rowOff>
    </xdr:from>
    <xdr:ext cx="762000" cy="259045"/>
    <xdr:sp macro="" textlink="">
      <xdr:nvSpPr>
        <xdr:cNvPr id="206" name="テキスト ボックス 205">
          <a:extLst>
            <a:ext uri="{FF2B5EF4-FFF2-40B4-BE49-F238E27FC236}">
              <a16:creationId xmlns:a16="http://schemas.microsoft.com/office/drawing/2014/main" id="{BDF406EA-A9F4-406D-A138-49566961A14B}"/>
            </a:ext>
          </a:extLst>
        </xdr:cNvPr>
        <xdr:cNvSpPr txBox="1"/>
      </xdr:nvSpPr>
      <xdr:spPr>
        <a:xfrm>
          <a:off x="1066800" y="141732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E14C9190-5200-40DD-B854-A240C201848F}"/>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45B234F5-6625-4346-B742-24E3B66ADA97}"/>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E2B412F0-7A4D-4CE1-B784-A02B972D6CDB}"/>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16641A7E-DBEA-4944-8EF5-456B8134BE9A}"/>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1BDF7D55-B419-48B3-9692-F8EE74565375}"/>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70289</xdr:rowOff>
    </xdr:from>
    <xdr:to>
      <xdr:col>23</xdr:col>
      <xdr:colOff>184150</xdr:colOff>
      <xdr:row>83</xdr:row>
      <xdr:rowOff>439</xdr:rowOff>
    </xdr:to>
    <xdr:sp macro="" textlink="">
      <xdr:nvSpPr>
        <xdr:cNvPr id="212" name="楕円 211">
          <a:extLst>
            <a:ext uri="{FF2B5EF4-FFF2-40B4-BE49-F238E27FC236}">
              <a16:creationId xmlns:a16="http://schemas.microsoft.com/office/drawing/2014/main" id="{37FA6C02-2910-4722-AD4A-61B4E12E1FDA}"/>
            </a:ext>
          </a:extLst>
        </xdr:cNvPr>
        <xdr:cNvSpPr/>
      </xdr:nvSpPr>
      <xdr:spPr>
        <a:xfrm>
          <a:off x="4902200" y="1412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86816</xdr:rowOff>
    </xdr:from>
    <xdr:ext cx="762000" cy="259045"/>
    <xdr:sp macro="" textlink="">
      <xdr:nvSpPr>
        <xdr:cNvPr id="213" name="人件費・物件費等の状況該当値テキスト">
          <a:extLst>
            <a:ext uri="{FF2B5EF4-FFF2-40B4-BE49-F238E27FC236}">
              <a16:creationId xmlns:a16="http://schemas.microsoft.com/office/drawing/2014/main" id="{D3DCC7FC-B9E6-4F9A-9E60-A7BE4F3CF397}"/>
            </a:ext>
          </a:extLst>
        </xdr:cNvPr>
        <xdr:cNvSpPr txBox="1"/>
      </xdr:nvSpPr>
      <xdr:spPr>
        <a:xfrm>
          <a:off x="5041900" y="1397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62801</xdr:rowOff>
    </xdr:from>
    <xdr:to>
      <xdr:col>19</xdr:col>
      <xdr:colOff>184150</xdr:colOff>
      <xdr:row>82</xdr:row>
      <xdr:rowOff>164401</xdr:rowOff>
    </xdr:to>
    <xdr:sp macro="" textlink="">
      <xdr:nvSpPr>
        <xdr:cNvPr id="214" name="楕円 213">
          <a:extLst>
            <a:ext uri="{FF2B5EF4-FFF2-40B4-BE49-F238E27FC236}">
              <a16:creationId xmlns:a16="http://schemas.microsoft.com/office/drawing/2014/main" id="{65871CDE-6C9D-41E7-8664-DB8C0D5F68B8}"/>
            </a:ext>
          </a:extLst>
        </xdr:cNvPr>
        <xdr:cNvSpPr/>
      </xdr:nvSpPr>
      <xdr:spPr>
        <a:xfrm>
          <a:off x="4064000" y="1412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3128</xdr:rowOff>
    </xdr:from>
    <xdr:ext cx="736600" cy="259045"/>
    <xdr:sp macro="" textlink="">
      <xdr:nvSpPr>
        <xdr:cNvPr id="215" name="テキスト ボックス 214">
          <a:extLst>
            <a:ext uri="{FF2B5EF4-FFF2-40B4-BE49-F238E27FC236}">
              <a16:creationId xmlns:a16="http://schemas.microsoft.com/office/drawing/2014/main" id="{B0E1DB50-F2F4-4D04-B6A2-271BA54697B7}"/>
            </a:ext>
          </a:extLst>
        </xdr:cNvPr>
        <xdr:cNvSpPr txBox="1"/>
      </xdr:nvSpPr>
      <xdr:spPr>
        <a:xfrm>
          <a:off x="3733800" y="138905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32062</xdr:rowOff>
    </xdr:from>
    <xdr:to>
      <xdr:col>15</xdr:col>
      <xdr:colOff>133350</xdr:colOff>
      <xdr:row>82</xdr:row>
      <xdr:rowOff>133662</xdr:rowOff>
    </xdr:to>
    <xdr:sp macro="" textlink="">
      <xdr:nvSpPr>
        <xdr:cNvPr id="216" name="楕円 215">
          <a:extLst>
            <a:ext uri="{FF2B5EF4-FFF2-40B4-BE49-F238E27FC236}">
              <a16:creationId xmlns:a16="http://schemas.microsoft.com/office/drawing/2014/main" id="{C60C77CB-0C32-497C-9E34-DEA15BBC97EB}"/>
            </a:ext>
          </a:extLst>
        </xdr:cNvPr>
        <xdr:cNvSpPr/>
      </xdr:nvSpPr>
      <xdr:spPr>
        <a:xfrm>
          <a:off x="3175000" y="14090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143839</xdr:rowOff>
    </xdr:from>
    <xdr:ext cx="762000" cy="259045"/>
    <xdr:sp macro="" textlink="">
      <xdr:nvSpPr>
        <xdr:cNvPr id="217" name="テキスト ボックス 216">
          <a:extLst>
            <a:ext uri="{FF2B5EF4-FFF2-40B4-BE49-F238E27FC236}">
              <a16:creationId xmlns:a16="http://schemas.microsoft.com/office/drawing/2014/main" id="{73309E48-EA96-4FB1-9D7E-1E100BFD6D2B}"/>
            </a:ext>
          </a:extLst>
        </xdr:cNvPr>
        <xdr:cNvSpPr txBox="1"/>
      </xdr:nvSpPr>
      <xdr:spPr>
        <a:xfrm>
          <a:off x="2844800" y="13859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37452</xdr:rowOff>
    </xdr:from>
    <xdr:to>
      <xdr:col>11</xdr:col>
      <xdr:colOff>82550</xdr:colOff>
      <xdr:row>82</xdr:row>
      <xdr:rowOff>139052</xdr:rowOff>
    </xdr:to>
    <xdr:sp macro="" textlink="">
      <xdr:nvSpPr>
        <xdr:cNvPr id="218" name="楕円 217">
          <a:extLst>
            <a:ext uri="{FF2B5EF4-FFF2-40B4-BE49-F238E27FC236}">
              <a16:creationId xmlns:a16="http://schemas.microsoft.com/office/drawing/2014/main" id="{7C4BE3C0-0C7C-4EEF-8476-A3B536ECEB50}"/>
            </a:ext>
          </a:extLst>
        </xdr:cNvPr>
        <xdr:cNvSpPr/>
      </xdr:nvSpPr>
      <xdr:spPr>
        <a:xfrm>
          <a:off x="2286000" y="1409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123829</xdr:rowOff>
    </xdr:from>
    <xdr:ext cx="762000" cy="259045"/>
    <xdr:sp macro="" textlink="">
      <xdr:nvSpPr>
        <xdr:cNvPr id="219" name="テキスト ボックス 218">
          <a:extLst>
            <a:ext uri="{FF2B5EF4-FFF2-40B4-BE49-F238E27FC236}">
              <a16:creationId xmlns:a16="http://schemas.microsoft.com/office/drawing/2014/main" id="{E00547FA-C616-434D-9B74-11FA1037F1F0}"/>
            </a:ext>
          </a:extLst>
        </xdr:cNvPr>
        <xdr:cNvSpPr txBox="1"/>
      </xdr:nvSpPr>
      <xdr:spPr>
        <a:xfrm>
          <a:off x="1955800" y="14182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82</xdr:rowOff>
    </xdr:from>
    <xdr:to>
      <xdr:col>7</xdr:col>
      <xdr:colOff>31750</xdr:colOff>
      <xdr:row>82</xdr:row>
      <xdr:rowOff>101682</xdr:rowOff>
    </xdr:to>
    <xdr:sp macro="" textlink="">
      <xdr:nvSpPr>
        <xdr:cNvPr id="220" name="楕円 219">
          <a:extLst>
            <a:ext uri="{FF2B5EF4-FFF2-40B4-BE49-F238E27FC236}">
              <a16:creationId xmlns:a16="http://schemas.microsoft.com/office/drawing/2014/main" id="{3302D6AF-8644-4799-B294-92CF4626CEC5}"/>
            </a:ext>
          </a:extLst>
        </xdr:cNvPr>
        <xdr:cNvSpPr/>
      </xdr:nvSpPr>
      <xdr:spPr>
        <a:xfrm>
          <a:off x="1397000" y="1405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111859</xdr:rowOff>
    </xdr:from>
    <xdr:ext cx="762000" cy="259045"/>
    <xdr:sp macro="" textlink="">
      <xdr:nvSpPr>
        <xdr:cNvPr id="221" name="テキスト ボックス 220">
          <a:extLst>
            <a:ext uri="{FF2B5EF4-FFF2-40B4-BE49-F238E27FC236}">
              <a16:creationId xmlns:a16="http://schemas.microsoft.com/office/drawing/2014/main" id="{E7837C5A-C452-41EC-847F-B1799E16F62B}"/>
            </a:ext>
          </a:extLst>
        </xdr:cNvPr>
        <xdr:cNvSpPr txBox="1"/>
      </xdr:nvSpPr>
      <xdr:spPr>
        <a:xfrm>
          <a:off x="1066800" y="13827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2C88A84C-1753-4D35-8F86-3AB6B38C7CCB}"/>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C3B661FC-3B9A-48D9-8607-F60D397C3A35}"/>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18E1168D-8E2A-4BEB-B5C1-9325FE1416A1}"/>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3D9BF657-74CE-4358-8FA7-01D73B28E672}"/>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5E5728F1-2181-40BE-A251-4B17F15355DA}"/>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EDB96741-4535-498A-BE36-93DE440E7DE3}"/>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93878F69-9978-407D-970B-8D91D6FDF12D}"/>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BB617499-9C0D-43E2-9F1D-63041A0D9496}"/>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298D22AF-FF41-4521-B160-C8B835192C28}"/>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378C68AB-8D20-4889-AE32-6924EC79A41A}"/>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6A6C441B-DDB5-4AB6-B828-1A8A94D2DA54}"/>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95776441-045D-464B-BC82-BEDEF8DF362F}"/>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4A8C38A6-C27B-4B83-8435-DD243C9E2184}"/>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採用者退職者の学歴・経験年数の差、人事異動による職種変更、職員年齢構成及び人事考課の導入等により、類似団体を下回っている。今後においても一層の定員管理及び給与の適正化に努める。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1BAA7BD9-2C77-4A71-8D3B-BF43F14F5439}"/>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3A0A8E11-D0DA-4F0B-8029-3FF4F23F4CF3}"/>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54ACB5C7-EDE9-401C-B259-C79D7435E06A}"/>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2C1E9526-C73B-495B-8851-450A86B8AADC}"/>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D589A89B-E7D0-4649-BF7B-7CB0B4D9EEB2}"/>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B3560725-19C5-4CE3-BC5C-15EE53693323}"/>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3316B126-5084-4EA9-8FC4-0A4495918147}"/>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01DBE685-A561-4C03-9048-DDC6DEBC373D}"/>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C752878A-D5A9-4B97-9CF5-95027799ED0C}"/>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C3F2401D-E3C5-4DC9-949E-D659EB7507D4}"/>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156B361-ED76-4B1E-939F-D2F82632510A}"/>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1909E4FE-31E3-4DB9-BDE8-7C807DA195E2}"/>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15C4A78A-BB14-425A-8914-F7DB8DC1097F}"/>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29718</xdr:rowOff>
    </xdr:from>
    <xdr:to>
      <xdr:col>81</xdr:col>
      <xdr:colOff>44450</xdr:colOff>
      <xdr:row>89</xdr:row>
      <xdr:rowOff>60198</xdr:rowOff>
    </xdr:to>
    <xdr:cxnSp macro="">
      <xdr:nvCxnSpPr>
        <xdr:cNvPr id="248" name="直線コネクタ 247">
          <a:extLst>
            <a:ext uri="{FF2B5EF4-FFF2-40B4-BE49-F238E27FC236}">
              <a16:creationId xmlns:a16="http://schemas.microsoft.com/office/drawing/2014/main" id="{D1737169-BCDF-4842-9665-7899EF6D5D6A}"/>
            </a:ext>
          </a:extLst>
        </xdr:cNvPr>
        <xdr:cNvCxnSpPr/>
      </xdr:nvCxnSpPr>
      <xdr:spPr>
        <a:xfrm flipV="1">
          <a:off x="17018000" y="14088618"/>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32275</xdr:rowOff>
    </xdr:from>
    <xdr:ext cx="762000" cy="259045"/>
    <xdr:sp macro="" textlink="">
      <xdr:nvSpPr>
        <xdr:cNvPr id="249" name="給与水準   （国との比較）最小値テキスト">
          <a:extLst>
            <a:ext uri="{FF2B5EF4-FFF2-40B4-BE49-F238E27FC236}">
              <a16:creationId xmlns:a16="http://schemas.microsoft.com/office/drawing/2014/main" id="{0A99C834-3204-483E-BAF5-A34BCABF5D41}"/>
            </a:ext>
          </a:extLst>
        </xdr:cNvPr>
        <xdr:cNvSpPr txBox="1"/>
      </xdr:nvSpPr>
      <xdr:spPr>
        <a:xfrm>
          <a:off x="17106900" y="1529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60198</xdr:rowOff>
    </xdr:from>
    <xdr:to>
      <xdr:col>81</xdr:col>
      <xdr:colOff>133350</xdr:colOff>
      <xdr:row>89</xdr:row>
      <xdr:rowOff>60198</xdr:rowOff>
    </xdr:to>
    <xdr:cxnSp macro="">
      <xdr:nvCxnSpPr>
        <xdr:cNvPr id="250" name="直線コネクタ 249">
          <a:extLst>
            <a:ext uri="{FF2B5EF4-FFF2-40B4-BE49-F238E27FC236}">
              <a16:creationId xmlns:a16="http://schemas.microsoft.com/office/drawing/2014/main" id="{D520F606-F559-4CE5-95A5-F29E7AFE882F}"/>
            </a:ext>
          </a:extLst>
        </xdr:cNvPr>
        <xdr:cNvCxnSpPr/>
      </xdr:nvCxnSpPr>
      <xdr:spPr>
        <a:xfrm>
          <a:off x="16929100" y="1531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116095</xdr:rowOff>
    </xdr:from>
    <xdr:ext cx="762000" cy="259045"/>
    <xdr:sp macro="" textlink="">
      <xdr:nvSpPr>
        <xdr:cNvPr id="251" name="給与水準   （国との比較）最大値テキスト">
          <a:extLst>
            <a:ext uri="{FF2B5EF4-FFF2-40B4-BE49-F238E27FC236}">
              <a16:creationId xmlns:a16="http://schemas.microsoft.com/office/drawing/2014/main" id="{7F281224-C3F6-47EE-8C48-7E64E2FAC43A}"/>
            </a:ext>
          </a:extLst>
        </xdr:cNvPr>
        <xdr:cNvSpPr txBox="1"/>
      </xdr:nvSpPr>
      <xdr:spPr>
        <a:xfrm>
          <a:off x="17106900" y="13832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29718</xdr:rowOff>
    </xdr:from>
    <xdr:to>
      <xdr:col>81</xdr:col>
      <xdr:colOff>133350</xdr:colOff>
      <xdr:row>82</xdr:row>
      <xdr:rowOff>29718</xdr:rowOff>
    </xdr:to>
    <xdr:cxnSp macro="">
      <xdr:nvCxnSpPr>
        <xdr:cNvPr id="252" name="直線コネクタ 251">
          <a:extLst>
            <a:ext uri="{FF2B5EF4-FFF2-40B4-BE49-F238E27FC236}">
              <a16:creationId xmlns:a16="http://schemas.microsoft.com/office/drawing/2014/main" id="{BE0D049F-48D0-42E4-8664-3418F443BE96}"/>
            </a:ext>
          </a:extLst>
        </xdr:cNvPr>
        <xdr:cNvCxnSpPr/>
      </xdr:nvCxnSpPr>
      <xdr:spPr>
        <a:xfrm>
          <a:off x="16929100" y="1408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7365</xdr:rowOff>
    </xdr:from>
    <xdr:to>
      <xdr:col>81</xdr:col>
      <xdr:colOff>44450</xdr:colOff>
      <xdr:row>87</xdr:row>
      <xdr:rowOff>41148</xdr:rowOff>
    </xdr:to>
    <xdr:cxnSp macro="">
      <xdr:nvCxnSpPr>
        <xdr:cNvPr id="253" name="直線コネクタ 252">
          <a:extLst>
            <a:ext uri="{FF2B5EF4-FFF2-40B4-BE49-F238E27FC236}">
              <a16:creationId xmlns:a16="http://schemas.microsoft.com/office/drawing/2014/main" id="{EDECBC90-A588-48A6-9098-672635B6BB2A}"/>
            </a:ext>
          </a:extLst>
        </xdr:cNvPr>
        <xdr:cNvCxnSpPr/>
      </xdr:nvCxnSpPr>
      <xdr:spPr>
        <a:xfrm>
          <a:off x="16179800" y="14923515"/>
          <a:ext cx="8382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116857</xdr:rowOff>
    </xdr:from>
    <xdr:ext cx="762000" cy="259045"/>
    <xdr:sp macro="" textlink="">
      <xdr:nvSpPr>
        <xdr:cNvPr id="254" name="給与水準   （国との比較）平均値テキスト">
          <a:extLst>
            <a:ext uri="{FF2B5EF4-FFF2-40B4-BE49-F238E27FC236}">
              <a16:creationId xmlns:a16="http://schemas.microsoft.com/office/drawing/2014/main" id="{9BC9A234-19C5-4832-8349-9E9BD2B5ECC8}"/>
            </a:ext>
          </a:extLst>
        </xdr:cNvPr>
        <xdr:cNvSpPr txBox="1"/>
      </xdr:nvSpPr>
      <xdr:spPr>
        <a:xfrm>
          <a:off x="17106900" y="15033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55" name="フローチャート: 判断 254">
          <a:extLst>
            <a:ext uri="{FF2B5EF4-FFF2-40B4-BE49-F238E27FC236}">
              <a16:creationId xmlns:a16="http://schemas.microsoft.com/office/drawing/2014/main" id="{B6AA3707-4091-4120-AB74-6DC6AF9C3B7B}"/>
            </a:ext>
          </a:extLst>
        </xdr:cNvPr>
        <xdr:cNvSpPr/>
      </xdr:nvSpPr>
      <xdr:spPr>
        <a:xfrm>
          <a:off x="169672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7365</xdr:rowOff>
    </xdr:from>
    <xdr:to>
      <xdr:col>77</xdr:col>
      <xdr:colOff>44450</xdr:colOff>
      <xdr:row>87</xdr:row>
      <xdr:rowOff>45974</xdr:rowOff>
    </xdr:to>
    <xdr:cxnSp macro="">
      <xdr:nvCxnSpPr>
        <xdr:cNvPr id="256" name="直線コネクタ 255">
          <a:extLst>
            <a:ext uri="{FF2B5EF4-FFF2-40B4-BE49-F238E27FC236}">
              <a16:creationId xmlns:a16="http://schemas.microsoft.com/office/drawing/2014/main" id="{B437B1D5-0E8F-4248-A3CB-E5392E09F91B}"/>
            </a:ext>
          </a:extLst>
        </xdr:cNvPr>
        <xdr:cNvCxnSpPr/>
      </xdr:nvCxnSpPr>
      <xdr:spPr>
        <a:xfrm flipV="1">
          <a:off x="15290800" y="14923515"/>
          <a:ext cx="889000" cy="38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154432</xdr:rowOff>
    </xdr:from>
    <xdr:to>
      <xdr:col>77</xdr:col>
      <xdr:colOff>95250</xdr:colOff>
      <xdr:row>88</xdr:row>
      <xdr:rowOff>84582</xdr:rowOff>
    </xdr:to>
    <xdr:sp macro="" textlink="">
      <xdr:nvSpPr>
        <xdr:cNvPr id="257" name="フローチャート: 判断 256">
          <a:extLst>
            <a:ext uri="{FF2B5EF4-FFF2-40B4-BE49-F238E27FC236}">
              <a16:creationId xmlns:a16="http://schemas.microsoft.com/office/drawing/2014/main" id="{2769E810-AA09-48A5-AAEC-F094AE469E2D}"/>
            </a:ext>
          </a:extLst>
        </xdr:cNvPr>
        <xdr:cNvSpPr/>
      </xdr:nvSpPr>
      <xdr:spPr>
        <a:xfrm>
          <a:off x="16129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69359</xdr:rowOff>
    </xdr:from>
    <xdr:ext cx="736600" cy="259045"/>
    <xdr:sp macro="" textlink="">
      <xdr:nvSpPr>
        <xdr:cNvPr id="258" name="テキスト ボックス 257">
          <a:extLst>
            <a:ext uri="{FF2B5EF4-FFF2-40B4-BE49-F238E27FC236}">
              <a16:creationId xmlns:a16="http://schemas.microsoft.com/office/drawing/2014/main" id="{5716F42D-EF89-4F9B-A8CB-5BBC3580219A}"/>
            </a:ext>
          </a:extLst>
        </xdr:cNvPr>
        <xdr:cNvSpPr txBox="1"/>
      </xdr:nvSpPr>
      <xdr:spPr>
        <a:xfrm>
          <a:off x="15798800" y="151569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31496</xdr:rowOff>
    </xdr:from>
    <xdr:to>
      <xdr:col>72</xdr:col>
      <xdr:colOff>203200</xdr:colOff>
      <xdr:row>87</xdr:row>
      <xdr:rowOff>45974</xdr:rowOff>
    </xdr:to>
    <xdr:cxnSp macro="">
      <xdr:nvCxnSpPr>
        <xdr:cNvPr id="259" name="直線コネクタ 258">
          <a:extLst>
            <a:ext uri="{FF2B5EF4-FFF2-40B4-BE49-F238E27FC236}">
              <a16:creationId xmlns:a16="http://schemas.microsoft.com/office/drawing/2014/main" id="{8156F50F-8615-4B87-8FBB-EC89764C29C4}"/>
            </a:ext>
          </a:extLst>
        </xdr:cNvPr>
        <xdr:cNvCxnSpPr/>
      </xdr:nvCxnSpPr>
      <xdr:spPr>
        <a:xfrm>
          <a:off x="14401800" y="14947646"/>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149606</xdr:rowOff>
    </xdr:from>
    <xdr:to>
      <xdr:col>73</xdr:col>
      <xdr:colOff>44450</xdr:colOff>
      <xdr:row>88</xdr:row>
      <xdr:rowOff>79756</xdr:rowOff>
    </xdr:to>
    <xdr:sp macro="" textlink="">
      <xdr:nvSpPr>
        <xdr:cNvPr id="260" name="フローチャート: 判断 259">
          <a:extLst>
            <a:ext uri="{FF2B5EF4-FFF2-40B4-BE49-F238E27FC236}">
              <a16:creationId xmlns:a16="http://schemas.microsoft.com/office/drawing/2014/main" id="{92068DF5-9379-4F99-B758-0F6CD0556156}"/>
            </a:ext>
          </a:extLst>
        </xdr:cNvPr>
        <xdr:cNvSpPr/>
      </xdr:nvSpPr>
      <xdr:spPr>
        <a:xfrm>
          <a:off x="15240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64533</xdr:rowOff>
    </xdr:from>
    <xdr:ext cx="762000" cy="259045"/>
    <xdr:sp macro="" textlink="">
      <xdr:nvSpPr>
        <xdr:cNvPr id="261" name="テキスト ボックス 260">
          <a:extLst>
            <a:ext uri="{FF2B5EF4-FFF2-40B4-BE49-F238E27FC236}">
              <a16:creationId xmlns:a16="http://schemas.microsoft.com/office/drawing/2014/main" id="{18C27348-3D07-4B46-82DE-37540B4C3421}"/>
            </a:ext>
          </a:extLst>
        </xdr:cNvPr>
        <xdr:cNvSpPr txBox="1"/>
      </xdr:nvSpPr>
      <xdr:spPr>
        <a:xfrm>
          <a:off x="14909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31496</xdr:rowOff>
    </xdr:from>
    <xdr:to>
      <xdr:col>68</xdr:col>
      <xdr:colOff>152400</xdr:colOff>
      <xdr:row>87</xdr:row>
      <xdr:rowOff>70104</xdr:rowOff>
    </xdr:to>
    <xdr:cxnSp macro="">
      <xdr:nvCxnSpPr>
        <xdr:cNvPr id="262" name="直線コネクタ 261">
          <a:extLst>
            <a:ext uri="{FF2B5EF4-FFF2-40B4-BE49-F238E27FC236}">
              <a16:creationId xmlns:a16="http://schemas.microsoft.com/office/drawing/2014/main" id="{9BB3092F-CA77-49D7-9117-AAF248D56422}"/>
            </a:ext>
          </a:extLst>
        </xdr:cNvPr>
        <xdr:cNvCxnSpPr/>
      </xdr:nvCxnSpPr>
      <xdr:spPr>
        <a:xfrm flipV="1">
          <a:off x="13512800" y="14947646"/>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149606</xdr:rowOff>
    </xdr:from>
    <xdr:to>
      <xdr:col>68</xdr:col>
      <xdr:colOff>203200</xdr:colOff>
      <xdr:row>88</xdr:row>
      <xdr:rowOff>79756</xdr:rowOff>
    </xdr:to>
    <xdr:sp macro="" textlink="">
      <xdr:nvSpPr>
        <xdr:cNvPr id="263" name="フローチャート: 判断 262">
          <a:extLst>
            <a:ext uri="{FF2B5EF4-FFF2-40B4-BE49-F238E27FC236}">
              <a16:creationId xmlns:a16="http://schemas.microsoft.com/office/drawing/2014/main" id="{803BA2A2-A753-4130-90D4-55070008628D}"/>
            </a:ext>
          </a:extLst>
        </xdr:cNvPr>
        <xdr:cNvSpPr/>
      </xdr:nvSpPr>
      <xdr:spPr>
        <a:xfrm>
          <a:off x="14351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64533</xdr:rowOff>
    </xdr:from>
    <xdr:ext cx="762000" cy="259045"/>
    <xdr:sp macro="" textlink="">
      <xdr:nvSpPr>
        <xdr:cNvPr id="264" name="テキスト ボックス 263">
          <a:extLst>
            <a:ext uri="{FF2B5EF4-FFF2-40B4-BE49-F238E27FC236}">
              <a16:creationId xmlns:a16="http://schemas.microsoft.com/office/drawing/2014/main" id="{9B4EFBF1-01A1-47EC-B98A-D73737C25C19}"/>
            </a:ext>
          </a:extLst>
        </xdr:cNvPr>
        <xdr:cNvSpPr txBox="1"/>
      </xdr:nvSpPr>
      <xdr:spPr>
        <a:xfrm>
          <a:off x="14020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5" name="フローチャート: 判断 264">
          <a:extLst>
            <a:ext uri="{FF2B5EF4-FFF2-40B4-BE49-F238E27FC236}">
              <a16:creationId xmlns:a16="http://schemas.microsoft.com/office/drawing/2014/main" id="{052FC6F3-0343-4F7A-8DF7-1366E80D58A3}"/>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6" name="テキスト ボックス 265">
          <a:extLst>
            <a:ext uri="{FF2B5EF4-FFF2-40B4-BE49-F238E27FC236}">
              <a16:creationId xmlns:a16="http://schemas.microsoft.com/office/drawing/2014/main" id="{E025D6C3-2DDC-4869-AE48-93AB84F8B89C}"/>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42D7306E-71CA-46E6-A5C3-2D2E3F2307CD}"/>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D2D8E4AF-C675-4FF6-A279-03C05DE29355}"/>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A865A26C-1D8C-468D-943A-0021B2198C99}"/>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24F9B0C5-1C5A-4C34-ADD5-42FD0D3DF749}"/>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C1C97371-3BD9-42A2-B1E7-F68EAF0113B7}"/>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161798</xdr:rowOff>
    </xdr:from>
    <xdr:to>
      <xdr:col>81</xdr:col>
      <xdr:colOff>95250</xdr:colOff>
      <xdr:row>87</xdr:row>
      <xdr:rowOff>91948</xdr:rowOff>
    </xdr:to>
    <xdr:sp macro="" textlink="">
      <xdr:nvSpPr>
        <xdr:cNvPr id="272" name="楕円 271">
          <a:extLst>
            <a:ext uri="{FF2B5EF4-FFF2-40B4-BE49-F238E27FC236}">
              <a16:creationId xmlns:a16="http://schemas.microsoft.com/office/drawing/2014/main" id="{5553EAD6-5FE0-4969-BFBF-1A7C0CACC9D9}"/>
            </a:ext>
          </a:extLst>
        </xdr:cNvPr>
        <xdr:cNvSpPr/>
      </xdr:nvSpPr>
      <xdr:spPr>
        <a:xfrm>
          <a:off x="169672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6875</xdr:rowOff>
    </xdr:from>
    <xdr:ext cx="762000" cy="259045"/>
    <xdr:sp macro="" textlink="">
      <xdr:nvSpPr>
        <xdr:cNvPr id="273" name="給与水準   （国との比較）該当値テキスト">
          <a:extLst>
            <a:ext uri="{FF2B5EF4-FFF2-40B4-BE49-F238E27FC236}">
              <a16:creationId xmlns:a16="http://schemas.microsoft.com/office/drawing/2014/main" id="{5F661B37-1AFF-4170-8162-0C1C3A788C13}"/>
            </a:ext>
          </a:extLst>
        </xdr:cNvPr>
        <xdr:cNvSpPr txBox="1"/>
      </xdr:nvSpPr>
      <xdr:spPr>
        <a:xfrm>
          <a:off x="17106900" y="14751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128015</xdr:rowOff>
    </xdr:from>
    <xdr:to>
      <xdr:col>77</xdr:col>
      <xdr:colOff>95250</xdr:colOff>
      <xdr:row>87</xdr:row>
      <xdr:rowOff>58165</xdr:rowOff>
    </xdr:to>
    <xdr:sp macro="" textlink="">
      <xdr:nvSpPr>
        <xdr:cNvPr id="274" name="楕円 273">
          <a:extLst>
            <a:ext uri="{FF2B5EF4-FFF2-40B4-BE49-F238E27FC236}">
              <a16:creationId xmlns:a16="http://schemas.microsoft.com/office/drawing/2014/main" id="{281F27BD-9904-41A6-BCA7-3FC797247438}"/>
            </a:ext>
          </a:extLst>
        </xdr:cNvPr>
        <xdr:cNvSpPr/>
      </xdr:nvSpPr>
      <xdr:spPr>
        <a:xfrm>
          <a:off x="16129000" y="1487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68342</xdr:rowOff>
    </xdr:from>
    <xdr:ext cx="736600" cy="259045"/>
    <xdr:sp macro="" textlink="">
      <xdr:nvSpPr>
        <xdr:cNvPr id="275" name="テキスト ボックス 274">
          <a:extLst>
            <a:ext uri="{FF2B5EF4-FFF2-40B4-BE49-F238E27FC236}">
              <a16:creationId xmlns:a16="http://schemas.microsoft.com/office/drawing/2014/main" id="{680AC40A-4063-4F62-9E07-506F859C9E69}"/>
            </a:ext>
          </a:extLst>
        </xdr:cNvPr>
        <xdr:cNvSpPr txBox="1"/>
      </xdr:nvSpPr>
      <xdr:spPr>
        <a:xfrm>
          <a:off x="15798800" y="146415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166624</xdr:rowOff>
    </xdr:from>
    <xdr:to>
      <xdr:col>73</xdr:col>
      <xdr:colOff>44450</xdr:colOff>
      <xdr:row>87</xdr:row>
      <xdr:rowOff>96774</xdr:rowOff>
    </xdr:to>
    <xdr:sp macro="" textlink="">
      <xdr:nvSpPr>
        <xdr:cNvPr id="276" name="楕円 275">
          <a:extLst>
            <a:ext uri="{FF2B5EF4-FFF2-40B4-BE49-F238E27FC236}">
              <a16:creationId xmlns:a16="http://schemas.microsoft.com/office/drawing/2014/main" id="{1D091B12-7A80-42C9-8105-B2D766785DA5}"/>
            </a:ext>
          </a:extLst>
        </xdr:cNvPr>
        <xdr:cNvSpPr/>
      </xdr:nvSpPr>
      <xdr:spPr>
        <a:xfrm>
          <a:off x="15240000" y="149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106951</xdr:rowOff>
    </xdr:from>
    <xdr:ext cx="762000" cy="259045"/>
    <xdr:sp macro="" textlink="">
      <xdr:nvSpPr>
        <xdr:cNvPr id="277" name="テキスト ボックス 276">
          <a:extLst>
            <a:ext uri="{FF2B5EF4-FFF2-40B4-BE49-F238E27FC236}">
              <a16:creationId xmlns:a16="http://schemas.microsoft.com/office/drawing/2014/main" id="{4C5502F3-E88F-4BA3-9940-3B062209DDD3}"/>
            </a:ext>
          </a:extLst>
        </xdr:cNvPr>
        <xdr:cNvSpPr txBox="1"/>
      </xdr:nvSpPr>
      <xdr:spPr>
        <a:xfrm>
          <a:off x="14909800" y="1468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152146</xdr:rowOff>
    </xdr:from>
    <xdr:to>
      <xdr:col>68</xdr:col>
      <xdr:colOff>203200</xdr:colOff>
      <xdr:row>87</xdr:row>
      <xdr:rowOff>82296</xdr:rowOff>
    </xdr:to>
    <xdr:sp macro="" textlink="">
      <xdr:nvSpPr>
        <xdr:cNvPr id="278" name="楕円 277">
          <a:extLst>
            <a:ext uri="{FF2B5EF4-FFF2-40B4-BE49-F238E27FC236}">
              <a16:creationId xmlns:a16="http://schemas.microsoft.com/office/drawing/2014/main" id="{C28B99D7-F617-4281-B997-AA7560ECFAA6}"/>
            </a:ext>
          </a:extLst>
        </xdr:cNvPr>
        <xdr:cNvSpPr/>
      </xdr:nvSpPr>
      <xdr:spPr>
        <a:xfrm>
          <a:off x="14351000" y="14896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92473</xdr:rowOff>
    </xdr:from>
    <xdr:ext cx="762000" cy="259045"/>
    <xdr:sp macro="" textlink="">
      <xdr:nvSpPr>
        <xdr:cNvPr id="279" name="テキスト ボックス 278">
          <a:extLst>
            <a:ext uri="{FF2B5EF4-FFF2-40B4-BE49-F238E27FC236}">
              <a16:creationId xmlns:a16="http://schemas.microsoft.com/office/drawing/2014/main" id="{0F50BAE1-1C67-4883-87F6-5202B608D8E1}"/>
            </a:ext>
          </a:extLst>
        </xdr:cNvPr>
        <xdr:cNvSpPr txBox="1"/>
      </xdr:nvSpPr>
      <xdr:spPr>
        <a:xfrm>
          <a:off x="14020800" y="14665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19304</xdr:rowOff>
    </xdr:from>
    <xdr:to>
      <xdr:col>64</xdr:col>
      <xdr:colOff>152400</xdr:colOff>
      <xdr:row>87</xdr:row>
      <xdr:rowOff>120904</xdr:rowOff>
    </xdr:to>
    <xdr:sp macro="" textlink="">
      <xdr:nvSpPr>
        <xdr:cNvPr id="280" name="楕円 279">
          <a:extLst>
            <a:ext uri="{FF2B5EF4-FFF2-40B4-BE49-F238E27FC236}">
              <a16:creationId xmlns:a16="http://schemas.microsoft.com/office/drawing/2014/main" id="{C82B41C3-AA73-4C1B-9406-B15CD35E0A89}"/>
            </a:ext>
          </a:extLst>
        </xdr:cNvPr>
        <xdr:cNvSpPr/>
      </xdr:nvSpPr>
      <xdr:spPr>
        <a:xfrm>
          <a:off x="13462000" y="1493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131081</xdr:rowOff>
    </xdr:from>
    <xdr:ext cx="762000" cy="259045"/>
    <xdr:sp macro="" textlink="">
      <xdr:nvSpPr>
        <xdr:cNvPr id="281" name="テキスト ボックス 280">
          <a:extLst>
            <a:ext uri="{FF2B5EF4-FFF2-40B4-BE49-F238E27FC236}">
              <a16:creationId xmlns:a16="http://schemas.microsoft.com/office/drawing/2014/main" id="{AAFDD382-62F0-46A9-969D-A974D47C8035}"/>
            </a:ext>
          </a:extLst>
        </xdr:cNvPr>
        <xdr:cNvSpPr txBox="1"/>
      </xdr:nvSpPr>
      <xdr:spPr>
        <a:xfrm>
          <a:off x="13131800" y="14704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D6B01887-CC53-4C34-AC1D-0D2AF623F6E2}"/>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AB8643D8-EEBA-47F0-8437-89C861289871}"/>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5F5A8691-ACEE-4463-9371-DEDCF258CC37}"/>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[25.13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99BD75A3-F8FD-4E74-BECA-E239C7BDEB76}"/>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813530DD-C96B-4254-AE08-16390DCBB802}"/>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DAF87F44-28C4-4814-AEA3-C530C7F948A2}"/>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4543BBFC-08D0-49E0-A1E3-01EE1DE0AFCC}"/>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3F77A7BC-5083-4B90-8F29-3EF2A343DA8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D8574FD3-376E-4C01-BBB3-929B0770CFBC}"/>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449E967E-3A8C-4DA8-908B-48F1EB5023B5}"/>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D1E422F3-71A4-4D12-BC40-A2DAAFC7DFB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8775AACA-3CB1-45EC-99D8-BCADDC4D8B61}"/>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15F8C55A-3C2E-42A9-9C71-F84AF809EEC5}"/>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町の面積が広大で人家が点在しているなどの地理的要因により、行政効率が悪いことから類似団体平均を少し上回っている。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今後とも、更なる行政効率化の促進を図るとともに、新規採用抑制等を行い、定員管理計画に基づき職員数の適正化に努める。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1FFCD14B-24EF-450F-9CD3-9C253F1C3DBE}"/>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50355849-9F0A-48E5-9DE9-E4F138541C62}"/>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45F3B757-1331-4E7E-B499-842753C989E4}"/>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0CE3AB7F-684E-4483-B2EB-78551C960A5D}"/>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38FA702A-404F-4336-9BEA-73E60F2189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EA6361E1-0ED1-40C1-8956-D92C5F299BEC}"/>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E8B5B3CF-6B00-454E-943F-F5D1275D19BA}"/>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918C8C2B-68EC-4ABF-B2A9-0FCFB5721F79}"/>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F4299D30-13AB-4D0F-A58A-AA8BA4EA0048}"/>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AE0AC500-1CC8-4859-918A-A184C0546D3C}"/>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7E1FC240-8213-494F-A96B-A625C75024B7}"/>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63F34CCF-1BAF-483B-8CE1-99132192D624}"/>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9B81FC02-C64A-430A-A4B2-637151ED57AB}"/>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FD74354E-30FB-4BD7-9C93-2950DC15034C}"/>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E62F245A-382B-40D2-8F54-A69E6847AB75}"/>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79E4E6EB-72F2-4A37-875F-CE08787DE542}"/>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CEFC9768-8FE8-43CC-B028-9989291D66F9}"/>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43B5B80D-D44E-4965-8B81-BDD34756A12B}"/>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95286</xdr:rowOff>
    </xdr:from>
    <xdr:to>
      <xdr:col>81</xdr:col>
      <xdr:colOff>44450</xdr:colOff>
      <xdr:row>68</xdr:row>
      <xdr:rowOff>25418</xdr:rowOff>
    </xdr:to>
    <xdr:cxnSp macro="">
      <xdr:nvCxnSpPr>
        <xdr:cNvPr id="313" name="直線コネクタ 312">
          <a:extLst>
            <a:ext uri="{FF2B5EF4-FFF2-40B4-BE49-F238E27FC236}">
              <a16:creationId xmlns:a16="http://schemas.microsoft.com/office/drawing/2014/main" id="{AF464DA1-8D74-4269-93D4-69B038264145}"/>
            </a:ext>
          </a:extLst>
        </xdr:cNvPr>
        <xdr:cNvCxnSpPr/>
      </xdr:nvCxnSpPr>
      <xdr:spPr>
        <a:xfrm flipV="1">
          <a:off x="17018000" y="10039386"/>
          <a:ext cx="0" cy="16446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168945</xdr:rowOff>
    </xdr:from>
    <xdr:ext cx="762000" cy="259045"/>
    <xdr:sp macro="" textlink="">
      <xdr:nvSpPr>
        <xdr:cNvPr id="314" name="定員管理の状況最小値テキスト">
          <a:extLst>
            <a:ext uri="{FF2B5EF4-FFF2-40B4-BE49-F238E27FC236}">
              <a16:creationId xmlns:a16="http://schemas.microsoft.com/office/drawing/2014/main" id="{DADFAC61-6FF5-4FB4-ACD9-1510A8AAB0A8}"/>
            </a:ext>
          </a:extLst>
        </xdr:cNvPr>
        <xdr:cNvSpPr txBox="1"/>
      </xdr:nvSpPr>
      <xdr:spPr>
        <a:xfrm>
          <a:off x="17106900" y="11656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25418</xdr:rowOff>
    </xdr:from>
    <xdr:to>
      <xdr:col>81</xdr:col>
      <xdr:colOff>133350</xdr:colOff>
      <xdr:row>68</xdr:row>
      <xdr:rowOff>25418</xdr:rowOff>
    </xdr:to>
    <xdr:cxnSp macro="">
      <xdr:nvCxnSpPr>
        <xdr:cNvPr id="315" name="直線コネクタ 314">
          <a:extLst>
            <a:ext uri="{FF2B5EF4-FFF2-40B4-BE49-F238E27FC236}">
              <a16:creationId xmlns:a16="http://schemas.microsoft.com/office/drawing/2014/main" id="{52141E2D-10B5-47CF-8DEC-C311999A9637}"/>
            </a:ext>
          </a:extLst>
        </xdr:cNvPr>
        <xdr:cNvCxnSpPr/>
      </xdr:nvCxnSpPr>
      <xdr:spPr>
        <a:xfrm>
          <a:off x="16929100" y="11684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10213</xdr:rowOff>
    </xdr:from>
    <xdr:ext cx="762000" cy="259045"/>
    <xdr:sp macro="" textlink="">
      <xdr:nvSpPr>
        <xdr:cNvPr id="316" name="定員管理の状況最大値テキスト">
          <a:extLst>
            <a:ext uri="{FF2B5EF4-FFF2-40B4-BE49-F238E27FC236}">
              <a16:creationId xmlns:a16="http://schemas.microsoft.com/office/drawing/2014/main" id="{0F08F131-E4A0-420F-B639-548B109580C3}"/>
            </a:ext>
          </a:extLst>
        </xdr:cNvPr>
        <xdr:cNvSpPr txBox="1"/>
      </xdr:nvSpPr>
      <xdr:spPr>
        <a:xfrm>
          <a:off x="17106900" y="9782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95286</xdr:rowOff>
    </xdr:from>
    <xdr:to>
      <xdr:col>81</xdr:col>
      <xdr:colOff>133350</xdr:colOff>
      <xdr:row>58</xdr:row>
      <xdr:rowOff>95286</xdr:rowOff>
    </xdr:to>
    <xdr:cxnSp macro="">
      <xdr:nvCxnSpPr>
        <xdr:cNvPr id="317" name="直線コネクタ 316">
          <a:extLst>
            <a:ext uri="{FF2B5EF4-FFF2-40B4-BE49-F238E27FC236}">
              <a16:creationId xmlns:a16="http://schemas.microsoft.com/office/drawing/2014/main" id="{238528F7-6EF6-494C-8F91-1DE7C9C54E20}"/>
            </a:ext>
          </a:extLst>
        </xdr:cNvPr>
        <xdr:cNvCxnSpPr/>
      </xdr:nvCxnSpPr>
      <xdr:spPr>
        <a:xfrm>
          <a:off x="16929100" y="1003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106063</xdr:rowOff>
    </xdr:from>
    <xdr:to>
      <xdr:col>81</xdr:col>
      <xdr:colOff>44450</xdr:colOff>
      <xdr:row>60</xdr:row>
      <xdr:rowOff>167767</xdr:rowOff>
    </xdr:to>
    <xdr:cxnSp macro="">
      <xdr:nvCxnSpPr>
        <xdr:cNvPr id="318" name="直線コネクタ 317">
          <a:extLst>
            <a:ext uri="{FF2B5EF4-FFF2-40B4-BE49-F238E27FC236}">
              <a16:creationId xmlns:a16="http://schemas.microsoft.com/office/drawing/2014/main" id="{71258D7B-CF0D-47FC-97E4-94C96BF95479}"/>
            </a:ext>
          </a:extLst>
        </xdr:cNvPr>
        <xdr:cNvCxnSpPr/>
      </xdr:nvCxnSpPr>
      <xdr:spPr>
        <a:xfrm>
          <a:off x="16179800" y="10393063"/>
          <a:ext cx="838200" cy="61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89716</xdr:rowOff>
    </xdr:from>
    <xdr:ext cx="762000" cy="259045"/>
    <xdr:sp macro="" textlink="">
      <xdr:nvSpPr>
        <xdr:cNvPr id="319" name="定員管理の状況平均値テキスト">
          <a:extLst>
            <a:ext uri="{FF2B5EF4-FFF2-40B4-BE49-F238E27FC236}">
              <a16:creationId xmlns:a16="http://schemas.microsoft.com/office/drawing/2014/main" id="{386760A0-CDBB-4EB1-B51F-7DA8A7854032}"/>
            </a:ext>
          </a:extLst>
        </xdr:cNvPr>
        <xdr:cNvSpPr txBox="1"/>
      </xdr:nvSpPr>
      <xdr:spPr>
        <a:xfrm>
          <a:off x="17106900" y="102052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73189</xdr:rowOff>
    </xdr:from>
    <xdr:to>
      <xdr:col>81</xdr:col>
      <xdr:colOff>95250</xdr:colOff>
      <xdr:row>61</xdr:row>
      <xdr:rowOff>3339</xdr:rowOff>
    </xdr:to>
    <xdr:sp macro="" textlink="">
      <xdr:nvSpPr>
        <xdr:cNvPr id="320" name="フローチャート: 判断 319">
          <a:extLst>
            <a:ext uri="{FF2B5EF4-FFF2-40B4-BE49-F238E27FC236}">
              <a16:creationId xmlns:a16="http://schemas.microsoft.com/office/drawing/2014/main" id="{D32310D5-6BE4-41F3-8855-A73108882C02}"/>
            </a:ext>
          </a:extLst>
        </xdr:cNvPr>
        <xdr:cNvSpPr/>
      </xdr:nvSpPr>
      <xdr:spPr>
        <a:xfrm>
          <a:off x="16967200" y="1036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88138</xdr:rowOff>
    </xdr:from>
    <xdr:to>
      <xdr:col>77</xdr:col>
      <xdr:colOff>44450</xdr:colOff>
      <xdr:row>60</xdr:row>
      <xdr:rowOff>106063</xdr:rowOff>
    </xdr:to>
    <xdr:cxnSp macro="">
      <xdr:nvCxnSpPr>
        <xdr:cNvPr id="321" name="直線コネクタ 320">
          <a:extLst>
            <a:ext uri="{FF2B5EF4-FFF2-40B4-BE49-F238E27FC236}">
              <a16:creationId xmlns:a16="http://schemas.microsoft.com/office/drawing/2014/main" id="{16C20BD5-7F96-4A7D-ACF1-B5785CBC25C8}"/>
            </a:ext>
          </a:extLst>
        </xdr:cNvPr>
        <xdr:cNvCxnSpPr/>
      </xdr:nvCxnSpPr>
      <xdr:spPr>
        <a:xfrm>
          <a:off x="15290800" y="10375138"/>
          <a:ext cx="889000" cy="17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48369</xdr:rowOff>
    </xdr:from>
    <xdr:to>
      <xdr:col>77</xdr:col>
      <xdr:colOff>95250</xdr:colOff>
      <xdr:row>60</xdr:row>
      <xdr:rowOff>149969</xdr:rowOff>
    </xdr:to>
    <xdr:sp macro="" textlink="">
      <xdr:nvSpPr>
        <xdr:cNvPr id="322" name="フローチャート: 判断 321">
          <a:extLst>
            <a:ext uri="{FF2B5EF4-FFF2-40B4-BE49-F238E27FC236}">
              <a16:creationId xmlns:a16="http://schemas.microsoft.com/office/drawing/2014/main" id="{1FF18A81-13E5-4629-8AE2-72F522329DBA}"/>
            </a:ext>
          </a:extLst>
        </xdr:cNvPr>
        <xdr:cNvSpPr/>
      </xdr:nvSpPr>
      <xdr:spPr>
        <a:xfrm>
          <a:off x="16129000" y="103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160146</xdr:rowOff>
    </xdr:from>
    <xdr:ext cx="736600" cy="259045"/>
    <xdr:sp macro="" textlink="">
      <xdr:nvSpPr>
        <xdr:cNvPr id="323" name="テキスト ボックス 322">
          <a:extLst>
            <a:ext uri="{FF2B5EF4-FFF2-40B4-BE49-F238E27FC236}">
              <a16:creationId xmlns:a16="http://schemas.microsoft.com/office/drawing/2014/main" id="{E7E9C9F8-E289-4602-AEE6-3C9855F57F60}"/>
            </a:ext>
          </a:extLst>
        </xdr:cNvPr>
        <xdr:cNvSpPr txBox="1"/>
      </xdr:nvSpPr>
      <xdr:spPr>
        <a:xfrm>
          <a:off x="15798800" y="101042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70213</xdr:rowOff>
    </xdr:from>
    <xdr:to>
      <xdr:col>72</xdr:col>
      <xdr:colOff>203200</xdr:colOff>
      <xdr:row>60</xdr:row>
      <xdr:rowOff>88138</xdr:rowOff>
    </xdr:to>
    <xdr:cxnSp macro="">
      <xdr:nvCxnSpPr>
        <xdr:cNvPr id="324" name="直線コネクタ 323">
          <a:extLst>
            <a:ext uri="{FF2B5EF4-FFF2-40B4-BE49-F238E27FC236}">
              <a16:creationId xmlns:a16="http://schemas.microsoft.com/office/drawing/2014/main" id="{71B7D6BA-8D5C-4F1F-9BCC-A4800FF5F5E0}"/>
            </a:ext>
          </a:extLst>
        </xdr:cNvPr>
        <xdr:cNvCxnSpPr/>
      </xdr:nvCxnSpPr>
      <xdr:spPr>
        <a:xfrm>
          <a:off x="14401800" y="10357213"/>
          <a:ext cx="889000" cy="17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34925</xdr:rowOff>
    </xdr:from>
    <xdr:to>
      <xdr:col>73</xdr:col>
      <xdr:colOff>44450</xdr:colOff>
      <xdr:row>60</xdr:row>
      <xdr:rowOff>136525</xdr:rowOff>
    </xdr:to>
    <xdr:sp macro="" textlink="">
      <xdr:nvSpPr>
        <xdr:cNvPr id="325" name="フローチャート: 判断 324">
          <a:extLst>
            <a:ext uri="{FF2B5EF4-FFF2-40B4-BE49-F238E27FC236}">
              <a16:creationId xmlns:a16="http://schemas.microsoft.com/office/drawing/2014/main" id="{4EEDDAF3-07E6-4C60-BAED-260E83D0C7DE}"/>
            </a:ext>
          </a:extLst>
        </xdr:cNvPr>
        <xdr:cNvSpPr/>
      </xdr:nvSpPr>
      <xdr:spPr>
        <a:xfrm>
          <a:off x="15240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146702</xdr:rowOff>
    </xdr:from>
    <xdr:ext cx="762000" cy="259045"/>
    <xdr:sp macro="" textlink="">
      <xdr:nvSpPr>
        <xdr:cNvPr id="326" name="テキスト ボックス 325">
          <a:extLst>
            <a:ext uri="{FF2B5EF4-FFF2-40B4-BE49-F238E27FC236}">
              <a16:creationId xmlns:a16="http://schemas.microsoft.com/office/drawing/2014/main" id="{FB6782D6-2096-4038-8D24-6BD450B84DBD}"/>
            </a:ext>
          </a:extLst>
        </xdr:cNvPr>
        <xdr:cNvSpPr txBox="1"/>
      </xdr:nvSpPr>
      <xdr:spPr>
        <a:xfrm>
          <a:off x="14909800" y="10090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70213</xdr:rowOff>
    </xdr:from>
    <xdr:to>
      <xdr:col>68</xdr:col>
      <xdr:colOff>152400</xdr:colOff>
      <xdr:row>60</xdr:row>
      <xdr:rowOff>95032</xdr:rowOff>
    </xdr:to>
    <xdr:cxnSp macro="">
      <xdr:nvCxnSpPr>
        <xdr:cNvPr id="327" name="直線コネクタ 326">
          <a:extLst>
            <a:ext uri="{FF2B5EF4-FFF2-40B4-BE49-F238E27FC236}">
              <a16:creationId xmlns:a16="http://schemas.microsoft.com/office/drawing/2014/main" id="{AD015EC8-39B2-45BC-9946-B593DE2A58D9}"/>
            </a:ext>
          </a:extLst>
        </xdr:cNvPr>
        <xdr:cNvCxnSpPr/>
      </xdr:nvCxnSpPr>
      <xdr:spPr>
        <a:xfrm flipV="1">
          <a:off x="13512800" y="10357213"/>
          <a:ext cx="889000" cy="24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21481</xdr:rowOff>
    </xdr:from>
    <xdr:to>
      <xdr:col>68</xdr:col>
      <xdr:colOff>203200</xdr:colOff>
      <xdr:row>60</xdr:row>
      <xdr:rowOff>123081</xdr:rowOff>
    </xdr:to>
    <xdr:sp macro="" textlink="">
      <xdr:nvSpPr>
        <xdr:cNvPr id="328" name="フローチャート: 判断 327">
          <a:extLst>
            <a:ext uri="{FF2B5EF4-FFF2-40B4-BE49-F238E27FC236}">
              <a16:creationId xmlns:a16="http://schemas.microsoft.com/office/drawing/2014/main" id="{3574F45E-9C09-4C76-AA55-3DA013E8DDE8}"/>
            </a:ext>
          </a:extLst>
        </xdr:cNvPr>
        <xdr:cNvSpPr/>
      </xdr:nvSpPr>
      <xdr:spPr>
        <a:xfrm>
          <a:off x="143510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107858</xdr:rowOff>
    </xdr:from>
    <xdr:ext cx="762000" cy="259045"/>
    <xdr:sp macro="" textlink="">
      <xdr:nvSpPr>
        <xdr:cNvPr id="329" name="テキスト ボックス 328">
          <a:extLst>
            <a:ext uri="{FF2B5EF4-FFF2-40B4-BE49-F238E27FC236}">
              <a16:creationId xmlns:a16="http://schemas.microsoft.com/office/drawing/2014/main" id="{3983FB6D-FEDE-4B6C-B8E4-D81EC2639E9E}"/>
            </a:ext>
          </a:extLst>
        </xdr:cNvPr>
        <xdr:cNvSpPr txBox="1"/>
      </xdr:nvSpPr>
      <xdr:spPr>
        <a:xfrm>
          <a:off x="14020800" y="10394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3556</xdr:rowOff>
    </xdr:from>
    <xdr:to>
      <xdr:col>64</xdr:col>
      <xdr:colOff>152400</xdr:colOff>
      <xdr:row>60</xdr:row>
      <xdr:rowOff>105156</xdr:rowOff>
    </xdr:to>
    <xdr:sp macro="" textlink="">
      <xdr:nvSpPr>
        <xdr:cNvPr id="330" name="フローチャート: 判断 329">
          <a:extLst>
            <a:ext uri="{FF2B5EF4-FFF2-40B4-BE49-F238E27FC236}">
              <a16:creationId xmlns:a16="http://schemas.microsoft.com/office/drawing/2014/main" id="{C0309DCD-F3AD-4F95-BCBC-A8B46EF5240E}"/>
            </a:ext>
          </a:extLst>
        </xdr:cNvPr>
        <xdr:cNvSpPr/>
      </xdr:nvSpPr>
      <xdr:spPr>
        <a:xfrm>
          <a:off x="13462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115333</xdr:rowOff>
    </xdr:from>
    <xdr:ext cx="762000" cy="259045"/>
    <xdr:sp macro="" textlink="">
      <xdr:nvSpPr>
        <xdr:cNvPr id="331" name="テキスト ボックス 330">
          <a:extLst>
            <a:ext uri="{FF2B5EF4-FFF2-40B4-BE49-F238E27FC236}">
              <a16:creationId xmlns:a16="http://schemas.microsoft.com/office/drawing/2014/main" id="{643AFE1D-DB55-43FE-AD14-88DEC5129680}"/>
            </a:ext>
          </a:extLst>
        </xdr:cNvPr>
        <xdr:cNvSpPr txBox="1"/>
      </xdr:nvSpPr>
      <xdr:spPr>
        <a:xfrm>
          <a:off x="13131800" y="10059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891B3B64-1918-42D4-861E-348289124F3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D7AAE559-12A7-4C58-88F6-94BCA0B5B076}"/>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457BE01C-98B4-4FF5-99E8-3FB80973B881}"/>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2B5C4E57-F28C-4CED-86E0-D46A95D1F47E}"/>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17303EE1-6FB5-4DFD-A3A9-0ED7C662FB35}"/>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116967</xdr:rowOff>
    </xdr:from>
    <xdr:to>
      <xdr:col>81</xdr:col>
      <xdr:colOff>95250</xdr:colOff>
      <xdr:row>61</xdr:row>
      <xdr:rowOff>47117</xdr:rowOff>
    </xdr:to>
    <xdr:sp macro="" textlink="">
      <xdr:nvSpPr>
        <xdr:cNvPr id="337" name="楕円 336">
          <a:extLst>
            <a:ext uri="{FF2B5EF4-FFF2-40B4-BE49-F238E27FC236}">
              <a16:creationId xmlns:a16="http://schemas.microsoft.com/office/drawing/2014/main" id="{D2173DD2-03CE-4672-87B8-A6FF2F405F27}"/>
            </a:ext>
          </a:extLst>
        </xdr:cNvPr>
        <xdr:cNvSpPr/>
      </xdr:nvSpPr>
      <xdr:spPr>
        <a:xfrm>
          <a:off x="16967200" y="1040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89044</xdr:rowOff>
    </xdr:from>
    <xdr:ext cx="762000" cy="259045"/>
    <xdr:sp macro="" textlink="">
      <xdr:nvSpPr>
        <xdr:cNvPr id="338" name="定員管理の状況該当値テキスト">
          <a:extLst>
            <a:ext uri="{FF2B5EF4-FFF2-40B4-BE49-F238E27FC236}">
              <a16:creationId xmlns:a16="http://schemas.microsoft.com/office/drawing/2014/main" id="{DAC195DC-F710-454B-A1C6-8CD00A72A297}"/>
            </a:ext>
          </a:extLst>
        </xdr:cNvPr>
        <xdr:cNvSpPr txBox="1"/>
      </xdr:nvSpPr>
      <xdr:spPr>
        <a:xfrm>
          <a:off x="17106900" y="10376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55263</xdr:rowOff>
    </xdr:from>
    <xdr:to>
      <xdr:col>77</xdr:col>
      <xdr:colOff>95250</xdr:colOff>
      <xdr:row>60</xdr:row>
      <xdr:rowOff>156863</xdr:rowOff>
    </xdr:to>
    <xdr:sp macro="" textlink="">
      <xdr:nvSpPr>
        <xdr:cNvPr id="339" name="楕円 338">
          <a:extLst>
            <a:ext uri="{FF2B5EF4-FFF2-40B4-BE49-F238E27FC236}">
              <a16:creationId xmlns:a16="http://schemas.microsoft.com/office/drawing/2014/main" id="{3944CE91-8843-4188-8969-D6BAEFF2FAE2}"/>
            </a:ext>
          </a:extLst>
        </xdr:cNvPr>
        <xdr:cNvSpPr/>
      </xdr:nvSpPr>
      <xdr:spPr>
        <a:xfrm>
          <a:off x="16129000" y="10342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141640</xdr:rowOff>
    </xdr:from>
    <xdr:ext cx="736600" cy="259045"/>
    <xdr:sp macro="" textlink="">
      <xdr:nvSpPr>
        <xdr:cNvPr id="340" name="テキスト ボックス 339">
          <a:extLst>
            <a:ext uri="{FF2B5EF4-FFF2-40B4-BE49-F238E27FC236}">
              <a16:creationId xmlns:a16="http://schemas.microsoft.com/office/drawing/2014/main" id="{0EA7B398-9A64-48FB-8DC6-42834C9C0CAC}"/>
            </a:ext>
          </a:extLst>
        </xdr:cNvPr>
        <xdr:cNvSpPr txBox="1"/>
      </xdr:nvSpPr>
      <xdr:spPr>
        <a:xfrm>
          <a:off x="15798800" y="104286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37338</xdr:rowOff>
    </xdr:from>
    <xdr:to>
      <xdr:col>73</xdr:col>
      <xdr:colOff>44450</xdr:colOff>
      <xdr:row>60</xdr:row>
      <xdr:rowOff>138938</xdr:rowOff>
    </xdr:to>
    <xdr:sp macro="" textlink="">
      <xdr:nvSpPr>
        <xdr:cNvPr id="341" name="楕円 340">
          <a:extLst>
            <a:ext uri="{FF2B5EF4-FFF2-40B4-BE49-F238E27FC236}">
              <a16:creationId xmlns:a16="http://schemas.microsoft.com/office/drawing/2014/main" id="{FA508488-3E5C-4725-B4DA-AC323B001262}"/>
            </a:ext>
          </a:extLst>
        </xdr:cNvPr>
        <xdr:cNvSpPr/>
      </xdr:nvSpPr>
      <xdr:spPr>
        <a:xfrm>
          <a:off x="15240000" y="10324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123715</xdr:rowOff>
    </xdr:from>
    <xdr:ext cx="762000" cy="259045"/>
    <xdr:sp macro="" textlink="">
      <xdr:nvSpPr>
        <xdr:cNvPr id="342" name="テキスト ボックス 341">
          <a:extLst>
            <a:ext uri="{FF2B5EF4-FFF2-40B4-BE49-F238E27FC236}">
              <a16:creationId xmlns:a16="http://schemas.microsoft.com/office/drawing/2014/main" id="{96758DBF-67F9-4B57-B126-37CAD5CE0B58}"/>
            </a:ext>
          </a:extLst>
        </xdr:cNvPr>
        <xdr:cNvSpPr txBox="1"/>
      </xdr:nvSpPr>
      <xdr:spPr>
        <a:xfrm>
          <a:off x="14909800" y="10410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19413</xdr:rowOff>
    </xdr:from>
    <xdr:to>
      <xdr:col>68</xdr:col>
      <xdr:colOff>203200</xdr:colOff>
      <xdr:row>60</xdr:row>
      <xdr:rowOff>121013</xdr:rowOff>
    </xdr:to>
    <xdr:sp macro="" textlink="">
      <xdr:nvSpPr>
        <xdr:cNvPr id="343" name="楕円 342">
          <a:extLst>
            <a:ext uri="{FF2B5EF4-FFF2-40B4-BE49-F238E27FC236}">
              <a16:creationId xmlns:a16="http://schemas.microsoft.com/office/drawing/2014/main" id="{F156C725-79AB-47FE-A035-0D77AC3BAE07}"/>
            </a:ext>
          </a:extLst>
        </xdr:cNvPr>
        <xdr:cNvSpPr/>
      </xdr:nvSpPr>
      <xdr:spPr>
        <a:xfrm>
          <a:off x="14351000" y="1030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131190</xdr:rowOff>
    </xdr:from>
    <xdr:ext cx="762000" cy="259045"/>
    <xdr:sp macro="" textlink="">
      <xdr:nvSpPr>
        <xdr:cNvPr id="344" name="テキスト ボックス 343">
          <a:extLst>
            <a:ext uri="{FF2B5EF4-FFF2-40B4-BE49-F238E27FC236}">
              <a16:creationId xmlns:a16="http://schemas.microsoft.com/office/drawing/2014/main" id="{A1269DB5-689E-40FC-8604-809645C9A3C8}"/>
            </a:ext>
          </a:extLst>
        </xdr:cNvPr>
        <xdr:cNvSpPr txBox="1"/>
      </xdr:nvSpPr>
      <xdr:spPr>
        <a:xfrm>
          <a:off x="14020800" y="10075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44232</xdr:rowOff>
    </xdr:from>
    <xdr:to>
      <xdr:col>64</xdr:col>
      <xdr:colOff>152400</xdr:colOff>
      <xdr:row>60</xdr:row>
      <xdr:rowOff>145832</xdr:rowOff>
    </xdr:to>
    <xdr:sp macro="" textlink="">
      <xdr:nvSpPr>
        <xdr:cNvPr id="345" name="楕円 344">
          <a:extLst>
            <a:ext uri="{FF2B5EF4-FFF2-40B4-BE49-F238E27FC236}">
              <a16:creationId xmlns:a16="http://schemas.microsoft.com/office/drawing/2014/main" id="{6850FA70-68DE-4B00-B071-E4EADB62247A}"/>
            </a:ext>
          </a:extLst>
        </xdr:cNvPr>
        <xdr:cNvSpPr/>
      </xdr:nvSpPr>
      <xdr:spPr>
        <a:xfrm>
          <a:off x="13462000" y="1033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130609</xdr:rowOff>
    </xdr:from>
    <xdr:ext cx="762000" cy="259045"/>
    <xdr:sp macro="" textlink="">
      <xdr:nvSpPr>
        <xdr:cNvPr id="346" name="テキスト ボックス 345">
          <a:extLst>
            <a:ext uri="{FF2B5EF4-FFF2-40B4-BE49-F238E27FC236}">
              <a16:creationId xmlns:a16="http://schemas.microsoft.com/office/drawing/2014/main" id="{56F18C62-93EC-4701-B64F-B94A73BE4D91}"/>
            </a:ext>
          </a:extLst>
        </xdr:cNvPr>
        <xdr:cNvSpPr txBox="1"/>
      </xdr:nvSpPr>
      <xdr:spPr>
        <a:xfrm>
          <a:off x="13131800" y="10417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46695181-137C-461A-91D4-AE7C25FD8241}"/>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26580562-01F0-43A7-82BC-26EA6D9D9725}"/>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84C22C8D-BA00-4AEC-86AB-F06CA6C82CA7}"/>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F36CC429-A206-4307-9950-D7A1DA670D83}"/>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FB182982-C525-4352-BC38-8C5AC4F4A9EC}"/>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1CB0BE75-1750-4F42-988C-6F4ECBE7347B}"/>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D0599F7C-9FC0-4A3C-8592-F0D5FB3A342D}"/>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A9021FF4-271A-4DAD-AAA0-BB405DA3E02D}"/>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2D971949-BBDE-4085-BA9C-20DF7B43AD88}"/>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B581CF17-C764-43EE-8CBC-E7206FD0D52F}"/>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842A7200-B979-4F56-996D-EFB3220B1B14}"/>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E02EC1A8-E1EB-4419-B690-97DD5289B2D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57F45034-7C68-47A6-A947-BDA2BA6C4D99}"/>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年度、令和４年度と繰上償還を行った影響や事業の適切な取捨選択の結果、実質公債費比率は類似団体の平均値を大きく下回っている。</a:t>
          </a:r>
          <a:endParaRPr lang="ja-JP" altLang="ja-JP" sz="1400">
            <a:effectLst/>
          </a:endParaRPr>
        </a:p>
        <a:p>
          <a:r>
            <a:rPr kumimoji="1" lang="ja-JP" altLang="ja-JP" sz="1100">
              <a:solidFill>
                <a:schemeClr val="dk1"/>
              </a:solidFill>
              <a:effectLst/>
              <a:latin typeface="+mn-lt"/>
              <a:ea typeface="+mn-ea"/>
              <a:cs typeface="+mn-cs"/>
            </a:rPr>
            <a:t>しかし、令和３年度に発行した保小中一貫教育施設整備事業等の大型事業による起債の償還が始まることや、定住促進住宅整備事業及び町営住宅等大規模改修事業等の大型事業も控えており、更に実質公債費比率の増加が見込まれるため、今後とも高利率の地方債の繰上償還を実施することにより、公債費の適正化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BAED361F-DEBD-4553-83A5-93065B5B94EA}"/>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1C382A75-1A77-4A18-BDDB-6261A368A275}"/>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4DE23024-F94F-4314-9560-306103BD30FB}"/>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F2EA0345-EAFF-4D0C-91EA-BAE85DF4C97D}"/>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8901E2A2-4D25-41BA-AA48-51F88829CB7B}"/>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DFE9BAB6-77DD-4FBF-97A0-2AAD933A7D52}"/>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E733BEE1-4236-4A61-9BF6-32EA33345949}"/>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C3422245-53F6-4729-A36F-4C879C1C63D6}"/>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16268C8-DAE3-4767-A8AA-7114C2B44E6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F17BF926-8D7C-4BAF-B181-599A9400536F}"/>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E82FCC10-77D2-4A8F-867C-1C845A97B075}"/>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187BCAFD-3C94-49FC-A62C-2A8728EDBDDF}"/>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ECF2CBF6-541D-42CB-8E60-9626286C0804}"/>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45FD840A-402F-4468-A712-A0E340F344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41910</xdr:rowOff>
    </xdr:to>
    <xdr:cxnSp macro="">
      <xdr:nvCxnSpPr>
        <xdr:cNvPr id="374" name="直線コネクタ 373">
          <a:extLst>
            <a:ext uri="{FF2B5EF4-FFF2-40B4-BE49-F238E27FC236}">
              <a16:creationId xmlns:a16="http://schemas.microsoft.com/office/drawing/2014/main" id="{1D411E52-AAB5-4091-A176-D6BAE21B8D87}"/>
            </a:ext>
          </a:extLst>
        </xdr:cNvPr>
        <xdr:cNvCxnSpPr/>
      </xdr:nvCxnSpPr>
      <xdr:spPr>
        <a:xfrm flipV="1">
          <a:off x="17018000" y="6204797"/>
          <a:ext cx="0" cy="15523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5" name="公債費負担の状況最小値テキスト">
          <a:extLst>
            <a:ext uri="{FF2B5EF4-FFF2-40B4-BE49-F238E27FC236}">
              <a16:creationId xmlns:a16="http://schemas.microsoft.com/office/drawing/2014/main" id="{A171CC69-1F62-4EBF-8AD6-8B608DB40BEE}"/>
            </a:ext>
          </a:extLst>
        </xdr:cNvPr>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6" name="直線コネクタ 375">
          <a:extLst>
            <a:ext uri="{FF2B5EF4-FFF2-40B4-BE49-F238E27FC236}">
              <a16:creationId xmlns:a16="http://schemas.microsoft.com/office/drawing/2014/main" id="{DADBF3EF-4C24-4049-9B05-F37D79014FA3}"/>
            </a:ext>
          </a:extLst>
        </xdr:cNvPr>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395E081D-B698-4311-86E3-85AD740D3CCA}"/>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D49D6BE4-A972-47C1-B8F3-1B4D6605B328}"/>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137583</xdr:rowOff>
    </xdr:from>
    <xdr:to>
      <xdr:col>81</xdr:col>
      <xdr:colOff>44450</xdr:colOff>
      <xdr:row>40</xdr:row>
      <xdr:rowOff>6350</xdr:rowOff>
    </xdr:to>
    <xdr:cxnSp macro="">
      <xdr:nvCxnSpPr>
        <xdr:cNvPr id="379" name="直線コネクタ 378">
          <a:extLst>
            <a:ext uri="{FF2B5EF4-FFF2-40B4-BE49-F238E27FC236}">
              <a16:creationId xmlns:a16="http://schemas.microsoft.com/office/drawing/2014/main" id="{185244E9-E711-4CCE-9996-9F4EF516E377}"/>
            </a:ext>
          </a:extLst>
        </xdr:cNvPr>
        <xdr:cNvCxnSpPr/>
      </xdr:nvCxnSpPr>
      <xdr:spPr>
        <a:xfrm>
          <a:off x="16179800" y="6824133"/>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77910</xdr:rowOff>
    </xdr:from>
    <xdr:ext cx="762000" cy="259045"/>
    <xdr:sp macro="" textlink="">
      <xdr:nvSpPr>
        <xdr:cNvPr id="380" name="公債費負担の状況平均値テキスト">
          <a:extLst>
            <a:ext uri="{FF2B5EF4-FFF2-40B4-BE49-F238E27FC236}">
              <a16:creationId xmlns:a16="http://schemas.microsoft.com/office/drawing/2014/main" id="{0A38B52E-EBBD-4BB0-9E40-5765AF11412E}"/>
            </a:ext>
          </a:extLst>
        </xdr:cNvPr>
        <xdr:cNvSpPr txBox="1"/>
      </xdr:nvSpPr>
      <xdr:spPr>
        <a:xfrm>
          <a:off x="17106900" y="71073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105833</xdr:rowOff>
    </xdr:from>
    <xdr:to>
      <xdr:col>81</xdr:col>
      <xdr:colOff>95250</xdr:colOff>
      <xdr:row>42</xdr:row>
      <xdr:rowOff>35983</xdr:rowOff>
    </xdr:to>
    <xdr:sp macro="" textlink="">
      <xdr:nvSpPr>
        <xdr:cNvPr id="381" name="フローチャート: 判断 380">
          <a:extLst>
            <a:ext uri="{FF2B5EF4-FFF2-40B4-BE49-F238E27FC236}">
              <a16:creationId xmlns:a16="http://schemas.microsoft.com/office/drawing/2014/main" id="{BCD2EC24-76AD-478C-9C54-94AE2F024D91}"/>
            </a:ext>
          </a:extLst>
        </xdr:cNvPr>
        <xdr:cNvSpPr/>
      </xdr:nvSpPr>
      <xdr:spPr>
        <a:xfrm>
          <a:off x="169672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89323</xdr:rowOff>
    </xdr:from>
    <xdr:to>
      <xdr:col>77</xdr:col>
      <xdr:colOff>44450</xdr:colOff>
      <xdr:row>39</xdr:row>
      <xdr:rowOff>137583</xdr:rowOff>
    </xdr:to>
    <xdr:cxnSp macro="">
      <xdr:nvCxnSpPr>
        <xdr:cNvPr id="382" name="直線コネクタ 381">
          <a:extLst>
            <a:ext uri="{FF2B5EF4-FFF2-40B4-BE49-F238E27FC236}">
              <a16:creationId xmlns:a16="http://schemas.microsoft.com/office/drawing/2014/main" id="{F31ED4BC-C887-4B99-A950-14176CB209E8}"/>
            </a:ext>
          </a:extLst>
        </xdr:cNvPr>
        <xdr:cNvCxnSpPr/>
      </xdr:nvCxnSpPr>
      <xdr:spPr>
        <a:xfrm>
          <a:off x="15290800" y="677587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71510A54-DBFA-44AA-B26E-42DC8AF56AE8}"/>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20760</xdr:rowOff>
    </xdr:from>
    <xdr:ext cx="736600" cy="259045"/>
    <xdr:sp macro="" textlink="">
      <xdr:nvSpPr>
        <xdr:cNvPr id="384" name="テキスト ボックス 383">
          <a:extLst>
            <a:ext uri="{FF2B5EF4-FFF2-40B4-BE49-F238E27FC236}">
              <a16:creationId xmlns:a16="http://schemas.microsoft.com/office/drawing/2014/main" id="{81C8DDFC-8B42-4E79-924E-0765ED8FA9F6}"/>
            </a:ext>
          </a:extLst>
        </xdr:cNvPr>
        <xdr:cNvSpPr txBox="1"/>
      </xdr:nvSpPr>
      <xdr:spPr>
        <a:xfrm>
          <a:off x="15798800" y="72216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57150</xdr:rowOff>
    </xdr:from>
    <xdr:to>
      <xdr:col>72</xdr:col>
      <xdr:colOff>203200</xdr:colOff>
      <xdr:row>39</xdr:row>
      <xdr:rowOff>89323</xdr:rowOff>
    </xdr:to>
    <xdr:cxnSp macro="">
      <xdr:nvCxnSpPr>
        <xdr:cNvPr id="385" name="直線コネクタ 384">
          <a:extLst>
            <a:ext uri="{FF2B5EF4-FFF2-40B4-BE49-F238E27FC236}">
              <a16:creationId xmlns:a16="http://schemas.microsoft.com/office/drawing/2014/main" id="{884113F4-E42F-4ACF-B94F-7B78C6D4B7FF}"/>
            </a:ext>
          </a:extLst>
        </xdr:cNvPr>
        <xdr:cNvCxnSpPr/>
      </xdr:nvCxnSpPr>
      <xdr:spPr>
        <a:xfrm>
          <a:off x="14401800" y="6743700"/>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6" name="フローチャート: 判断 385">
          <a:extLst>
            <a:ext uri="{FF2B5EF4-FFF2-40B4-BE49-F238E27FC236}">
              <a16:creationId xmlns:a16="http://schemas.microsoft.com/office/drawing/2014/main" id="{1C1A8A34-9DFF-481B-8017-60E7A4AE8894}"/>
            </a:ext>
          </a:extLst>
        </xdr:cNvPr>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12717</xdr:rowOff>
    </xdr:from>
    <xdr:ext cx="762000" cy="259045"/>
    <xdr:sp macro="" textlink="">
      <xdr:nvSpPr>
        <xdr:cNvPr id="387" name="テキスト ボックス 386">
          <a:extLst>
            <a:ext uri="{FF2B5EF4-FFF2-40B4-BE49-F238E27FC236}">
              <a16:creationId xmlns:a16="http://schemas.microsoft.com/office/drawing/2014/main" id="{258BAD3C-1DA6-447D-8D39-62F1BF2398F9}"/>
            </a:ext>
          </a:extLst>
        </xdr:cNvPr>
        <xdr:cNvSpPr txBox="1"/>
      </xdr:nvSpPr>
      <xdr:spPr>
        <a:xfrm>
          <a:off x="14909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57150</xdr:rowOff>
    </xdr:from>
    <xdr:to>
      <xdr:col>68</xdr:col>
      <xdr:colOff>152400</xdr:colOff>
      <xdr:row>39</xdr:row>
      <xdr:rowOff>73237</xdr:rowOff>
    </xdr:to>
    <xdr:cxnSp macro="">
      <xdr:nvCxnSpPr>
        <xdr:cNvPr id="388" name="直線コネクタ 387">
          <a:extLst>
            <a:ext uri="{FF2B5EF4-FFF2-40B4-BE49-F238E27FC236}">
              <a16:creationId xmlns:a16="http://schemas.microsoft.com/office/drawing/2014/main" id="{0705AAE0-4C24-4B92-A860-CDFEE87D8E8C}"/>
            </a:ext>
          </a:extLst>
        </xdr:cNvPr>
        <xdr:cNvCxnSpPr/>
      </xdr:nvCxnSpPr>
      <xdr:spPr>
        <a:xfrm flipV="1">
          <a:off x="13512800" y="674370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89746</xdr:rowOff>
    </xdr:from>
    <xdr:to>
      <xdr:col>68</xdr:col>
      <xdr:colOff>203200</xdr:colOff>
      <xdr:row>42</xdr:row>
      <xdr:rowOff>19896</xdr:rowOff>
    </xdr:to>
    <xdr:sp macro="" textlink="">
      <xdr:nvSpPr>
        <xdr:cNvPr id="389" name="フローチャート: 判断 388">
          <a:extLst>
            <a:ext uri="{FF2B5EF4-FFF2-40B4-BE49-F238E27FC236}">
              <a16:creationId xmlns:a16="http://schemas.microsoft.com/office/drawing/2014/main" id="{0B4AEEE8-A395-4C40-A7E2-63810959615D}"/>
            </a:ext>
          </a:extLst>
        </xdr:cNvPr>
        <xdr:cNvSpPr/>
      </xdr:nvSpPr>
      <xdr:spPr>
        <a:xfrm>
          <a:off x="14351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4673</xdr:rowOff>
    </xdr:from>
    <xdr:ext cx="762000" cy="259045"/>
    <xdr:sp macro="" textlink="">
      <xdr:nvSpPr>
        <xdr:cNvPr id="390" name="テキスト ボックス 389">
          <a:extLst>
            <a:ext uri="{FF2B5EF4-FFF2-40B4-BE49-F238E27FC236}">
              <a16:creationId xmlns:a16="http://schemas.microsoft.com/office/drawing/2014/main" id="{2F2D5AED-8592-48E5-B247-32234B4B70ED}"/>
            </a:ext>
          </a:extLst>
        </xdr:cNvPr>
        <xdr:cNvSpPr txBox="1"/>
      </xdr:nvSpPr>
      <xdr:spPr>
        <a:xfrm>
          <a:off x="14020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1" name="フローチャート: 判断 390">
          <a:extLst>
            <a:ext uri="{FF2B5EF4-FFF2-40B4-BE49-F238E27FC236}">
              <a16:creationId xmlns:a16="http://schemas.microsoft.com/office/drawing/2014/main" id="{D16629C9-7EAA-462D-81C3-81B9DCB1EA65}"/>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92" name="テキスト ボックス 391">
          <a:extLst>
            <a:ext uri="{FF2B5EF4-FFF2-40B4-BE49-F238E27FC236}">
              <a16:creationId xmlns:a16="http://schemas.microsoft.com/office/drawing/2014/main" id="{2A4B3EAA-EE4D-481A-B633-113020F74963}"/>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D4514BD1-F891-401F-8218-BAC321BA23BF}"/>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8454CA05-3E95-433E-B839-1EE42F02ACA9}"/>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78B1FC24-F04A-4245-9CA0-8848CAEBED7F}"/>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DF5E04A-D697-4514-9203-F25CA83EF2E5}"/>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D5E99BAB-9968-4B92-AF2C-5A568949E0A1}"/>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127000</xdr:rowOff>
    </xdr:from>
    <xdr:to>
      <xdr:col>81</xdr:col>
      <xdr:colOff>95250</xdr:colOff>
      <xdr:row>40</xdr:row>
      <xdr:rowOff>57150</xdr:rowOff>
    </xdr:to>
    <xdr:sp macro="" textlink="">
      <xdr:nvSpPr>
        <xdr:cNvPr id="398" name="楕円 397">
          <a:extLst>
            <a:ext uri="{FF2B5EF4-FFF2-40B4-BE49-F238E27FC236}">
              <a16:creationId xmlns:a16="http://schemas.microsoft.com/office/drawing/2014/main" id="{C9824F84-B348-4386-A921-9E61DF6FDB7D}"/>
            </a:ext>
          </a:extLst>
        </xdr:cNvPr>
        <xdr:cNvSpPr/>
      </xdr:nvSpPr>
      <xdr:spPr>
        <a:xfrm>
          <a:off x="169672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143527</xdr:rowOff>
    </xdr:from>
    <xdr:ext cx="762000" cy="259045"/>
    <xdr:sp macro="" textlink="">
      <xdr:nvSpPr>
        <xdr:cNvPr id="399" name="公債費負担の状況該当値テキスト">
          <a:extLst>
            <a:ext uri="{FF2B5EF4-FFF2-40B4-BE49-F238E27FC236}">
              <a16:creationId xmlns:a16="http://schemas.microsoft.com/office/drawing/2014/main" id="{A24F3BE8-96DC-41ED-AF0D-3DC8B035A95B}"/>
            </a:ext>
          </a:extLst>
        </xdr:cNvPr>
        <xdr:cNvSpPr txBox="1"/>
      </xdr:nvSpPr>
      <xdr:spPr>
        <a:xfrm>
          <a:off x="17106900" y="665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86783</xdr:rowOff>
    </xdr:from>
    <xdr:to>
      <xdr:col>77</xdr:col>
      <xdr:colOff>95250</xdr:colOff>
      <xdr:row>40</xdr:row>
      <xdr:rowOff>16933</xdr:rowOff>
    </xdr:to>
    <xdr:sp macro="" textlink="">
      <xdr:nvSpPr>
        <xdr:cNvPr id="400" name="楕円 399">
          <a:extLst>
            <a:ext uri="{FF2B5EF4-FFF2-40B4-BE49-F238E27FC236}">
              <a16:creationId xmlns:a16="http://schemas.microsoft.com/office/drawing/2014/main" id="{4D21E981-9A41-4689-A44A-B615538366E9}"/>
            </a:ext>
          </a:extLst>
        </xdr:cNvPr>
        <xdr:cNvSpPr/>
      </xdr:nvSpPr>
      <xdr:spPr>
        <a:xfrm>
          <a:off x="16129000" y="677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27110</xdr:rowOff>
    </xdr:from>
    <xdr:ext cx="736600" cy="259045"/>
    <xdr:sp macro="" textlink="">
      <xdr:nvSpPr>
        <xdr:cNvPr id="401" name="テキスト ボックス 400">
          <a:extLst>
            <a:ext uri="{FF2B5EF4-FFF2-40B4-BE49-F238E27FC236}">
              <a16:creationId xmlns:a16="http://schemas.microsoft.com/office/drawing/2014/main" id="{535A150F-0381-4E8E-B885-87077DE331EC}"/>
            </a:ext>
          </a:extLst>
        </xdr:cNvPr>
        <xdr:cNvSpPr txBox="1"/>
      </xdr:nvSpPr>
      <xdr:spPr>
        <a:xfrm>
          <a:off x="15798800" y="65422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38523</xdr:rowOff>
    </xdr:from>
    <xdr:to>
      <xdr:col>73</xdr:col>
      <xdr:colOff>44450</xdr:colOff>
      <xdr:row>39</xdr:row>
      <xdr:rowOff>140123</xdr:rowOff>
    </xdr:to>
    <xdr:sp macro="" textlink="">
      <xdr:nvSpPr>
        <xdr:cNvPr id="402" name="楕円 401">
          <a:extLst>
            <a:ext uri="{FF2B5EF4-FFF2-40B4-BE49-F238E27FC236}">
              <a16:creationId xmlns:a16="http://schemas.microsoft.com/office/drawing/2014/main" id="{57BB4618-6DBB-46AA-BCDE-0DD068794568}"/>
            </a:ext>
          </a:extLst>
        </xdr:cNvPr>
        <xdr:cNvSpPr/>
      </xdr:nvSpPr>
      <xdr:spPr>
        <a:xfrm>
          <a:off x="15240000" y="672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150300</xdr:rowOff>
    </xdr:from>
    <xdr:ext cx="762000" cy="259045"/>
    <xdr:sp macro="" textlink="">
      <xdr:nvSpPr>
        <xdr:cNvPr id="403" name="テキスト ボックス 402">
          <a:extLst>
            <a:ext uri="{FF2B5EF4-FFF2-40B4-BE49-F238E27FC236}">
              <a16:creationId xmlns:a16="http://schemas.microsoft.com/office/drawing/2014/main" id="{A5FB1035-EA8D-4AAA-A024-FC87613A2427}"/>
            </a:ext>
          </a:extLst>
        </xdr:cNvPr>
        <xdr:cNvSpPr txBox="1"/>
      </xdr:nvSpPr>
      <xdr:spPr>
        <a:xfrm>
          <a:off x="14909800" y="6493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6350</xdr:rowOff>
    </xdr:from>
    <xdr:to>
      <xdr:col>68</xdr:col>
      <xdr:colOff>203200</xdr:colOff>
      <xdr:row>39</xdr:row>
      <xdr:rowOff>107950</xdr:rowOff>
    </xdr:to>
    <xdr:sp macro="" textlink="">
      <xdr:nvSpPr>
        <xdr:cNvPr id="404" name="楕円 403">
          <a:extLst>
            <a:ext uri="{FF2B5EF4-FFF2-40B4-BE49-F238E27FC236}">
              <a16:creationId xmlns:a16="http://schemas.microsoft.com/office/drawing/2014/main" id="{D60B4040-ADBA-4095-8352-00073A560DEB}"/>
            </a:ext>
          </a:extLst>
        </xdr:cNvPr>
        <xdr:cNvSpPr/>
      </xdr:nvSpPr>
      <xdr:spPr>
        <a:xfrm>
          <a:off x="143510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118127</xdr:rowOff>
    </xdr:from>
    <xdr:ext cx="762000" cy="259045"/>
    <xdr:sp macro="" textlink="">
      <xdr:nvSpPr>
        <xdr:cNvPr id="405" name="テキスト ボックス 404">
          <a:extLst>
            <a:ext uri="{FF2B5EF4-FFF2-40B4-BE49-F238E27FC236}">
              <a16:creationId xmlns:a16="http://schemas.microsoft.com/office/drawing/2014/main" id="{2E259927-8CF0-4993-89CD-9AA90019AF90}"/>
            </a:ext>
          </a:extLst>
        </xdr:cNvPr>
        <xdr:cNvSpPr txBox="1"/>
      </xdr:nvSpPr>
      <xdr:spPr>
        <a:xfrm>
          <a:off x="14020800" y="646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22437</xdr:rowOff>
    </xdr:from>
    <xdr:to>
      <xdr:col>64</xdr:col>
      <xdr:colOff>152400</xdr:colOff>
      <xdr:row>39</xdr:row>
      <xdr:rowOff>124037</xdr:rowOff>
    </xdr:to>
    <xdr:sp macro="" textlink="">
      <xdr:nvSpPr>
        <xdr:cNvPr id="406" name="楕円 405">
          <a:extLst>
            <a:ext uri="{FF2B5EF4-FFF2-40B4-BE49-F238E27FC236}">
              <a16:creationId xmlns:a16="http://schemas.microsoft.com/office/drawing/2014/main" id="{98B0B0E4-0668-4C73-9AA8-E93B4A2CBF7C}"/>
            </a:ext>
          </a:extLst>
        </xdr:cNvPr>
        <xdr:cNvSpPr/>
      </xdr:nvSpPr>
      <xdr:spPr>
        <a:xfrm>
          <a:off x="13462000" y="6708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134214</xdr:rowOff>
    </xdr:from>
    <xdr:ext cx="762000" cy="259045"/>
    <xdr:sp macro="" textlink="">
      <xdr:nvSpPr>
        <xdr:cNvPr id="407" name="テキスト ボックス 406">
          <a:extLst>
            <a:ext uri="{FF2B5EF4-FFF2-40B4-BE49-F238E27FC236}">
              <a16:creationId xmlns:a16="http://schemas.microsoft.com/office/drawing/2014/main" id="{E4539A6B-1E34-40D6-836D-889383287E7F}"/>
            </a:ext>
          </a:extLst>
        </xdr:cNvPr>
        <xdr:cNvSpPr txBox="1"/>
      </xdr:nvSpPr>
      <xdr:spPr>
        <a:xfrm>
          <a:off x="13131800" y="64778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7A14F7D1-4030-4CA6-8D01-5423B6F5D4B4}"/>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AE854038-BAB6-46E3-B996-FECAD659EFCB}"/>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234A3967-1EBD-4B02-B3DE-E13F731D509E}"/>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AE267D59-841F-47D4-8224-3B50581F0564}"/>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5AC3B868-E7A6-47E8-B1F7-0ABD3BC1598B}"/>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1C92F4D3-B117-407F-8698-390EC8738F1F}"/>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E0C269EB-939B-4F7F-9CD3-2EBB948FEC41}"/>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151DAE8D-153F-4CEE-9389-10DBAA36DC4F}"/>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7BD971EB-F63D-482A-9834-415DA647AA87}"/>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4885EFD5-11D1-49F0-B5E0-158E5FF61F5C}"/>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E2B25593-CA7A-4FD4-B1D3-ADDC9A5F30B1}"/>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1EF39AE6-A11B-4676-B451-715273739053}"/>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52E6D67D-E745-4BEF-A273-5360DCC829E3}"/>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令和４年度と繰上償還を行い、公債費削減を中心とする行政改革を進めた結果、令和４年度決算でも数値はマイナスとなった。今後も、後世への負担を少しでも軽減するよう、新規事業等実施について総点検を図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2BC7C88D-35A6-4118-8434-927EB84675F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42E36379-EC2E-4538-94B7-78342AD97023}"/>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97CB6D9E-AC6E-47AB-A10D-A20C27EEDDA1}"/>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7CD47B4F-2E04-41BD-A7CF-78D71C98CCBE}"/>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5181CBC4-C136-4F56-B9F2-6038397E168F}"/>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AA8F2E58-BCC1-4B11-8CAD-1D9CDB4B9FB3}"/>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A9C5C856-3784-4907-B232-65D9B2E0A89B}"/>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61DF0982-CA4B-41E4-B4CD-C171C54C8B4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FF11741-4121-476C-B523-54699608ED01}"/>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6A5BBF5A-6DAE-4752-950A-95BBD4CE0AD7}"/>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A614EC1C-F7E9-4578-998C-73403B8967E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E00163D4-D6EE-4F89-8601-3AE2D535F3BE}"/>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D3BA733E-DD73-426D-B1D1-25E67AD3A88B}"/>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D3BDC5B2-A6D0-4683-AD23-446082B85731}"/>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C7D29B1D-358B-44BC-A7C7-A4F2EDE52F3E}"/>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165735</xdr:rowOff>
    </xdr:to>
    <xdr:cxnSp macro="">
      <xdr:nvCxnSpPr>
        <xdr:cNvPr id="436" name="直線コネクタ 435">
          <a:extLst>
            <a:ext uri="{FF2B5EF4-FFF2-40B4-BE49-F238E27FC236}">
              <a16:creationId xmlns:a16="http://schemas.microsoft.com/office/drawing/2014/main" id="{38F2B2F9-2AFB-4E07-B229-839019D8693A}"/>
            </a:ext>
          </a:extLst>
        </xdr:cNvPr>
        <xdr:cNvCxnSpPr/>
      </xdr:nvCxnSpPr>
      <xdr:spPr>
        <a:xfrm flipV="1">
          <a:off x="17018000" y="2370667"/>
          <a:ext cx="0" cy="13955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137812</xdr:rowOff>
    </xdr:from>
    <xdr:ext cx="762000" cy="259045"/>
    <xdr:sp macro="" textlink="">
      <xdr:nvSpPr>
        <xdr:cNvPr id="437" name="将来負担の状況最小値テキスト">
          <a:extLst>
            <a:ext uri="{FF2B5EF4-FFF2-40B4-BE49-F238E27FC236}">
              <a16:creationId xmlns:a16="http://schemas.microsoft.com/office/drawing/2014/main" id="{DC2F4111-3DE7-479F-B781-01730A42AC00}"/>
            </a:ext>
          </a:extLst>
        </xdr:cNvPr>
        <xdr:cNvSpPr txBox="1"/>
      </xdr:nvSpPr>
      <xdr:spPr>
        <a:xfrm>
          <a:off x="17106900" y="3738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165735</xdr:rowOff>
    </xdr:from>
    <xdr:to>
      <xdr:col>81</xdr:col>
      <xdr:colOff>133350</xdr:colOff>
      <xdr:row>21</xdr:row>
      <xdr:rowOff>165735</xdr:rowOff>
    </xdr:to>
    <xdr:cxnSp macro="">
      <xdr:nvCxnSpPr>
        <xdr:cNvPr id="438" name="直線コネクタ 437">
          <a:extLst>
            <a:ext uri="{FF2B5EF4-FFF2-40B4-BE49-F238E27FC236}">
              <a16:creationId xmlns:a16="http://schemas.microsoft.com/office/drawing/2014/main" id="{71BDBB02-693F-4048-B73C-12902B6A8E42}"/>
            </a:ext>
          </a:extLst>
        </xdr:cNvPr>
        <xdr:cNvCxnSpPr/>
      </xdr:nvCxnSpPr>
      <xdr:spPr>
        <a:xfrm>
          <a:off x="16929100" y="3766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784D7618-4F94-4421-9FA6-EFB5283D76FD}"/>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C4ED7819-0B10-4F0D-819C-75AD35826CD2}"/>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4C2C35E6-1A81-48AB-912C-09344115D69D}"/>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58969A5C-A559-49BD-A48B-964EDD9EAF58}"/>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D5575CD0-C8E7-4A3C-BF63-DCA78353AEEF}"/>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448A1A65-98B1-49A7-9481-6FF1F37F9EE5}"/>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3F32A36C-2D64-4488-8462-B0A32E616521}"/>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63EA8EAB-D3CD-4551-A91A-3EDBE50FEAE6}"/>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6C3E15EA-39AF-4179-A8E9-F7E255E460B5}"/>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2B7ABB57-4B38-4CCD-A0BA-D085E448499D}"/>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F5B26F22-00A7-452F-91AE-67728CA74A87}"/>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A5F4422C-862A-4A1B-B78F-2FC3692D3FBE}"/>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1DD7CDB8-1A12-4569-AC61-2F85B689B73D}"/>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3D052214-D832-4630-B51D-29CD699D564F}"/>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DB2BAE5C-3F90-4402-8F72-02F3FA4545E5}"/>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A7BAA710-4474-4BE1-B24A-99590D20D472}"/>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6B19548D-79C8-4640-8DAF-AB1E6DF1F08E}"/>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3,223
3,181
315.06
6,381,933
6,042,434
105,380
3,609,818
6,138,899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退職</a:t>
          </a:r>
          <a:r>
            <a:rPr kumimoji="1" lang="ja-JP" altLang="en-US" sz="1100">
              <a:solidFill>
                <a:schemeClr val="dk1"/>
              </a:solidFill>
              <a:effectLst/>
              <a:latin typeface="+mn-lt"/>
              <a:ea typeface="+mn-ea"/>
              <a:cs typeface="+mn-cs"/>
            </a:rPr>
            <a:t>及び退職金負担金率変更に</a:t>
          </a:r>
          <a:r>
            <a:rPr kumimoji="1" lang="ja-JP" altLang="ja-JP" sz="1100">
              <a:solidFill>
                <a:schemeClr val="dk1"/>
              </a:solidFill>
              <a:effectLst/>
              <a:latin typeface="+mn-lt"/>
              <a:ea typeface="+mn-ea"/>
              <a:cs typeface="+mn-cs"/>
            </a:rPr>
            <a:t>より、人件費全体では対前年度</a:t>
          </a:r>
          <a:r>
            <a:rPr kumimoji="1" lang="en-US" altLang="ja-JP" sz="1100">
              <a:solidFill>
                <a:schemeClr val="dk1"/>
              </a:solidFill>
              <a:effectLst/>
              <a:latin typeface="+mn-lt"/>
              <a:ea typeface="+mn-ea"/>
              <a:cs typeface="+mn-cs"/>
            </a:rPr>
            <a:t>13,669</a:t>
          </a:r>
          <a:r>
            <a:rPr kumimoji="1" lang="ja-JP" altLang="ja-JP" sz="1100">
              <a:solidFill>
                <a:schemeClr val="dk1"/>
              </a:solidFill>
              <a:effectLst/>
              <a:latin typeface="+mn-lt"/>
              <a:ea typeface="+mn-ea"/>
              <a:cs typeface="+mn-cs"/>
            </a:rPr>
            <a:t>千円の減額となり、類似団体平均値を大きく下回る結果となった。</a:t>
          </a:r>
          <a:endParaRPr lang="ja-JP" altLang="ja-JP" sz="1400">
            <a:effectLst/>
          </a:endParaRPr>
        </a:p>
        <a:p>
          <a:r>
            <a:rPr kumimoji="1" lang="ja-JP" altLang="ja-JP" sz="1100">
              <a:solidFill>
                <a:schemeClr val="dk1"/>
              </a:solidFill>
              <a:effectLst/>
              <a:latin typeface="+mn-lt"/>
              <a:ea typeface="+mn-ea"/>
              <a:cs typeface="+mn-cs"/>
            </a:rPr>
            <a:t>今後とも新規採用の抑制等を行い、職員数の適正化に努める。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170434</xdr:rowOff>
    </xdr:from>
    <xdr:to>
      <xdr:col>24</xdr:col>
      <xdr:colOff>25400</xdr:colOff>
      <xdr:row>40</xdr:row>
      <xdr:rowOff>81280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28284"/>
          <a:ext cx="0" cy="1110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53357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1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81280</xdr:rowOff>
    </xdr:from>
    <xdr:to>
      <xdr:col>24</xdr:col>
      <xdr:colOff>114300</xdr:colOff>
      <xdr:row>40</xdr:row>
      <xdr:rowOff>81280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3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85361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71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170434</xdr:rowOff>
    </xdr:from>
    <xdr:to>
      <xdr:col>24</xdr:col>
      <xdr:colOff>114300</xdr:colOff>
      <xdr:row>33</xdr:row>
      <xdr:rowOff>170434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88138</xdr:rowOff>
    </xdr:from>
    <xdr:to>
      <xdr:col>24</xdr:col>
      <xdr:colOff>25400</xdr:colOff>
      <xdr:row>35</xdr:row>
      <xdr:rowOff>97282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08888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112285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84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88138</xdr:rowOff>
    </xdr:from>
    <xdr:to>
      <xdr:col>19</xdr:col>
      <xdr:colOff>187325</xdr:colOff>
      <xdr:row>36</xdr:row>
      <xdr:rowOff>53848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088888"/>
          <a:ext cx="8890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112776</xdr:rowOff>
    </xdr:from>
    <xdr:to>
      <xdr:col>20</xdr:col>
      <xdr:colOff>38100</xdr:colOff>
      <xdr:row>37</xdr:row>
      <xdr:rowOff>42926</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27703</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713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53848</xdr:rowOff>
    </xdr:from>
    <xdr:to>
      <xdr:col>15</xdr:col>
      <xdr:colOff>98425</xdr:colOff>
      <xdr:row>36</xdr:row>
      <xdr:rowOff>90424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22604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37338</xdr:rowOff>
    </xdr:from>
    <xdr:to>
      <xdr:col>15</xdr:col>
      <xdr:colOff>149225</xdr:colOff>
      <xdr:row>37</xdr:row>
      <xdr:rowOff>138938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123715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90424</xdr:rowOff>
    </xdr:from>
    <xdr:to>
      <xdr:col>11</xdr:col>
      <xdr:colOff>9525</xdr:colOff>
      <xdr:row>36</xdr:row>
      <xdr:rowOff>94996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626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762</xdr:rowOff>
    </xdr:from>
    <xdr:to>
      <xdr:col>11</xdr:col>
      <xdr:colOff>60325</xdr:colOff>
      <xdr:row>37</xdr:row>
      <xdr:rowOff>102362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87139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153924</xdr:rowOff>
    </xdr:from>
    <xdr:to>
      <xdr:col>6</xdr:col>
      <xdr:colOff>171450</xdr:colOff>
      <xdr:row>37</xdr:row>
      <xdr:rowOff>84074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68851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46482</xdr:rowOff>
    </xdr:from>
    <xdr:to>
      <xdr:col>24</xdr:col>
      <xdr:colOff>76200</xdr:colOff>
      <xdr:row>35</xdr:row>
      <xdr:rowOff>148082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63009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892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37338</xdr:rowOff>
    </xdr:from>
    <xdr:to>
      <xdr:col>20</xdr:col>
      <xdr:colOff>38100</xdr:colOff>
      <xdr:row>35</xdr:row>
      <xdr:rowOff>138938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03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149115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8069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3048</xdr:rowOff>
    </xdr:from>
    <xdr:to>
      <xdr:col>15</xdr:col>
      <xdr:colOff>149225</xdr:colOff>
      <xdr:row>36</xdr:row>
      <xdr:rowOff>104648</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17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114825</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944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39624</xdr:rowOff>
    </xdr:from>
    <xdr:to>
      <xdr:col>11</xdr:col>
      <xdr:colOff>60325</xdr:colOff>
      <xdr:row>36</xdr:row>
      <xdr:rowOff>141224</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151401</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80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44196</xdr:rowOff>
    </xdr:from>
    <xdr:to>
      <xdr:col>6</xdr:col>
      <xdr:colOff>171450</xdr:colOff>
      <xdr:row>36</xdr:row>
      <xdr:rowOff>145796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1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155973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98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創意と工夫による一層の効率化を図り、経費の縮減に努めてきた結果、</a:t>
          </a:r>
          <a:r>
            <a:rPr kumimoji="1" lang="ja-JP" altLang="ja-JP" sz="1100">
              <a:solidFill>
                <a:schemeClr val="dk1"/>
              </a:solidFill>
              <a:effectLst/>
              <a:latin typeface="+mn-lt"/>
              <a:ea typeface="+mn-ea"/>
              <a:cs typeface="+mn-cs"/>
            </a:rPr>
            <a:t>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168148</xdr:rowOff>
    </xdr:from>
    <xdr:to>
      <xdr:col>82</xdr:col>
      <xdr:colOff>107950</xdr:colOff>
      <xdr:row>20</xdr:row>
      <xdr:rowOff>140716</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6844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112793</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541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140716</xdr:rowOff>
    </xdr:from>
    <xdr:to>
      <xdr:col>82</xdr:col>
      <xdr:colOff>196850</xdr:colOff>
      <xdr:row>20</xdr:row>
      <xdr:rowOff>140716</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569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83075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11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168148</xdr:rowOff>
    </xdr:from>
    <xdr:to>
      <xdr:col>82</xdr:col>
      <xdr:colOff>196850</xdr:colOff>
      <xdr:row>14</xdr:row>
      <xdr:rowOff>168148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68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67564</xdr:rowOff>
    </xdr:from>
    <xdr:to>
      <xdr:col>82</xdr:col>
      <xdr:colOff>107950</xdr:colOff>
      <xdr:row>16</xdr:row>
      <xdr:rowOff>85852</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2810764"/>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167149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10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17272</xdr:rowOff>
    </xdr:from>
    <xdr:to>
      <xdr:col>78</xdr:col>
      <xdr:colOff>69850</xdr:colOff>
      <xdr:row>16</xdr:row>
      <xdr:rowOff>85852</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760472"/>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140208</xdr:rowOff>
    </xdr:from>
    <xdr:to>
      <xdr:col>78</xdr:col>
      <xdr:colOff>120650</xdr:colOff>
      <xdr:row>17</xdr:row>
      <xdr:rowOff>70358</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55135</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969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17272</xdr:rowOff>
    </xdr:from>
    <xdr:to>
      <xdr:col>73</xdr:col>
      <xdr:colOff>180975</xdr:colOff>
      <xdr:row>16</xdr:row>
      <xdr:rowOff>26416</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27604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144780</xdr:rowOff>
    </xdr:from>
    <xdr:to>
      <xdr:col>74</xdr:col>
      <xdr:colOff>31750</xdr:colOff>
      <xdr:row>17</xdr:row>
      <xdr:rowOff>74930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59707</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26416</xdr:rowOff>
    </xdr:from>
    <xdr:to>
      <xdr:col>69</xdr:col>
      <xdr:colOff>92075</xdr:colOff>
      <xdr:row>16</xdr:row>
      <xdr:rowOff>72136</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769616"/>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55626</xdr:rowOff>
    </xdr:from>
    <xdr:to>
      <xdr:col>69</xdr:col>
      <xdr:colOff>142875</xdr:colOff>
      <xdr:row>17</xdr:row>
      <xdr:rowOff>157226</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142003</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46482</xdr:rowOff>
    </xdr:from>
    <xdr:to>
      <xdr:col>65</xdr:col>
      <xdr:colOff>53975</xdr:colOff>
      <xdr:row>17</xdr:row>
      <xdr:rowOff>148082</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132859</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16764</xdr:rowOff>
    </xdr:from>
    <xdr:to>
      <xdr:col>82</xdr:col>
      <xdr:colOff>158750</xdr:colOff>
      <xdr:row>16</xdr:row>
      <xdr:rowOff>118364</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33291</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05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35052</xdr:rowOff>
    </xdr:from>
    <xdr:to>
      <xdr:col>78</xdr:col>
      <xdr:colOff>120650</xdr:colOff>
      <xdr:row>16</xdr:row>
      <xdr:rowOff>136652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146829</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471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137922</xdr:rowOff>
    </xdr:from>
    <xdr:to>
      <xdr:col>74</xdr:col>
      <xdr:colOff>31750</xdr:colOff>
      <xdr:row>16</xdr:row>
      <xdr:rowOff>68072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0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78249</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47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147066</xdr:rowOff>
    </xdr:from>
    <xdr:to>
      <xdr:col>69</xdr:col>
      <xdr:colOff>142875</xdr:colOff>
      <xdr:row>16</xdr:row>
      <xdr:rowOff>77216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18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87393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487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21336</xdr:rowOff>
    </xdr:from>
    <xdr:to>
      <xdr:col>65</xdr:col>
      <xdr:colOff>53975</xdr:colOff>
      <xdr:row>16</xdr:row>
      <xdr:rowOff>122936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64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133113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3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扶助費にかかる経常収支比率が</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類似団体平均を上回</a:t>
          </a:r>
          <a:r>
            <a:rPr kumimoji="1" lang="ja-JP" altLang="en-US" sz="1100">
              <a:solidFill>
                <a:schemeClr val="dk1"/>
              </a:solidFill>
              <a:effectLst/>
              <a:latin typeface="+mn-lt"/>
              <a:ea typeface="+mn-ea"/>
              <a:cs typeface="+mn-cs"/>
            </a:rPr>
            <a:t>った状態で</a:t>
          </a:r>
          <a:r>
            <a:rPr kumimoji="1" lang="ja-JP" altLang="ja-JP" sz="1100">
              <a:solidFill>
                <a:schemeClr val="dk1"/>
              </a:solidFill>
              <a:effectLst/>
              <a:latin typeface="+mn-lt"/>
              <a:ea typeface="+mn-ea"/>
              <a:cs typeface="+mn-cs"/>
            </a:rPr>
            <a:t>継続して推移している要因としては、高齢化率の高い本町では、扶助費をはじめとする社会保障経費が高く、令和</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年度は</a:t>
          </a:r>
          <a:r>
            <a:rPr kumimoji="1" lang="ja-JP" altLang="en-US" sz="1100">
              <a:solidFill>
                <a:schemeClr val="dk1"/>
              </a:solidFill>
              <a:effectLst/>
              <a:latin typeface="+mn-lt"/>
              <a:ea typeface="+mn-ea"/>
              <a:cs typeface="+mn-cs"/>
            </a:rPr>
            <a:t>老人ホーム入所措置費</a:t>
          </a:r>
          <a:r>
            <a:rPr kumimoji="1" lang="ja-JP" altLang="ja-JP" sz="1100">
              <a:solidFill>
                <a:schemeClr val="dk1"/>
              </a:solidFill>
              <a:effectLst/>
              <a:latin typeface="+mn-lt"/>
              <a:ea typeface="+mn-ea"/>
              <a:cs typeface="+mn-cs"/>
            </a:rPr>
            <a:t>の増加があったことも挙げられる。今後とも、審査等の適正化に努める。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20865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42400"/>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164392</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51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20865</xdr:rowOff>
    </xdr:from>
    <xdr:to>
      <xdr:col>24</xdr:col>
      <xdr:colOff>114300</xdr:colOff>
      <xdr:row>61</xdr:row>
      <xdr:rowOff>20865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79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151493</xdr:rowOff>
    </xdr:from>
    <xdr:to>
      <xdr:col>24</xdr:col>
      <xdr:colOff>25400</xdr:colOff>
      <xdr:row>56</xdr:row>
      <xdr:rowOff>45357</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581243"/>
          <a:ext cx="8382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2920</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261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157843</xdr:rowOff>
    </xdr:from>
    <xdr:to>
      <xdr:col>24</xdr:col>
      <xdr:colOff>76200</xdr:colOff>
      <xdr:row>55</xdr:row>
      <xdr:rowOff>87993</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151493</xdr:rowOff>
    </xdr:from>
    <xdr:to>
      <xdr:col>19</xdr:col>
      <xdr:colOff>187325</xdr:colOff>
      <xdr:row>55</xdr:row>
      <xdr:rowOff>151493</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098800" y="95812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141515</xdr:rowOff>
    </xdr:from>
    <xdr:to>
      <xdr:col>20</xdr:col>
      <xdr:colOff>38100</xdr:colOff>
      <xdr:row>55</xdr:row>
      <xdr:rowOff>71665</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81842</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168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151493</xdr:rowOff>
    </xdr:from>
    <xdr:to>
      <xdr:col>15</xdr:col>
      <xdr:colOff>98425</xdr:colOff>
      <xdr:row>56</xdr:row>
      <xdr:rowOff>29028</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581243"/>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19050</xdr:rowOff>
    </xdr:from>
    <xdr:to>
      <xdr:col>15</xdr:col>
      <xdr:colOff>149225</xdr:colOff>
      <xdr:row>55</xdr:row>
      <xdr:rowOff>120650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130827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167822</xdr:rowOff>
    </xdr:from>
    <xdr:to>
      <xdr:col>11</xdr:col>
      <xdr:colOff>9525</xdr:colOff>
      <xdr:row>56</xdr:row>
      <xdr:rowOff>29028</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5975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35378</xdr:rowOff>
    </xdr:from>
    <xdr:to>
      <xdr:col>11</xdr:col>
      <xdr:colOff>60325</xdr:colOff>
      <xdr:row>55</xdr:row>
      <xdr:rowOff>136978</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147155</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234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166007</xdr:rowOff>
    </xdr:from>
    <xdr:to>
      <xdr:col>24</xdr:col>
      <xdr:colOff>76200</xdr:colOff>
      <xdr:row>56</xdr:row>
      <xdr:rowOff>96157</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138084</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56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100693</xdr:rowOff>
    </xdr:from>
    <xdr:to>
      <xdr:col>20</xdr:col>
      <xdr:colOff>38100</xdr:colOff>
      <xdr:row>56</xdr:row>
      <xdr:rowOff>30843</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15620</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6168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100693</xdr:rowOff>
    </xdr:from>
    <xdr:to>
      <xdr:col>15</xdr:col>
      <xdr:colOff>149225</xdr:colOff>
      <xdr:row>56</xdr:row>
      <xdr:rowOff>30843</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15620</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149678</xdr:rowOff>
    </xdr:from>
    <xdr:to>
      <xdr:col>11</xdr:col>
      <xdr:colOff>60325</xdr:colOff>
      <xdr:row>56</xdr:row>
      <xdr:rowOff>79828</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64605</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117022</xdr:rowOff>
    </xdr:from>
    <xdr:to>
      <xdr:col>6</xdr:col>
      <xdr:colOff>171450</xdr:colOff>
      <xdr:row>56</xdr:row>
      <xdr:rowOff>47172</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31949</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その他に係る経常収支比率が類似団体平均を上回っているのは、繰出金が主な要因である。国民健康保険特別会計や介護保険特別会計への繰出金については、職員給与等に対する繰出しもあるが、保険料の適正化を図ることにより、税収を主な財源とする普通会計の負担額を減らしていくよう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29845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271000"/>
          <a:ext cx="0" cy="1217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1922</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460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29845</xdr:rowOff>
    </xdr:from>
    <xdr:to>
      <xdr:col>82</xdr:col>
      <xdr:colOff>196850</xdr:colOff>
      <xdr:row>61</xdr:row>
      <xdr:rowOff>29845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488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167005</xdr:rowOff>
    </xdr:from>
    <xdr:to>
      <xdr:col>82</xdr:col>
      <xdr:colOff>107950</xdr:colOff>
      <xdr:row>58</xdr:row>
      <xdr:rowOff>12700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5671800" y="9939655"/>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69867</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6710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53340</xdr:rowOff>
    </xdr:from>
    <xdr:to>
      <xdr:col>82</xdr:col>
      <xdr:colOff>158750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6985</xdr:rowOff>
    </xdr:from>
    <xdr:to>
      <xdr:col>78</xdr:col>
      <xdr:colOff>69850</xdr:colOff>
      <xdr:row>58</xdr:row>
      <xdr:rowOff>12700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4782800" y="995108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36195</xdr:rowOff>
    </xdr:from>
    <xdr:to>
      <xdr:col>78</xdr:col>
      <xdr:colOff>120650</xdr:colOff>
      <xdr:row>57</xdr:row>
      <xdr:rowOff>137795</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147972</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5777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6985</xdr:rowOff>
    </xdr:from>
    <xdr:to>
      <xdr:col>73</xdr:col>
      <xdr:colOff>180975</xdr:colOff>
      <xdr:row>58</xdr:row>
      <xdr:rowOff>41275</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3893800" y="995108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93345</xdr:rowOff>
    </xdr:from>
    <xdr:to>
      <xdr:col>74</xdr:col>
      <xdr:colOff>31750</xdr:colOff>
      <xdr:row>58</xdr:row>
      <xdr:rowOff>23495</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33672</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634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41275</xdr:rowOff>
    </xdr:from>
    <xdr:to>
      <xdr:col>69</xdr:col>
      <xdr:colOff>92075</xdr:colOff>
      <xdr:row>58</xdr:row>
      <xdr:rowOff>46990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004800" y="998537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87630</xdr:rowOff>
    </xdr:from>
    <xdr:to>
      <xdr:col>69</xdr:col>
      <xdr:colOff>142875</xdr:colOff>
      <xdr:row>58</xdr:row>
      <xdr:rowOff>17780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27957</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62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50817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65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116205</xdr:rowOff>
    </xdr:from>
    <xdr:to>
      <xdr:col>82</xdr:col>
      <xdr:colOff>158750</xdr:colOff>
      <xdr:row>58</xdr:row>
      <xdr:rowOff>46355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88282</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860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133350</xdr:rowOff>
    </xdr:from>
    <xdr:to>
      <xdr:col>78</xdr:col>
      <xdr:colOff>120650</xdr:colOff>
      <xdr:row>58</xdr:row>
      <xdr:rowOff>63500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48277</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99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127635</xdr:rowOff>
    </xdr:from>
    <xdr:to>
      <xdr:col>74</xdr:col>
      <xdr:colOff>31750</xdr:colOff>
      <xdr:row>58</xdr:row>
      <xdr:rowOff>57785</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42562</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98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161925</xdr:rowOff>
    </xdr:from>
    <xdr:to>
      <xdr:col>69</xdr:col>
      <xdr:colOff>142875</xdr:colOff>
      <xdr:row>58</xdr:row>
      <xdr:rowOff>92075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76852</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10020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167640</xdr:rowOff>
    </xdr:from>
    <xdr:to>
      <xdr:col>65</xdr:col>
      <xdr:colOff>53975</xdr:colOff>
      <xdr:row>58</xdr:row>
      <xdr:rowOff>97790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94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82567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1002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事業の精査を行ってきたことより、類似団体平均値を下回る結果となっているが、高齢化の進展などにより社会保障関係経費の増加傾向が続くことが見込まれる。今後とも、事業の見直しや補助金の交付が適当かどうかの精査を行い、経費の縮小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49276</xdr:rowOff>
    </xdr:from>
    <xdr:to>
      <xdr:col>82</xdr:col>
      <xdr:colOff>107950</xdr:colOff>
      <xdr:row>40</xdr:row>
      <xdr:rowOff>149860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78576"/>
          <a:ext cx="0" cy="1129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121937</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149860</xdr:rowOff>
    </xdr:from>
    <xdr:to>
      <xdr:col>82</xdr:col>
      <xdr:colOff>196850</xdr:colOff>
      <xdr:row>40</xdr:row>
      <xdr:rowOff>149860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135653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62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49276</xdr:rowOff>
    </xdr:from>
    <xdr:to>
      <xdr:col>82</xdr:col>
      <xdr:colOff>196850</xdr:colOff>
      <xdr:row>34</xdr:row>
      <xdr:rowOff>49276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78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97282</xdr:rowOff>
    </xdr:from>
    <xdr:to>
      <xdr:col>82</xdr:col>
      <xdr:colOff>107950</xdr:colOff>
      <xdr:row>35</xdr:row>
      <xdr:rowOff>115570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5671800" y="6098032"/>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57421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229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78994</xdr:rowOff>
    </xdr:from>
    <xdr:to>
      <xdr:col>78</xdr:col>
      <xdr:colOff>69850</xdr:colOff>
      <xdr:row>35</xdr:row>
      <xdr:rowOff>97282</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4782800" y="60797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62484</xdr:rowOff>
    </xdr:from>
    <xdr:to>
      <xdr:col>78</xdr:col>
      <xdr:colOff>120650</xdr:colOff>
      <xdr:row>36</xdr:row>
      <xdr:rowOff>164084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148861</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3210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78994</xdr:rowOff>
    </xdr:from>
    <xdr:to>
      <xdr:col>73</xdr:col>
      <xdr:colOff>180975</xdr:colOff>
      <xdr:row>35</xdr:row>
      <xdr:rowOff>83566</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3893800" y="60797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83566</xdr:rowOff>
    </xdr:from>
    <xdr:to>
      <xdr:col>69</xdr:col>
      <xdr:colOff>92075</xdr:colOff>
      <xdr:row>35</xdr:row>
      <xdr:rowOff>83566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3004800" y="608431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89916</xdr:rowOff>
    </xdr:from>
    <xdr:to>
      <xdr:col>69</xdr:col>
      <xdr:colOff>142875</xdr:colOff>
      <xdr:row>37</xdr:row>
      <xdr:rowOff>20066</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4843</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64770</xdr:rowOff>
    </xdr:from>
    <xdr:to>
      <xdr:col>82</xdr:col>
      <xdr:colOff>158750</xdr:colOff>
      <xdr:row>35</xdr:row>
      <xdr:rowOff>166370</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81297</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591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46482</xdr:rowOff>
    </xdr:from>
    <xdr:to>
      <xdr:col>78</xdr:col>
      <xdr:colOff>120650</xdr:colOff>
      <xdr:row>35</xdr:row>
      <xdr:rowOff>148082</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158259</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5816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28194</xdr:rowOff>
    </xdr:from>
    <xdr:to>
      <xdr:col>74</xdr:col>
      <xdr:colOff>31750</xdr:colOff>
      <xdr:row>35</xdr:row>
      <xdr:rowOff>129794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028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139971</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5797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32766</xdr:rowOff>
    </xdr:from>
    <xdr:to>
      <xdr:col>69</xdr:col>
      <xdr:colOff>142875</xdr:colOff>
      <xdr:row>35</xdr:row>
      <xdr:rowOff>134366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144543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5802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32766</xdr:rowOff>
    </xdr:from>
    <xdr:to>
      <xdr:col>65</xdr:col>
      <xdr:colOff>53975</xdr:colOff>
      <xdr:row>35</xdr:row>
      <xdr:rowOff>134366</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144543</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5802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a:solidFill>
                <a:schemeClr val="dk1"/>
              </a:solidFill>
              <a:effectLst/>
              <a:latin typeface="+mn-lt"/>
              <a:ea typeface="+mn-ea"/>
              <a:cs typeface="+mn-cs"/>
            </a:rPr>
            <a:t>既発債の元金償還の開始</a:t>
          </a:r>
          <a:r>
            <a:rPr kumimoji="1" lang="ja-JP" altLang="en-US" sz="1050">
              <a:solidFill>
                <a:schemeClr val="dk1"/>
              </a:solidFill>
              <a:effectLst/>
              <a:latin typeface="+mn-lt"/>
              <a:ea typeface="+mn-ea"/>
              <a:cs typeface="+mn-cs"/>
            </a:rPr>
            <a:t>及び繰上償還の実施</a:t>
          </a:r>
          <a:r>
            <a:rPr kumimoji="1" lang="ja-JP" altLang="ja-JP" sz="1050">
              <a:solidFill>
                <a:schemeClr val="dk1"/>
              </a:solidFill>
              <a:effectLst/>
              <a:latin typeface="+mn-lt"/>
              <a:ea typeface="+mn-ea"/>
              <a:cs typeface="+mn-cs"/>
            </a:rPr>
            <a:t>により、前年度と比べると公債費に係る経常収支比率は</a:t>
          </a:r>
          <a:r>
            <a:rPr kumimoji="1" lang="en-US" altLang="ja-JP" sz="1050">
              <a:solidFill>
                <a:schemeClr val="dk1"/>
              </a:solidFill>
              <a:effectLst/>
              <a:latin typeface="+mn-lt"/>
              <a:ea typeface="+mn-ea"/>
              <a:cs typeface="+mn-cs"/>
            </a:rPr>
            <a:t>10.7</a:t>
          </a:r>
          <a:r>
            <a:rPr kumimoji="1" lang="ja-JP" altLang="ja-JP" sz="1050">
              <a:solidFill>
                <a:schemeClr val="dk1"/>
              </a:solidFill>
              <a:effectLst/>
              <a:latin typeface="+mn-lt"/>
              <a:ea typeface="+mn-ea"/>
              <a:cs typeface="+mn-cs"/>
            </a:rPr>
            <a:t>ポイント増とな</a:t>
          </a:r>
          <a:r>
            <a:rPr kumimoji="1" lang="ja-JP" altLang="en-US" sz="1050">
              <a:solidFill>
                <a:schemeClr val="dk1"/>
              </a:solidFill>
              <a:effectLst/>
              <a:latin typeface="+mn-lt"/>
              <a:ea typeface="+mn-ea"/>
              <a:cs typeface="+mn-cs"/>
            </a:rPr>
            <a:t>り、</a:t>
          </a:r>
          <a:r>
            <a:rPr kumimoji="1" lang="ja-JP" altLang="ja-JP" sz="1050">
              <a:solidFill>
                <a:schemeClr val="dk1"/>
              </a:solidFill>
              <a:effectLst/>
              <a:latin typeface="+mn-lt"/>
              <a:ea typeface="+mn-ea"/>
              <a:cs typeface="+mn-cs"/>
            </a:rPr>
            <a:t>類似団体平均を</a:t>
          </a:r>
          <a:r>
            <a:rPr kumimoji="1" lang="ja-JP" altLang="en-US" sz="1050">
              <a:solidFill>
                <a:schemeClr val="dk1"/>
              </a:solidFill>
              <a:effectLst/>
              <a:latin typeface="+mn-lt"/>
              <a:ea typeface="+mn-ea"/>
              <a:cs typeface="+mn-cs"/>
            </a:rPr>
            <a:t>上</a:t>
          </a:r>
          <a:r>
            <a:rPr kumimoji="1" lang="ja-JP" altLang="ja-JP" sz="1050">
              <a:solidFill>
                <a:schemeClr val="dk1"/>
              </a:solidFill>
              <a:effectLst/>
              <a:latin typeface="+mn-lt"/>
              <a:ea typeface="+mn-ea"/>
              <a:cs typeface="+mn-cs"/>
            </a:rPr>
            <a:t>回る結果となっている。地方債の新規発行を伴う事業の精査・抑制に努めているが、財政基盤が弱く、自主財源の増額が望めない本町では、インフラ整備や高齢化の進展によるソフト事業の推進等については地方債の発行を行っている。今後大型の整備事業による既発債の償還が控えており、引き続き、地方債の発行を伴う事業の精査に努める。</a:t>
          </a:r>
          <a:endParaRPr lang="ja-JP" altLang="ja-JP" sz="105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130810</xdr:rowOff>
    </xdr:from>
    <xdr:to>
      <xdr:col>24</xdr:col>
      <xdr:colOff>25400</xdr:colOff>
      <xdr:row>81</xdr:row>
      <xdr:rowOff>35561</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646660"/>
          <a:ext cx="0" cy="1276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7638</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95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35561</xdr:rowOff>
    </xdr:from>
    <xdr:to>
      <xdr:col>24</xdr:col>
      <xdr:colOff>114300</xdr:colOff>
      <xdr:row>81</xdr:row>
      <xdr:rowOff>35561</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923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45737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39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130810</xdr:rowOff>
    </xdr:from>
    <xdr:to>
      <xdr:col>24</xdr:col>
      <xdr:colOff>114300</xdr:colOff>
      <xdr:row>73</xdr:row>
      <xdr:rowOff>130810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646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123190</xdr:rowOff>
    </xdr:from>
    <xdr:to>
      <xdr:col>24</xdr:col>
      <xdr:colOff>25400</xdr:colOff>
      <xdr:row>78</xdr:row>
      <xdr:rowOff>16511</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2981940"/>
          <a:ext cx="838200" cy="407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100330</xdr:rowOff>
    </xdr:from>
    <xdr:to>
      <xdr:col>19</xdr:col>
      <xdr:colOff>187325</xdr:colOff>
      <xdr:row>75</xdr:row>
      <xdr:rowOff>123190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29590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80011</xdr:rowOff>
    </xdr:from>
    <xdr:to>
      <xdr:col>20</xdr:col>
      <xdr:colOff>38100</xdr:colOff>
      <xdr:row>77</xdr:row>
      <xdr:rowOff>10161</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166388</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1965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92710</xdr:rowOff>
    </xdr:from>
    <xdr:to>
      <xdr:col>15</xdr:col>
      <xdr:colOff>98425</xdr:colOff>
      <xdr:row>75</xdr:row>
      <xdr:rowOff>100330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2209800" y="129514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25416</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92710</xdr:rowOff>
    </xdr:from>
    <xdr:to>
      <xdr:col>11</xdr:col>
      <xdr:colOff>9525</xdr:colOff>
      <xdr:row>75</xdr:row>
      <xdr:rowOff>127000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295146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33038</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137161</xdr:rowOff>
    </xdr:from>
    <xdr:to>
      <xdr:col>24</xdr:col>
      <xdr:colOff>76200</xdr:colOff>
      <xdr:row>78</xdr:row>
      <xdr:rowOff>67311</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33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109238</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310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72390</xdr:rowOff>
    </xdr:from>
    <xdr:to>
      <xdr:col>20</xdr:col>
      <xdr:colOff>38100</xdr:colOff>
      <xdr:row>76</xdr:row>
      <xdr:rowOff>2539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12717</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700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49530</xdr:rowOff>
    </xdr:from>
    <xdr:to>
      <xdr:col>15</xdr:col>
      <xdr:colOff>149225</xdr:colOff>
      <xdr:row>75</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161307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41910</xdr:rowOff>
    </xdr:from>
    <xdr:to>
      <xdr:col>11</xdr:col>
      <xdr:colOff>60325</xdr:colOff>
      <xdr:row>75</xdr:row>
      <xdr:rowOff>143510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153687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266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76200</xdr:rowOff>
    </xdr:from>
    <xdr:to>
      <xdr:col>6</xdr:col>
      <xdr:colOff>171450</xdr:colOff>
      <xdr:row>76</xdr:row>
      <xdr:rowOff>6350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16527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270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公債費以外に係る経常収支比率が類似団体平均を下回っているのは、主な要因としては、</a:t>
          </a:r>
          <a:r>
            <a:rPr kumimoji="1" lang="ja-JP" altLang="en-US" sz="1100">
              <a:solidFill>
                <a:schemeClr val="dk1"/>
              </a:solidFill>
              <a:effectLst/>
              <a:latin typeface="+mn-lt"/>
              <a:ea typeface="+mn-ea"/>
              <a:cs typeface="+mn-cs"/>
            </a:rPr>
            <a:t>歳入全体に占める</a:t>
          </a:r>
          <a:r>
            <a:rPr kumimoji="1" lang="ja-JP" altLang="ja-JP" sz="1100">
              <a:solidFill>
                <a:schemeClr val="dk1"/>
              </a:solidFill>
              <a:effectLst/>
              <a:latin typeface="+mn-lt"/>
              <a:ea typeface="+mn-ea"/>
              <a:cs typeface="+mn-cs"/>
            </a:rPr>
            <a:t>歳入経常一般財源</a:t>
          </a:r>
          <a:r>
            <a:rPr kumimoji="1" lang="ja-JP" altLang="en-US" sz="1100">
              <a:solidFill>
                <a:schemeClr val="dk1"/>
              </a:solidFill>
              <a:effectLst/>
              <a:latin typeface="+mn-lt"/>
              <a:ea typeface="+mn-ea"/>
              <a:cs typeface="+mn-cs"/>
            </a:rPr>
            <a:t>の割合が</a:t>
          </a:r>
          <a:r>
            <a:rPr kumimoji="1" lang="ja-JP" altLang="ja-JP" sz="1100">
              <a:solidFill>
                <a:schemeClr val="dk1"/>
              </a:solidFill>
              <a:effectLst/>
              <a:latin typeface="+mn-lt"/>
              <a:ea typeface="+mn-ea"/>
              <a:cs typeface="+mn-cs"/>
            </a:rPr>
            <a:t>増加したことにより、全体として経常収支比率が</a:t>
          </a:r>
          <a:r>
            <a:rPr kumimoji="1" lang="ja-JP" altLang="en-US" sz="1100">
              <a:solidFill>
                <a:schemeClr val="dk1"/>
              </a:solidFill>
              <a:effectLst/>
              <a:latin typeface="+mn-lt"/>
              <a:ea typeface="+mn-ea"/>
              <a:cs typeface="+mn-cs"/>
            </a:rPr>
            <a:t>低く抑えられた</a:t>
          </a:r>
          <a:r>
            <a:rPr kumimoji="1" lang="ja-JP" altLang="ja-JP" sz="1100">
              <a:solidFill>
                <a:schemeClr val="dk1"/>
              </a:solidFill>
              <a:effectLst/>
              <a:latin typeface="+mn-lt"/>
              <a:ea typeface="+mn-ea"/>
              <a:cs typeface="+mn-cs"/>
            </a:rPr>
            <a:t>ことがあげられる。今後定年退職者の増加による人件費の減少や、特別会計の保険料の適正化や人件費等の繰出金を考慮すると、今後も減少する見込みである。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157480</xdr:rowOff>
    </xdr:from>
    <xdr:to>
      <xdr:col>82</xdr:col>
      <xdr:colOff>107950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flipV="1">
          <a:off x="16510000" y="12673330"/>
          <a:ext cx="0" cy="1443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5" name="公債費以外最小値テキスト">
          <a:extLst>
            <a:ext uri="{FF2B5EF4-FFF2-40B4-BE49-F238E27FC236}">
              <a16:creationId xmlns:a16="http://schemas.microsoft.com/office/drawing/2014/main" id="{00000000-0008-0000-0400-00009F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72407</xdr:rowOff>
    </xdr:from>
    <xdr:ext cx="762000" cy="259045"/>
    <xdr:sp macro="" textlink="">
      <xdr:nvSpPr>
        <xdr:cNvPr id="417" name="公債費以外最大値テキスト">
          <a:extLst>
            <a:ext uri="{FF2B5EF4-FFF2-40B4-BE49-F238E27FC236}">
              <a16:creationId xmlns:a16="http://schemas.microsoft.com/office/drawing/2014/main" id="{00000000-0008-0000-0400-0000A1010000}"/>
            </a:ext>
          </a:extLst>
        </xdr:cNvPr>
        <xdr:cNvSpPr txBox="1"/>
      </xdr:nvSpPr>
      <xdr:spPr>
        <a:xfrm>
          <a:off x="16598900" y="12416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157480</xdr:rowOff>
    </xdr:from>
    <xdr:to>
      <xdr:col>82</xdr:col>
      <xdr:colOff>196850</xdr:colOff>
      <xdr:row>73</xdr:row>
      <xdr:rowOff>157480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2673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146050</xdr:rowOff>
    </xdr:from>
    <xdr:to>
      <xdr:col>82</xdr:col>
      <xdr:colOff>107950</xdr:colOff>
      <xdr:row>75</xdr:row>
      <xdr:rowOff>157480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5671800" y="1300480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10177</xdr:rowOff>
    </xdr:from>
    <xdr:ext cx="762000" cy="259045"/>
    <xdr:sp macro="" textlink="">
      <xdr:nvSpPr>
        <xdr:cNvPr id="420" name="公債費以外平均値テキスト">
          <a:extLst>
            <a:ext uri="{FF2B5EF4-FFF2-40B4-BE49-F238E27FC236}">
              <a16:creationId xmlns:a16="http://schemas.microsoft.com/office/drawing/2014/main" id="{00000000-0008-0000-0400-0000A4010000}"/>
            </a:ext>
          </a:extLst>
        </xdr:cNvPr>
        <xdr:cNvSpPr txBox="1"/>
      </xdr:nvSpPr>
      <xdr:spPr>
        <a:xfrm>
          <a:off x="16598900" y="13383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64592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146050</xdr:rowOff>
    </xdr:from>
    <xdr:to>
      <xdr:col>78</xdr:col>
      <xdr:colOff>69850</xdr:colOff>
      <xdr:row>76</xdr:row>
      <xdr:rowOff>12700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4782800" y="130048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106680</xdr:rowOff>
    </xdr:from>
    <xdr:to>
      <xdr:col>78</xdr:col>
      <xdr:colOff>120650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5621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21607</xdr:rowOff>
    </xdr:from>
    <xdr:ext cx="7366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5290800" y="133947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12700</xdr:rowOff>
    </xdr:from>
    <xdr:to>
      <xdr:col>73</xdr:col>
      <xdr:colOff>180975</xdr:colOff>
      <xdr:row>76</xdr:row>
      <xdr:rowOff>88900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3893800" y="130429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87630</xdr:rowOff>
    </xdr:from>
    <xdr:to>
      <xdr:col>74</xdr:col>
      <xdr:colOff>31750</xdr:colOff>
      <xdr:row>79</xdr:row>
      <xdr:rowOff>17780</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4732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2557</xdr:rowOff>
    </xdr:from>
    <xdr:ext cx="762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4401800" y="13547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88900</xdr:rowOff>
    </xdr:from>
    <xdr:to>
      <xdr:col>69</xdr:col>
      <xdr:colOff>92075</xdr:colOff>
      <xdr:row>76</xdr:row>
      <xdr:rowOff>127000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3004800" y="131191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129539</xdr:rowOff>
    </xdr:from>
    <xdr:to>
      <xdr:col>69</xdr:col>
      <xdr:colOff>142875</xdr:colOff>
      <xdr:row>79</xdr:row>
      <xdr:rowOff>59689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3843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44466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3512800" y="13589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114300</xdr:rowOff>
    </xdr:from>
    <xdr:to>
      <xdr:col>65</xdr:col>
      <xdr:colOff>53975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2954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29227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2623800" y="1357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106680</xdr:rowOff>
    </xdr:from>
    <xdr:to>
      <xdr:col>82</xdr:col>
      <xdr:colOff>158750</xdr:colOff>
      <xdr:row>76</xdr:row>
      <xdr:rowOff>36830</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6459200" y="1296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123207</xdr:rowOff>
    </xdr:from>
    <xdr:ext cx="762000" cy="259045"/>
    <xdr:sp macro="" textlink="">
      <xdr:nvSpPr>
        <xdr:cNvPr id="439" name="公債費以外該当値テキスト">
          <a:extLst>
            <a:ext uri="{FF2B5EF4-FFF2-40B4-BE49-F238E27FC236}">
              <a16:creationId xmlns:a16="http://schemas.microsoft.com/office/drawing/2014/main" id="{00000000-0008-0000-0400-0000B7010000}"/>
            </a:ext>
          </a:extLst>
        </xdr:cNvPr>
        <xdr:cNvSpPr txBox="1"/>
      </xdr:nvSpPr>
      <xdr:spPr>
        <a:xfrm>
          <a:off x="16598900" y="12810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95250</xdr:rowOff>
    </xdr:from>
    <xdr:to>
      <xdr:col>78</xdr:col>
      <xdr:colOff>120650</xdr:colOff>
      <xdr:row>76</xdr:row>
      <xdr:rowOff>25400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5621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35577</xdr:rowOff>
    </xdr:from>
    <xdr:ext cx="7366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290800" y="1272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133350</xdr:rowOff>
    </xdr:from>
    <xdr:to>
      <xdr:col>74</xdr:col>
      <xdr:colOff>31750</xdr:colOff>
      <xdr:row>76</xdr:row>
      <xdr:rowOff>63500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4732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73677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401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38100</xdr:rowOff>
    </xdr:from>
    <xdr:to>
      <xdr:col>69</xdr:col>
      <xdr:colOff>142875</xdr:colOff>
      <xdr:row>76</xdr:row>
      <xdr:rowOff>139700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3843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149877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512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76200</xdr:rowOff>
    </xdr:from>
    <xdr:to>
      <xdr:col>65</xdr:col>
      <xdr:colOff>53975</xdr:colOff>
      <xdr:row>77</xdr:row>
      <xdr:rowOff>6350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2954000" y="1310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16527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623800" y="1287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20210</xdr:rowOff>
    </xdr:from>
    <xdr:to>
      <xdr:col>29</xdr:col>
      <xdr:colOff>127000</xdr:colOff>
      <xdr:row>20</xdr:row>
      <xdr:rowOff>113228</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296685"/>
          <a:ext cx="0" cy="12931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85305</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561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113228</xdr:rowOff>
    </xdr:from>
    <xdr:to>
      <xdr:col>30</xdr:col>
      <xdr:colOff>25400</xdr:colOff>
      <xdr:row>20</xdr:row>
      <xdr:rowOff>113228</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5898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106587</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204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20210</xdr:rowOff>
    </xdr:from>
    <xdr:to>
      <xdr:col>30</xdr:col>
      <xdr:colOff>25400</xdr:colOff>
      <xdr:row>13</xdr:row>
      <xdr:rowOff>20210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29668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8028</xdr:rowOff>
    </xdr:from>
    <xdr:to>
      <xdr:col>29</xdr:col>
      <xdr:colOff>127000</xdr:colOff>
      <xdr:row>19</xdr:row>
      <xdr:rowOff>33805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3313203"/>
          <a:ext cx="647700" cy="257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138823</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31010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122296</xdr:rowOff>
    </xdr:from>
    <xdr:to>
      <xdr:col>29</xdr:col>
      <xdr:colOff>177800</xdr:colOff>
      <xdr:row>19</xdr:row>
      <xdr:rowOff>52446</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32560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33805</xdr:rowOff>
    </xdr:from>
    <xdr:to>
      <xdr:col>26</xdr:col>
      <xdr:colOff>50800</xdr:colOff>
      <xdr:row>19</xdr:row>
      <xdr:rowOff>40457</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3338980"/>
          <a:ext cx="698500" cy="66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145096</xdr:rowOff>
    </xdr:from>
    <xdr:to>
      <xdr:col>26</xdr:col>
      <xdr:colOff>101600</xdr:colOff>
      <xdr:row>19</xdr:row>
      <xdr:rowOff>75246</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32788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85423</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0476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40457</xdr:rowOff>
    </xdr:from>
    <xdr:to>
      <xdr:col>22</xdr:col>
      <xdr:colOff>114300</xdr:colOff>
      <xdr:row>19</xdr:row>
      <xdr:rowOff>44945</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3345632"/>
          <a:ext cx="698500" cy="44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162104</xdr:rowOff>
    </xdr:from>
    <xdr:to>
      <xdr:col>22</xdr:col>
      <xdr:colOff>165100</xdr:colOff>
      <xdr:row>19</xdr:row>
      <xdr:rowOff>92254</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2958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77031</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382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44945</xdr:rowOff>
    </xdr:from>
    <xdr:to>
      <xdr:col>18</xdr:col>
      <xdr:colOff>177800</xdr:colOff>
      <xdr:row>19</xdr:row>
      <xdr:rowOff>65814</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3350120"/>
          <a:ext cx="698500" cy="208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3584</xdr:rowOff>
    </xdr:from>
    <xdr:to>
      <xdr:col>19</xdr:col>
      <xdr:colOff>38100</xdr:colOff>
      <xdr:row>19</xdr:row>
      <xdr:rowOff>105184</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3087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89961</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395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25637</xdr:rowOff>
    </xdr:from>
    <xdr:to>
      <xdr:col>15</xdr:col>
      <xdr:colOff>101600</xdr:colOff>
      <xdr:row>19</xdr:row>
      <xdr:rowOff>127237</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3308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112014</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41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128678</xdr:rowOff>
    </xdr:from>
    <xdr:to>
      <xdr:col>29</xdr:col>
      <xdr:colOff>177800</xdr:colOff>
      <xdr:row>19</xdr:row>
      <xdr:rowOff>58828</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32624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100755</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3234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154455</xdr:rowOff>
    </xdr:from>
    <xdr:to>
      <xdr:col>26</xdr:col>
      <xdr:colOff>101600</xdr:colOff>
      <xdr:row>19</xdr:row>
      <xdr:rowOff>84605</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32881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69382</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3374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161107</xdr:rowOff>
    </xdr:from>
    <xdr:to>
      <xdr:col>22</xdr:col>
      <xdr:colOff>165100</xdr:colOff>
      <xdr:row>19</xdr:row>
      <xdr:rowOff>91257</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32948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101434</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3063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165595</xdr:rowOff>
    </xdr:from>
    <xdr:to>
      <xdr:col>19</xdr:col>
      <xdr:colOff>38100</xdr:colOff>
      <xdr:row>19</xdr:row>
      <xdr:rowOff>95745</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32993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105922</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3068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15014</xdr:rowOff>
    </xdr:from>
    <xdr:to>
      <xdr:col>15</xdr:col>
      <xdr:colOff>101600</xdr:colOff>
      <xdr:row>19</xdr:row>
      <xdr:rowOff>116614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33201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126791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3089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154779</xdr:rowOff>
    </xdr:from>
    <xdr:to>
      <xdr:col>29</xdr:col>
      <xdr:colOff>127000</xdr:colOff>
      <xdr:row>38</xdr:row>
      <xdr:rowOff>116150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422229"/>
          <a:ext cx="0" cy="116152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88227</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55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116150</xdr:rowOff>
    </xdr:from>
    <xdr:to>
      <xdr:col>30</xdr:col>
      <xdr:colOff>25400</xdr:colOff>
      <xdr:row>38</xdr:row>
      <xdr:rowOff>116150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5837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241156</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616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154779</xdr:rowOff>
    </xdr:from>
    <xdr:to>
      <xdr:col>30</xdr:col>
      <xdr:colOff>25400</xdr:colOff>
      <xdr:row>34</xdr:row>
      <xdr:rowOff>154779</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422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160558</xdr:rowOff>
    </xdr:from>
    <xdr:to>
      <xdr:col>29</xdr:col>
      <xdr:colOff>127000</xdr:colOff>
      <xdr:row>37</xdr:row>
      <xdr:rowOff>200596</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003800" y="7285258"/>
          <a:ext cx="647700" cy="400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60476</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7013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43949</xdr:rowOff>
    </xdr:from>
    <xdr:to>
      <xdr:col>29</xdr:col>
      <xdr:colOff>177800</xdr:colOff>
      <xdr:row>37</xdr:row>
      <xdr:rowOff>145549</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71686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160558</xdr:rowOff>
    </xdr:from>
    <xdr:to>
      <xdr:col>26</xdr:col>
      <xdr:colOff>50800</xdr:colOff>
      <xdr:row>37</xdr:row>
      <xdr:rowOff>239279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7285258"/>
          <a:ext cx="698500" cy="787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66544</xdr:rowOff>
    </xdr:from>
    <xdr:to>
      <xdr:col>26</xdr:col>
      <xdr:colOff>101600</xdr:colOff>
      <xdr:row>37</xdr:row>
      <xdr:rowOff>168144</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71912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6871</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960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239279</xdr:rowOff>
    </xdr:from>
    <xdr:to>
      <xdr:col>22</xdr:col>
      <xdr:colOff>114300</xdr:colOff>
      <xdr:row>37</xdr:row>
      <xdr:rowOff>279330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7363979"/>
          <a:ext cx="698500" cy="400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88613</xdr:rowOff>
    </xdr:from>
    <xdr:to>
      <xdr:col>22</xdr:col>
      <xdr:colOff>165100</xdr:colOff>
      <xdr:row>37</xdr:row>
      <xdr:rowOff>190213</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72133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28940</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982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278081</xdr:rowOff>
    </xdr:from>
    <xdr:to>
      <xdr:col>18</xdr:col>
      <xdr:colOff>177800</xdr:colOff>
      <xdr:row>37</xdr:row>
      <xdr:rowOff>279330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7402781"/>
          <a:ext cx="698500" cy="124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99956</xdr:rowOff>
    </xdr:from>
    <xdr:to>
      <xdr:col>19</xdr:col>
      <xdr:colOff>38100</xdr:colOff>
      <xdr:row>37</xdr:row>
      <xdr:rowOff>201556</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72246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40283</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993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108611</xdr:rowOff>
    </xdr:from>
    <xdr:to>
      <xdr:col>15</xdr:col>
      <xdr:colOff>101600</xdr:colOff>
      <xdr:row>37</xdr:row>
      <xdr:rowOff>210211</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72333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48938</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7002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149796</xdr:rowOff>
    </xdr:from>
    <xdr:to>
      <xdr:col>29</xdr:col>
      <xdr:colOff>177800</xdr:colOff>
      <xdr:row>37</xdr:row>
      <xdr:rowOff>251396</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2744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121873</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246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109758</xdr:rowOff>
    </xdr:from>
    <xdr:to>
      <xdr:col>26</xdr:col>
      <xdr:colOff>101600</xdr:colOff>
      <xdr:row>37</xdr:row>
      <xdr:rowOff>211358</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2344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196135</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3208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188479</xdr:rowOff>
    </xdr:from>
    <xdr:to>
      <xdr:col>22</xdr:col>
      <xdr:colOff>165100</xdr:colOff>
      <xdr:row>37</xdr:row>
      <xdr:rowOff>290079</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3131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274856</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399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228530</xdr:rowOff>
    </xdr:from>
    <xdr:to>
      <xdr:col>19</xdr:col>
      <xdr:colOff>38100</xdr:colOff>
      <xdr:row>37</xdr:row>
      <xdr:rowOff>330130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3532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314907</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43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227281</xdr:rowOff>
    </xdr:from>
    <xdr:to>
      <xdr:col>15</xdr:col>
      <xdr:colOff>101600</xdr:colOff>
      <xdr:row>37</xdr:row>
      <xdr:rowOff>328881</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3519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313658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4383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3,223
3,181
315.06
6,381,933
6,042,434
105,380
3,609,818
6,138,899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129078</xdr:rowOff>
    </xdr:from>
    <xdr:to>
      <xdr:col>24</xdr:col>
      <xdr:colOff>62865</xdr:colOff>
      <xdr:row>38</xdr:row>
      <xdr:rowOff>1070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44028"/>
          <a:ext cx="1270" cy="1072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4897</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9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1070</xdr:rowOff>
    </xdr:from>
    <xdr:to>
      <xdr:col>24</xdr:col>
      <xdr:colOff>152400</xdr:colOff>
      <xdr:row>38</xdr:row>
      <xdr:rowOff>1070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75755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219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675,576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129078</xdr:rowOff>
    </xdr:from>
    <xdr:to>
      <xdr:col>24</xdr:col>
      <xdr:colOff>152400</xdr:colOff>
      <xdr:row>31</xdr:row>
      <xdr:rowOff>129078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44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122001</xdr:rowOff>
    </xdr:from>
    <xdr:to>
      <xdr:col>24</xdr:col>
      <xdr:colOff>63500</xdr:colOff>
      <xdr:row>36</xdr:row>
      <xdr:rowOff>129761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94201"/>
          <a:ext cx="838200" cy="7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74052</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0748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51175</xdr:rowOff>
    </xdr:from>
    <xdr:to>
      <xdr:col>24</xdr:col>
      <xdr:colOff>114300</xdr:colOff>
      <xdr:row>36</xdr:row>
      <xdr:rowOff>152775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121511</xdr:rowOff>
    </xdr:from>
    <xdr:to>
      <xdr:col>19</xdr:col>
      <xdr:colOff>177800</xdr:colOff>
      <xdr:row>36</xdr:row>
      <xdr:rowOff>129761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2908300" y="6293711"/>
          <a:ext cx="889000" cy="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67206</xdr:rowOff>
    </xdr:from>
    <xdr:to>
      <xdr:col>20</xdr:col>
      <xdr:colOff>38100</xdr:colOff>
      <xdr:row>36</xdr:row>
      <xdr:rowOff>168806</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13883</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121511</xdr:rowOff>
    </xdr:from>
    <xdr:to>
      <xdr:col>15</xdr:col>
      <xdr:colOff>50800</xdr:colOff>
      <xdr:row>36</xdr:row>
      <xdr:rowOff>142837</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293711"/>
          <a:ext cx="889000" cy="21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81093</xdr:rowOff>
    </xdr:from>
    <xdr:to>
      <xdr:col>15</xdr:col>
      <xdr:colOff>101600</xdr:colOff>
      <xdr:row>37</xdr:row>
      <xdr:rowOff>11243</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2370</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346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142837</xdr:rowOff>
    </xdr:from>
    <xdr:to>
      <xdr:col>10</xdr:col>
      <xdr:colOff>114300</xdr:colOff>
      <xdr:row>36</xdr:row>
      <xdr:rowOff>163535</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15037"/>
          <a:ext cx="889000" cy="20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130722</xdr:rowOff>
    </xdr:from>
    <xdr:to>
      <xdr:col>10</xdr:col>
      <xdr:colOff>165100</xdr:colOff>
      <xdr:row>37</xdr:row>
      <xdr:rowOff>60872</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51999</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395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144714</xdr:rowOff>
    </xdr:from>
    <xdr:to>
      <xdr:col>6</xdr:col>
      <xdr:colOff>38100</xdr:colOff>
      <xdr:row>37</xdr:row>
      <xdr:rowOff>74864</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65991</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71201</xdr:rowOff>
    </xdr:from>
    <xdr:to>
      <xdr:col>24</xdr:col>
      <xdr:colOff>114300</xdr:colOff>
      <xdr:row>37</xdr:row>
      <xdr:rowOff>1351</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43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49628</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21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78961</xdr:rowOff>
    </xdr:from>
    <xdr:to>
      <xdr:col>20</xdr:col>
      <xdr:colOff>38100</xdr:colOff>
      <xdr:row>37</xdr:row>
      <xdr:rowOff>9111</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5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238</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343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70711</xdr:rowOff>
    </xdr:from>
    <xdr:to>
      <xdr:col>15</xdr:col>
      <xdr:colOff>101600</xdr:colOff>
      <xdr:row>37</xdr:row>
      <xdr:rowOff>861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42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17388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018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92037</xdr:rowOff>
    </xdr:from>
    <xdr:to>
      <xdr:col>10</xdr:col>
      <xdr:colOff>165100</xdr:colOff>
      <xdr:row>37</xdr:row>
      <xdr:rowOff>22187</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6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38714</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0394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112735</xdr:rowOff>
    </xdr:from>
    <xdr:to>
      <xdr:col>6</xdr:col>
      <xdr:colOff>38100</xdr:colOff>
      <xdr:row>37</xdr:row>
      <xdr:rowOff>42885</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8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59412</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060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47610</xdr:rowOff>
    </xdr:from>
    <xdr:to>
      <xdr:col>24</xdr:col>
      <xdr:colOff>62865</xdr:colOff>
      <xdr:row>59</xdr:row>
      <xdr:rowOff>1943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91560"/>
          <a:ext cx="1270" cy="1325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21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1943</xdr:rowOff>
    </xdr:from>
    <xdr:to>
      <xdr:col>24</xdr:col>
      <xdr:colOff>152400</xdr:colOff>
      <xdr:row>59</xdr:row>
      <xdr:rowOff>1943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17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165737</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667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1,307,097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47610</xdr:rowOff>
    </xdr:from>
    <xdr:to>
      <xdr:col>24</xdr:col>
      <xdr:colOff>152400</xdr:colOff>
      <xdr:row>51</xdr:row>
      <xdr:rowOff>47610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91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4664</xdr:rowOff>
    </xdr:from>
    <xdr:to>
      <xdr:col>24</xdr:col>
      <xdr:colOff>63500</xdr:colOff>
      <xdr:row>58</xdr:row>
      <xdr:rowOff>6689</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9948764"/>
          <a:ext cx="838200" cy="2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130117</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313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107240</xdr:rowOff>
    </xdr:from>
    <xdr:to>
      <xdr:col>24</xdr:col>
      <xdr:colOff>114300</xdr:colOff>
      <xdr:row>58</xdr:row>
      <xdr:rowOff>37390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7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4664</xdr:rowOff>
    </xdr:from>
    <xdr:to>
      <xdr:col>19</xdr:col>
      <xdr:colOff>177800</xdr:colOff>
      <xdr:row>58</xdr:row>
      <xdr:rowOff>39932</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948764"/>
          <a:ext cx="889000" cy="35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136166</xdr:rowOff>
    </xdr:from>
    <xdr:to>
      <xdr:col>20</xdr:col>
      <xdr:colOff>38100</xdr:colOff>
      <xdr:row>58</xdr:row>
      <xdr:rowOff>66316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90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57443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100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24003</xdr:rowOff>
    </xdr:from>
    <xdr:to>
      <xdr:col>15</xdr:col>
      <xdr:colOff>50800</xdr:colOff>
      <xdr:row>58</xdr:row>
      <xdr:rowOff>39932</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968103"/>
          <a:ext cx="889000" cy="15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147348</xdr:rowOff>
    </xdr:from>
    <xdr:to>
      <xdr:col>15</xdr:col>
      <xdr:colOff>101600</xdr:colOff>
      <xdr:row>58</xdr:row>
      <xdr:rowOff>77498</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919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94025</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695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24003</xdr:rowOff>
    </xdr:from>
    <xdr:to>
      <xdr:col>10</xdr:col>
      <xdr:colOff>114300</xdr:colOff>
      <xdr:row>58</xdr:row>
      <xdr:rowOff>65827</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68103"/>
          <a:ext cx="889000" cy="41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152057</xdr:rowOff>
    </xdr:from>
    <xdr:to>
      <xdr:col>10</xdr:col>
      <xdr:colOff>165100</xdr:colOff>
      <xdr:row>58</xdr:row>
      <xdr:rowOff>82207</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924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73334</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10017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156969</xdr:rowOff>
    </xdr:from>
    <xdr:to>
      <xdr:col>6</xdr:col>
      <xdr:colOff>38100</xdr:colOff>
      <xdr:row>58</xdr:row>
      <xdr:rowOff>87119</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29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103646</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704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127339</xdr:rowOff>
    </xdr:from>
    <xdr:to>
      <xdr:col>24</xdr:col>
      <xdr:colOff>114300</xdr:colOff>
      <xdr:row>58</xdr:row>
      <xdr:rowOff>57489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9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105766</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878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125314</xdr:rowOff>
    </xdr:from>
    <xdr:to>
      <xdr:col>20</xdr:col>
      <xdr:colOff>38100</xdr:colOff>
      <xdr:row>58</xdr:row>
      <xdr:rowOff>55464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9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71991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673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160582</xdr:rowOff>
    </xdr:from>
    <xdr:to>
      <xdr:col>15</xdr:col>
      <xdr:colOff>101600</xdr:colOff>
      <xdr:row>58</xdr:row>
      <xdr:rowOff>90732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93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81859</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10025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144653</xdr:rowOff>
    </xdr:from>
    <xdr:to>
      <xdr:col>10</xdr:col>
      <xdr:colOff>165100</xdr:colOff>
      <xdr:row>58</xdr:row>
      <xdr:rowOff>74803</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917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91330</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69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15027</xdr:rowOff>
    </xdr:from>
    <xdr:to>
      <xdr:col>6</xdr:col>
      <xdr:colOff>38100</xdr:colOff>
      <xdr:row>58</xdr:row>
      <xdr:rowOff>116627</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59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107754</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10051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135603</xdr:rowOff>
    </xdr:from>
    <xdr:to>
      <xdr:col>24</xdr:col>
      <xdr:colOff>62865</xdr:colOff>
      <xdr:row>78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137103"/>
          <a:ext cx="1270" cy="12613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29227</xdr:rowOff>
    </xdr:from>
    <xdr:ext cx="249299"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25400</xdr:rowOff>
    </xdr:from>
    <xdr:to>
      <xdr:col>24</xdr:col>
      <xdr:colOff>152400</xdr:colOff>
      <xdr:row>78</xdr:row>
      <xdr:rowOff>25400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82280</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91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135603</xdr:rowOff>
    </xdr:from>
    <xdr:to>
      <xdr:col>24</xdr:col>
      <xdr:colOff>152400</xdr:colOff>
      <xdr:row>70</xdr:row>
      <xdr:rowOff>135603</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137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123589</xdr:rowOff>
    </xdr:from>
    <xdr:to>
      <xdr:col>24</xdr:col>
      <xdr:colOff>63500</xdr:colOff>
      <xdr:row>77</xdr:row>
      <xdr:rowOff>135962</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325239"/>
          <a:ext cx="838200" cy="12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117017</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29757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94140</xdr:rowOff>
    </xdr:from>
    <xdr:to>
      <xdr:col>24</xdr:col>
      <xdr:colOff>114300</xdr:colOff>
      <xdr:row>77</xdr:row>
      <xdr:rowOff>24290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12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135962</xdr:rowOff>
    </xdr:from>
    <xdr:to>
      <xdr:col>19</xdr:col>
      <xdr:colOff>177800</xdr:colOff>
      <xdr:row>77</xdr:row>
      <xdr:rowOff>159480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337612"/>
          <a:ext cx="889000" cy="23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108000</xdr:rowOff>
    </xdr:from>
    <xdr:to>
      <xdr:col>20</xdr:col>
      <xdr:colOff>38100</xdr:colOff>
      <xdr:row>77</xdr:row>
      <xdr:rowOff>38150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3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54677</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291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148112</xdr:rowOff>
    </xdr:from>
    <xdr:to>
      <xdr:col>15</xdr:col>
      <xdr:colOff>50800</xdr:colOff>
      <xdr:row>77</xdr:row>
      <xdr:rowOff>159480</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349762"/>
          <a:ext cx="889000" cy="11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130603</xdr:rowOff>
    </xdr:from>
    <xdr:to>
      <xdr:col>15</xdr:col>
      <xdr:colOff>101600</xdr:colOff>
      <xdr:row>77</xdr:row>
      <xdr:rowOff>60753</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6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77279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293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148112</xdr:rowOff>
    </xdr:from>
    <xdr:to>
      <xdr:col>10</xdr:col>
      <xdr:colOff>114300</xdr:colOff>
      <xdr:row>77</xdr:row>
      <xdr:rowOff>155851</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349762"/>
          <a:ext cx="889000" cy="7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3781</xdr:rowOff>
    </xdr:from>
    <xdr:to>
      <xdr:col>10</xdr:col>
      <xdr:colOff>165100</xdr:colOff>
      <xdr:row>77</xdr:row>
      <xdr:rowOff>105381</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205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121908</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29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163058</xdr:rowOff>
    </xdr:from>
    <xdr:to>
      <xdr:col>6</xdr:col>
      <xdr:colOff>38100</xdr:colOff>
      <xdr:row>77</xdr:row>
      <xdr:rowOff>93208</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9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109734</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296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72789</xdr:rowOff>
    </xdr:from>
    <xdr:to>
      <xdr:col>24</xdr:col>
      <xdr:colOff>114300</xdr:colOff>
      <xdr:row>78</xdr:row>
      <xdr:rowOff>2939</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274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159166</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18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85162</xdr:rowOff>
    </xdr:from>
    <xdr:to>
      <xdr:col>20</xdr:col>
      <xdr:colOff>38100</xdr:colOff>
      <xdr:row>78</xdr:row>
      <xdr:rowOff>15312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286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6439</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379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108680</xdr:rowOff>
    </xdr:from>
    <xdr:to>
      <xdr:col>15</xdr:col>
      <xdr:colOff>101600</xdr:colOff>
      <xdr:row>78</xdr:row>
      <xdr:rowOff>38830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31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29957</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403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97312</xdr:rowOff>
    </xdr:from>
    <xdr:to>
      <xdr:col>10</xdr:col>
      <xdr:colOff>165100</xdr:colOff>
      <xdr:row>78</xdr:row>
      <xdr:rowOff>27462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298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18589</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391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105051</xdr:rowOff>
    </xdr:from>
    <xdr:to>
      <xdr:col>6</xdr:col>
      <xdr:colOff>38100</xdr:colOff>
      <xdr:row>78</xdr:row>
      <xdr:rowOff>35201</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306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26328</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3994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82694</xdr:rowOff>
    </xdr:from>
    <xdr:to>
      <xdr:col>24</xdr:col>
      <xdr:colOff>62865</xdr:colOff>
      <xdr:row>97</xdr:row>
      <xdr:rowOff>140105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513194"/>
          <a:ext cx="1270" cy="1257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143932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74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140105</xdr:rowOff>
    </xdr:from>
    <xdr:to>
      <xdr:col>24</xdr:col>
      <xdr:colOff>152400</xdr:colOff>
      <xdr:row>97</xdr:row>
      <xdr:rowOff>140105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70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29371</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88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82694</xdr:rowOff>
    </xdr:from>
    <xdr:to>
      <xdr:col>24</xdr:col>
      <xdr:colOff>152400</xdr:colOff>
      <xdr:row>90</xdr:row>
      <xdr:rowOff>82694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513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49868</xdr:rowOff>
    </xdr:from>
    <xdr:to>
      <xdr:col>24</xdr:col>
      <xdr:colOff>63500</xdr:colOff>
      <xdr:row>93</xdr:row>
      <xdr:rowOff>71927</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5994718"/>
          <a:ext cx="838200" cy="2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3860</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2916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25433</xdr:rowOff>
    </xdr:from>
    <xdr:to>
      <xdr:col>24</xdr:col>
      <xdr:colOff>114300</xdr:colOff>
      <xdr:row>95</xdr:row>
      <xdr:rowOff>127033</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71927</xdr:rowOff>
    </xdr:from>
    <xdr:to>
      <xdr:col>19</xdr:col>
      <xdr:colOff>177800</xdr:colOff>
      <xdr:row>95</xdr:row>
      <xdr:rowOff>24402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6016777"/>
          <a:ext cx="889000" cy="295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133783</xdr:rowOff>
    </xdr:from>
    <xdr:to>
      <xdr:col>20</xdr:col>
      <xdr:colOff>38100</xdr:colOff>
      <xdr:row>95</xdr:row>
      <xdr:rowOff>63933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55060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34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24402</xdr:rowOff>
    </xdr:from>
    <xdr:to>
      <xdr:col>15</xdr:col>
      <xdr:colOff>50800</xdr:colOff>
      <xdr:row>95</xdr:row>
      <xdr:rowOff>56733</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019300" y="16312152"/>
          <a:ext cx="889000" cy="3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133705</xdr:rowOff>
    </xdr:from>
    <xdr:to>
      <xdr:col>15</xdr:col>
      <xdr:colOff>101600</xdr:colOff>
      <xdr:row>96</xdr:row>
      <xdr:rowOff>63855</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54982</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5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56733</xdr:rowOff>
    </xdr:from>
    <xdr:to>
      <xdr:col>10</xdr:col>
      <xdr:colOff>114300</xdr:colOff>
      <xdr:row>95</xdr:row>
      <xdr:rowOff>102005</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6344483"/>
          <a:ext cx="889000" cy="45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160643</xdr:rowOff>
    </xdr:from>
    <xdr:to>
      <xdr:col>10</xdr:col>
      <xdr:colOff>165100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81920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541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7603</xdr:rowOff>
    </xdr:from>
    <xdr:to>
      <xdr:col>6</xdr:col>
      <xdr:colOff>38100</xdr:colOff>
      <xdr:row>96</xdr:row>
      <xdr:rowOff>109203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66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100330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559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92</xdr:row>
      <xdr:rowOff>170518</xdr:rowOff>
    </xdr:from>
    <xdr:to>
      <xdr:col>24</xdr:col>
      <xdr:colOff>114300</xdr:colOff>
      <xdr:row>93</xdr:row>
      <xdr:rowOff>100668</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5943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21945</xdr:rowOff>
    </xdr:from>
    <xdr:ext cx="599010"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5795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21127</xdr:rowOff>
    </xdr:from>
    <xdr:to>
      <xdr:col>20</xdr:col>
      <xdr:colOff>38100</xdr:colOff>
      <xdr:row>93</xdr:row>
      <xdr:rowOff>122727</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596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139254</xdr:rowOff>
    </xdr:from>
    <xdr:ext cx="59901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497795" y="15741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145052</xdr:rowOff>
    </xdr:from>
    <xdr:to>
      <xdr:col>15</xdr:col>
      <xdr:colOff>101600</xdr:colOff>
      <xdr:row>95</xdr:row>
      <xdr:rowOff>75202</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261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91729</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036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5933</xdr:rowOff>
    </xdr:from>
    <xdr:to>
      <xdr:col>10</xdr:col>
      <xdr:colOff>165100</xdr:colOff>
      <xdr:row>95</xdr:row>
      <xdr:rowOff>107533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29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124060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068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51205</xdr:rowOff>
    </xdr:from>
    <xdr:to>
      <xdr:col>6</xdr:col>
      <xdr:colOff>38100</xdr:colOff>
      <xdr:row>95</xdr:row>
      <xdr:rowOff>152805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338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169332</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1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4056</xdr:rowOff>
    </xdr:from>
    <xdr:to>
      <xdr:col>54</xdr:col>
      <xdr:colOff>189865</xdr:colOff>
      <xdr:row>38</xdr:row>
      <xdr:rowOff>55600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319006"/>
          <a:ext cx="1270" cy="1251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59427</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7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55600</xdr:rowOff>
    </xdr:from>
    <xdr:to>
      <xdr:col>55</xdr:col>
      <xdr:colOff>88900</xdr:colOff>
      <xdr:row>38</xdr:row>
      <xdr:rowOff>55600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7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122183</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094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741,204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4056</xdr:rowOff>
    </xdr:from>
    <xdr:to>
      <xdr:col>55</xdr:col>
      <xdr:colOff>88900</xdr:colOff>
      <xdr:row>31</xdr:row>
      <xdr:rowOff>4056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31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167936</xdr:rowOff>
    </xdr:from>
    <xdr:to>
      <xdr:col>55</xdr:col>
      <xdr:colOff>0</xdr:colOff>
      <xdr:row>37</xdr:row>
      <xdr:rowOff>3479</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340136"/>
          <a:ext cx="838200" cy="6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37634</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0383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14757</xdr:rowOff>
    </xdr:from>
    <xdr:to>
      <xdr:col>55</xdr:col>
      <xdr:colOff>50800</xdr:colOff>
      <xdr:row>36</xdr:row>
      <xdr:rowOff>116357</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156967</xdr:rowOff>
    </xdr:from>
    <xdr:to>
      <xdr:col>50</xdr:col>
      <xdr:colOff>114300</xdr:colOff>
      <xdr:row>37</xdr:row>
      <xdr:rowOff>3479</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8750300" y="6157717"/>
          <a:ext cx="889000" cy="189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55259</xdr:rowOff>
    </xdr:from>
    <xdr:to>
      <xdr:col>50</xdr:col>
      <xdr:colOff>165100</xdr:colOff>
      <xdr:row>36</xdr:row>
      <xdr:rowOff>156859</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1936</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156967</xdr:rowOff>
    </xdr:from>
    <xdr:to>
      <xdr:col>45</xdr:col>
      <xdr:colOff>177800</xdr:colOff>
      <xdr:row>37</xdr:row>
      <xdr:rowOff>90311</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7861300" y="6157717"/>
          <a:ext cx="889000" cy="276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37204</xdr:rowOff>
    </xdr:from>
    <xdr:to>
      <xdr:col>46</xdr:col>
      <xdr:colOff>38100</xdr:colOff>
      <xdr:row>35</xdr:row>
      <xdr:rowOff>138804</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155331</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90311</xdr:rowOff>
    </xdr:from>
    <xdr:to>
      <xdr:col>41</xdr:col>
      <xdr:colOff>50800</xdr:colOff>
      <xdr:row>37</xdr:row>
      <xdr:rowOff>119353</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6972300" y="6433961"/>
          <a:ext cx="889000" cy="29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129282</xdr:rowOff>
    </xdr:from>
    <xdr:to>
      <xdr:col>41</xdr:col>
      <xdr:colOff>101600</xdr:colOff>
      <xdr:row>37</xdr:row>
      <xdr:rowOff>59432</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75959</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6076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148155</xdr:rowOff>
    </xdr:from>
    <xdr:to>
      <xdr:col>36</xdr:col>
      <xdr:colOff>165100</xdr:colOff>
      <xdr:row>37</xdr:row>
      <xdr:rowOff>78305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94832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09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117136</xdr:rowOff>
    </xdr:from>
    <xdr:to>
      <xdr:col>55</xdr:col>
      <xdr:colOff>50800</xdr:colOff>
      <xdr:row>37</xdr:row>
      <xdr:rowOff>47286</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289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95563</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267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124129</xdr:rowOff>
    </xdr:from>
    <xdr:to>
      <xdr:col>50</xdr:col>
      <xdr:colOff>165100</xdr:colOff>
      <xdr:row>37</xdr:row>
      <xdr:rowOff>54279</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296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45406</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6389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106167</xdr:rowOff>
    </xdr:from>
    <xdr:to>
      <xdr:col>46</xdr:col>
      <xdr:colOff>38100</xdr:colOff>
      <xdr:row>36</xdr:row>
      <xdr:rowOff>36317</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106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27444</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199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39511</xdr:rowOff>
    </xdr:from>
    <xdr:to>
      <xdr:col>41</xdr:col>
      <xdr:colOff>101600</xdr:colOff>
      <xdr:row>37</xdr:row>
      <xdr:rowOff>141111</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383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132238</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475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68553</xdr:rowOff>
    </xdr:from>
    <xdr:to>
      <xdr:col>36</xdr:col>
      <xdr:colOff>165100</xdr:colOff>
      <xdr:row>37</xdr:row>
      <xdr:rowOff>170152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41220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161279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650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a:extLst>
            <a:ext uri="{FF2B5EF4-FFF2-40B4-BE49-F238E27FC236}">
              <a16:creationId xmlns:a16="http://schemas.microsoft.com/office/drawing/2014/main" id="{00000000-0008-0000-06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91297</xdr:rowOff>
    </xdr:from>
    <xdr:to>
      <xdr:col>54</xdr:col>
      <xdr:colOff>189865</xdr:colOff>
      <xdr:row>58</xdr:row>
      <xdr:rowOff>15557</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flipV="1">
          <a:off x="10475595" y="8663797"/>
          <a:ext cx="1270" cy="129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19384</xdr:rowOff>
    </xdr:from>
    <xdr:ext cx="534377" cy="259045"/>
    <xdr:sp macro="" textlink="">
      <xdr:nvSpPr>
        <xdr:cNvPr id="335" name="普通建設事業費最小値テキスト">
          <a:extLst>
            <a:ext uri="{FF2B5EF4-FFF2-40B4-BE49-F238E27FC236}">
              <a16:creationId xmlns:a16="http://schemas.microsoft.com/office/drawing/2014/main" id="{00000000-0008-0000-0600-00004F010000}"/>
            </a:ext>
          </a:extLst>
        </xdr:cNvPr>
        <xdr:cNvSpPr txBox="1"/>
      </xdr:nvSpPr>
      <xdr:spPr>
        <a:xfrm>
          <a:off x="10528300" y="9963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15557</xdr:rowOff>
    </xdr:from>
    <xdr:to>
      <xdr:col>55</xdr:col>
      <xdr:colOff>88900</xdr:colOff>
      <xdr:row>58</xdr:row>
      <xdr:rowOff>15557</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9959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37974</xdr:rowOff>
    </xdr:from>
    <xdr:ext cx="690189" cy="259045"/>
    <xdr:sp macro="" textlink="">
      <xdr:nvSpPr>
        <xdr:cNvPr id="337" name="普通建設事業費最大値テキスト">
          <a:extLst>
            <a:ext uri="{FF2B5EF4-FFF2-40B4-BE49-F238E27FC236}">
              <a16:creationId xmlns:a16="http://schemas.microsoft.com/office/drawing/2014/main" id="{00000000-0008-0000-0600-000051010000}"/>
            </a:ext>
          </a:extLst>
        </xdr:cNvPr>
        <xdr:cNvSpPr txBox="1"/>
      </xdr:nvSpPr>
      <xdr:spPr>
        <a:xfrm>
          <a:off x="10528300" y="84390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2,284,695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91297</xdr:rowOff>
    </xdr:from>
    <xdr:to>
      <xdr:col>55</xdr:col>
      <xdr:colOff>88900</xdr:colOff>
      <xdr:row>50</xdr:row>
      <xdr:rowOff>91297</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10388600" y="8663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51967</xdr:rowOff>
    </xdr:from>
    <xdr:to>
      <xdr:col>55</xdr:col>
      <xdr:colOff>0</xdr:colOff>
      <xdr:row>57</xdr:row>
      <xdr:rowOff>50088</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9639300" y="9653167"/>
          <a:ext cx="838200" cy="169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7617</xdr:rowOff>
    </xdr:from>
    <xdr:ext cx="599010" cy="259045"/>
    <xdr:sp macro="" textlink="">
      <xdr:nvSpPr>
        <xdr:cNvPr id="340" name="普通建設事業費平均値テキスト">
          <a:extLst>
            <a:ext uri="{FF2B5EF4-FFF2-40B4-BE49-F238E27FC236}">
              <a16:creationId xmlns:a16="http://schemas.microsoft.com/office/drawing/2014/main" id="{00000000-0008-0000-0600-000054010000}"/>
            </a:ext>
          </a:extLst>
        </xdr:cNvPr>
        <xdr:cNvSpPr txBox="1"/>
      </xdr:nvSpPr>
      <xdr:spPr>
        <a:xfrm>
          <a:off x="10528300" y="9608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156190</xdr:rowOff>
    </xdr:from>
    <xdr:to>
      <xdr:col>55</xdr:col>
      <xdr:colOff>50800</xdr:colOff>
      <xdr:row>57</xdr:row>
      <xdr:rowOff>86340</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10426700" y="975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51967</xdr:rowOff>
    </xdr:from>
    <xdr:to>
      <xdr:col>50</xdr:col>
      <xdr:colOff>114300</xdr:colOff>
      <xdr:row>57</xdr:row>
      <xdr:rowOff>14293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8750300" y="9653167"/>
          <a:ext cx="889000" cy="133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158928</xdr:rowOff>
    </xdr:from>
    <xdr:to>
      <xdr:col>50</xdr:col>
      <xdr:colOff>165100</xdr:colOff>
      <xdr:row>57</xdr:row>
      <xdr:rowOff>89078</xdr:rowOff>
    </xdr:to>
    <xdr:sp macro="" textlink="">
      <xdr:nvSpPr>
        <xdr:cNvPr id="343" name="フローチャート: 判断 342">
          <a:extLst>
            <a:ext uri="{FF2B5EF4-FFF2-40B4-BE49-F238E27FC236}">
              <a16:creationId xmlns:a16="http://schemas.microsoft.com/office/drawing/2014/main" id="{00000000-0008-0000-0600-000057010000}"/>
            </a:ext>
          </a:extLst>
        </xdr:cNvPr>
        <xdr:cNvSpPr/>
      </xdr:nvSpPr>
      <xdr:spPr>
        <a:xfrm>
          <a:off x="9588500" y="976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80205</xdr:rowOff>
    </xdr:from>
    <xdr:ext cx="599010"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9339795" y="9852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65832</xdr:rowOff>
    </xdr:from>
    <xdr:to>
      <xdr:col>45</xdr:col>
      <xdr:colOff>177800</xdr:colOff>
      <xdr:row>57</xdr:row>
      <xdr:rowOff>14293</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7861300" y="9667032"/>
          <a:ext cx="889000" cy="119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145459</xdr:rowOff>
    </xdr:from>
    <xdr:to>
      <xdr:col>46</xdr:col>
      <xdr:colOff>38100</xdr:colOff>
      <xdr:row>57</xdr:row>
      <xdr:rowOff>75609</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8699500" y="9746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66736</xdr:rowOff>
    </xdr:from>
    <xdr:ext cx="599010"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8450795" y="9839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65832</xdr:rowOff>
    </xdr:from>
    <xdr:to>
      <xdr:col>41</xdr:col>
      <xdr:colOff>50800</xdr:colOff>
      <xdr:row>56</xdr:row>
      <xdr:rowOff>120098</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6972300" y="9667032"/>
          <a:ext cx="889000" cy="54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164123</xdr:rowOff>
    </xdr:from>
    <xdr:to>
      <xdr:col>41</xdr:col>
      <xdr:colOff>101600</xdr:colOff>
      <xdr:row>57</xdr:row>
      <xdr:rowOff>94273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7810500" y="9765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85400</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7561795" y="9858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162292</xdr:rowOff>
    </xdr:from>
    <xdr:to>
      <xdr:col>36</xdr:col>
      <xdr:colOff>165100</xdr:colOff>
      <xdr:row>57</xdr:row>
      <xdr:rowOff>92442</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6921500" y="9763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83569</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6672795" y="9856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170738</xdr:rowOff>
    </xdr:from>
    <xdr:to>
      <xdr:col>55</xdr:col>
      <xdr:colOff>50800</xdr:colOff>
      <xdr:row>57</xdr:row>
      <xdr:rowOff>100888</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10426700" y="9771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149165</xdr:rowOff>
    </xdr:from>
    <xdr:ext cx="599010" cy="259045"/>
    <xdr:sp macro="" textlink="">
      <xdr:nvSpPr>
        <xdr:cNvPr id="359" name="普通建設事業費該当値テキスト">
          <a:extLst>
            <a:ext uri="{FF2B5EF4-FFF2-40B4-BE49-F238E27FC236}">
              <a16:creationId xmlns:a16="http://schemas.microsoft.com/office/drawing/2014/main" id="{00000000-0008-0000-0600-000067010000}"/>
            </a:ext>
          </a:extLst>
        </xdr:cNvPr>
        <xdr:cNvSpPr txBox="1"/>
      </xdr:nvSpPr>
      <xdr:spPr>
        <a:xfrm>
          <a:off x="10528300" y="9750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1167</xdr:rowOff>
    </xdr:from>
    <xdr:to>
      <xdr:col>50</xdr:col>
      <xdr:colOff>165100</xdr:colOff>
      <xdr:row>56</xdr:row>
      <xdr:rowOff>102767</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9588500" y="9602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119294</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339795" y="9377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134943</xdr:rowOff>
    </xdr:from>
    <xdr:to>
      <xdr:col>46</xdr:col>
      <xdr:colOff>38100</xdr:colOff>
      <xdr:row>57</xdr:row>
      <xdr:rowOff>65093</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8699500" y="9736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81620</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450795" y="9511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15032</xdr:rowOff>
    </xdr:from>
    <xdr:to>
      <xdr:col>41</xdr:col>
      <xdr:colOff>101600</xdr:colOff>
      <xdr:row>56</xdr:row>
      <xdr:rowOff>116632</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7810500" y="9616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133159</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9391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69298</xdr:rowOff>
    </xdr:from>
    <xdr:to>
      <xdr:col>36</xdr:col>
      <xdr:colOff>165100</xdr:colOff>
      <xdr:row>56</xdr:row>
      <xdr:rowOff>170898</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6921500" y="9670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15975</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9445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6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70</xdr:row>
      <xdr:rowOff>111777</xdr:rowOff>
    </xdr:from>
    <xdr:ext cx="685572"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5918428" y="12113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a:extLst>
            <a:ext uri="{FF2B5EF4-FFF2-40B4-BE49-F238E27FC236}">
              <a16:creationId xmlns:a16="http://schemas.microsoft.com/office/drawing/2014/main" id="{00000000-0008-0000-0600-00008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64383</xdr:rowOff>
    </xdr:from>
    <xdr:to>
      <xdr:col>54</xdr:col>
      <xdr:colOff>189865</xdr:colOff>
      <xdr:row>78</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flipV="1">
          <a:off x="10475595" y="12237333"/>
          <a:ext cx="1270" cy="1161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35372</xdr:rowOff>
    </xdr:from>
    <xdr:ext cx="249299" cy="259045"/>
    <xdr:sp macro="" textlink="">
      <xdr:nvSpPr>
        <xdr:cNvPr id="388" name="普通建設事業費 （ うち新規整備　）最小値テキスト">
          <a:extLst>
            <a:ext uri="{FF2B5EF4-FFF2-40B4-BE49-F238E27FC236}">
              <a16:creationId xmlns:a16="http://schemas.microsoft.com/office/drawing/2014/main" id="{00000000-0008-0000-0600-000084010000}"/>
            </a:ext>
          </a:extLst>
        </xdr:cNvPr>
        <xdr:cNvSpPr txBox="1"/>
      </xdr:nvSpPr>
      <xdr:spPr>
        <a:xfrm>
          <a:off x="10528300" y="134084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11060</xdr:rowOff>
    </xdr:from>
    <xdr:ext cx="690189" cy="259045"/>
    <xdr:sp macro="" textlink="">
      <xdr:nvSpPr>
        <xdr:cNvPr id="390" name="普通建設事業費 （ うち新規整備　）最大値テキスト">
          <a:extLst>
            <a:ext uri="{FF2B5EF4-FFF2-40B4-BE49-F238E27FC236}">
              <a16:creationId xmlns:a16="http://schemas.microsoft.com/office/drawing/2014/main" id="{00000000-0008-0000-0600-000086010000}"/>
            </a:ext>
          </a:extLst>
        </xdr:cNvPr>
        <xdr:cNvSpPr txBox="1"/>
      </xdr:nvSpPr>
      <xdr:spPr>
        <a:xfrm>
          <a:off x="10528300" y="12012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2,031,789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64383</xdr:rowOff>
    </xdr:from>
    <xdr:to>
      <xdr:col>55</xdr:col>
      <xdr:colOff>88900</xdr:colOff>
      <xdr:row>71</xdr:row>
      <xdr:rowOff>64383</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10388600" y="12237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46332</xdr:rowOff>
    </xdr:from>
    <xdr:to>
      <xdr:col>55</xdr:col>
      <xdr:colOff>0</xdr:colOff>
      <xdr:row>78</xdr:row>
      <xdr:rowOff>22658</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9639300" y="13247982"/>
          <a:ext cx="838200" cy="147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124272</xdr:rowOff>
    </xdr:from>
    <xdr:ext cx="534377" cy="259045"/>
    <xdr:sp macro="" textlink="">
      <xdr:nvSpPr>
        <xdr:cNvPr id="393" name="普通建設事業費 （ うち新規整備　）平均値テキスト">
          <a:extLst>
            <a:ext uri="{FF2B5EF4-FFF2-40B4-BE49-F238E27FC236}">
              <a16:creationId xmlns:a16="http://schemas.microsoft.com/office/drawing/2014/main" id="{00000000-0008-0000-0600-000089010000}"/>
            </a:ext>
          </a:extLst>
        </xdr:cNvPr>
        <xdr:cNvSpPr txBox="1"/>
      </xdr:nvSpPr>
      <xdr:spPr>
        <a:xfrm>
          <a:off x="10528300" y="131544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101395</xdr:rowOff>
    </xdr:from>
    <xdr:to>
      <xdr:col>55</xdr:col>
      <xdr:colOff>50800</xdr:colOff>
      <xdr:row>78</xdr:row>
      <xdr:rowOff>31545</xdr:rowOff>
    </xdr:to>
    <xdr:sp macro="" textlink="">
      <xdr:nvSpPr>
        <xdr:cNvPr id="394" name="フローチャート: 判断 393">
          <a:extLst>
            <a:ext uri="{FF2B5EF4-FFF2-40B4-BE49-F238E27FC236}">
              <a16:creationId xmlns:a16="http://schemas.microsoft.com/office/drawing/2014/main" id="{00000000-0008-0000-0600-00008A010000}"/>
            </a:ext>
          </a:extLst>
        </xdr:cNvPr>
        <xdr:cNvSpPr/>
      </xdr:nvSpPr>
      <xdr:spPr>
        <a:xfrm>
          <a:off x="10426700" y="1330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46332</xdr:rowOff>
    </xdr:from>
    <xdr:to>
      <xdr:col>50</xdr:col>
      <xdr:colOff>114300</xdr:colOff>
      <xdr:row>77</xdr:row>
      <xdr:rowOff>125363</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flipV="1">
          <a:off x="8750300" y="13247982"/>
          <a:ext cx="889000" cy="79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107504</xdr:rowOff>
    </xdr:from>
    <xdr:to>
      <xdr:col>50</xdr:col>
      <xdr:colOff>165100</xdr:colOff>
      <xdr:row>78</xdr:row>
      <xdr:rowOff>37654</xdr:rowOff>
    </xdr:to>
    <xdr:sp macro="" textlink="">
      <xdr:nvSpPr>
        <xdr:cNvPr id="396" name="フローチャート: 判断 395">
          <a:extLst>
            <a:ext uri="{FF2B5EF4-FFF2-40B4-BE49-F238E27FC236}">
              <a16:creationId xmlns:a16="http://schemas.microsoft.com/office/drawing/2014/main" id="{00000000-0008-0000-0600-00008C010000}"/>
            </a:ext>
          </a:extLst>
        </xdr:cNvPr>
        <xdr:cNvSpPr/>
      </xdr:nvSpPr>
      <xdr:spPr>
        <a:xfrm>
          <a:off x="9588500" y="13309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28781</xdr:rowOff>
    </xdr:from>
    <xdr:ext cx="534377"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9372111" y="13401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57424</xdr:rowOff>
    </xdr:from>
    <xdr:to>
      <xdr:col>45</xdr:col>
      <xdr:colOff>177800</xdr:colOff>
      <xdr:row>77</xdr:row>
      <xdr:rowOff>125363</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7861300" y="13259074"/>
          <a:ext cx="889000" cy="67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100564</xdr:rowOff>
    </xdr:from>
    <xdr:to>
      <xdr:col>46</xdr:col>
      <xdr:colOff>38100</xdr:colOff>
      <xdr:row>78</xdr:row>
      <xdr:rowOff>30714</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8699500" y="133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21841</xdr:rowOff>
    </xdr:from>
    <xdr:ext cx="534377"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8483111" y="13394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57424</xdr:rowOff>
    </xdr:from>
    <xdr:to>
      <xdr:col>41</xdr:col>
      <xdr:colOff>50800</xdr:colOff>
      <xdr:row>77</xdr:row>
      <xdr:rowOff>90063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6972300" y="13259074"/>
          <a:ext cx="889000" cy="3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101833</xdr:rowOff>
    </xdr:from>
    <xdr:to>
      <xdr:col>41</xdr:col>
      <xdr:colOff>101600</xdr:colOff>
      <xdr:row>78</xdr:row>
      <xdr:rowOff>31983</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7810500" y="13303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23110</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7594111" y="13396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106243</xdr:rowOff>
    </xdr:from>
    <xdr:to>
      <xdr:col>36</xdr:col>
      <xdr:colOff>165100</xdr:colOff>
      <xdr:row>78</xdr:row>
      <xdr:rowOff>36393</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6921500" y="13307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27520</xdr:rowOff>
    </xdr:from>
    <xdr:ext cx="534377"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705111" y="13400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143308</xdr:rowOff>
    </xdr:from>
    <xdr:to>
      <xdr:col>55</xdr:col>
      <xdr:colOff>50800</xdr:colOff>
      <xdr:row>78</xdr:row>
      <xdr:rowOff>73458</xdr:rowOff>
    </xdr:to>
    <xdr:sp macro="" textlink="">
      <xdr:nvSpPr>
        <xdr:cNvPr id="411" name="楕円 410">
          <a:extLst>
            <a:ext uri="{FF2B5EF4-FFF2-40B4-BE49-F238E27FC236}">
              <a16:creationId xmlns:a16="http://schemas.microsoft.com/office/drawing/2014/main" id="{00000000-0008-0000-0600-00009B010000}"/>
            </a:ext>
          </a:extLst>
        </xdr:cNvPr>
        <xdr:cNvSpPr/>
      </xdr:nvSpPr>
      <xdr:spPr>
        <a:xfrm>
          <a:off x="10426700" y="13344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79823</xdr:rowOff>
    </xdr:from>
    <xdr:ext cx="469744" cy="259045"/>
    <xdr:sp macro="" textlink="">
      <xdr:nvSpPr>
        <xdr:cNvPr id="412" name="普通建設事業費 （ うち新規整備　）該当値テキスト">
          <a:extLst>
            <a:ext uri="{FF2B5EF4-FFF2-40B4-BE49-F238E27FC236}">
              <a16:creationId xmlns:a16="http://schemas.microsoft.com/office/drawing/2014/main" id="{00000000-0008-0000-0600-00009C010000}"/>
            </a:ext>
          </a:extLst>
        </xdr:cNvPr>
        <xdr:cNvSpPr txBox="1"/>
      </xdr:nvSpPr>
      <xdr:spPr>
        <a:xfrm>
          <a:off x="10528300" y="13281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166982</xdr:rowOff>
    </xdr:from>
    <xdr:to>
      <xdr:col>50</xdr:col>
      <xdr:colOff>165100</xdr:colOff>
      <xdr:row>77</xdr:row>
      <xdr:rowOff>97132</xdr:rowOff>
    </xdr:to>
    <xdr:sp macro="" textlink="">
      <xdr:nvSpPr>
        <xdr:cNvPr id="413" name="楕円 412">
          <a:extLst>
            <a:ext uri="{FF2B5EF4-FFF2-40B4-BE49-F238E27FC236}">
              <a16:creationId xmlns:a16="http://schemas.microsoft.com/office/drawing/2014/main" id="{00000000-0008-0000-0600-00009D010000}"/>
            </a:ext>
          </a:extLst>
        </xdr:cNvPr>
        <xdr:cNvSpPr/>
      </xdr:nvSpPr>
      <xdr:spPr>
        <a:xfrm>
          <a:off x="9588500" y="13197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75</xdr:row>
      <xdr:rowOff>113659</xdr:rowOff>
    </xdr:from>
    <xdr:ext cx="59901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339795" y="12972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74563</xdr:rowOff>
    </xdr:from>
    <xdr:to>
      <xdr:col>46</xdr:col>
      <xdr:colOff>38100</xdr:colOff>
      <xdr:row>78</xdr:row>
      <xdr:rowOff>4713</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8699500" y="13276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21240</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50795" y="130514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6624</xdr:rowOff>
    </xdr:from>
    <xdr:to>
      <xdr:col>41</xdr:col>
      <xdr:colOff>101600</xdr:colOff>
      <xdr:row>77</xdr:row>
      <xdr:rowOff>108224</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7810500" y="13208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124751</xdr:rowOff>
    </xdr:from>
    <xdr:ext cx="59901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561795" y="12983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39263</xdr:rowOff>
    </xdr:from>
    <xdr:to>
      <xdr:col>36</xdr:col>
      <xdr:colOff>165100</xdr:colOff>
      <xdr:row>77</xdr:row>
      <xdr:rowOff>140863</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6921500" y="13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157390</xdr:rowOff>
    </xdr:from>
    <xdr:ext cx="59901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672795" y="1301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a:extLst>
            <a:ext uri="{FF2B5EF4-FFF2-40B4-BE49-F238E27FC236}">
              <a16:creationId xmlns:a16="http://schemas.microsoft.com/office/drawing/2014/main" id="{00000000-0008-0000-0600-0000A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a:extLst>
            <a:ext uri="{FF2B5EF4-FFF2-40B4-BE49-F238E27FC236}">
              <a16:creationId xmlns:a16="http://schemas.microsoft.com/office/drawing/2014/main" id="{00000000-0008-0000-0600-0000A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普通建設事業費 （ うち更新整備　）グラフ枠">
          <a:extLst>
            <a:ext uri="{FF2B5EF4-FFF2-40B4-BE49-F238E27FC236}">
              <a16:creationId xmlns:a16="http://schemas.microsoft.com/office/drawing/2014/main" id="{00000000-0008-0000-0600-0000B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31925</xdr:rowOff>
    </xdr:from>
    <xdr:to>
      <xdr:col>54</xdr:col>
      <xdr:colOff>189865</xdr:colOff>
      <xdr:row>99</xdr:row>
      <xdr:rowOff>44450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flipV="1">
          <a:off x="10475595" y="15462425"/>
          <a:ext cx="1270" cy="1555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45" name="普通建設事業費 （ うち更新整備　）最小値テキスト">
          <a:extLst>
            <a:ext uri="{FF2B5EF4-FFF2-40B4-BE49-F238E27FC236}">
              <a16:creationId xmlns:a16="http://schemas.microsoft.com/office/drawing/2014/main" id="{00000000-0008-0000-0600-0000BD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150052</xdr:rowOff>
    </xdr:from>
    <xdr:ext cx="599010" cy="259045"/>
    <xdr:sp macro="" textlink="">
      <xdr:nvSpPr>
        <xdr:cNvPr id="447" name="普通建設事業費 （ うち更新整備　）最大値テキスト">
          <a:extLst>
            <a:ext uri="{FF2B5EF4-FFF2-40B4-BE49-F238E27FC236}">
              <a16:creationId xmlns:a16="http://schemas.microsoft.com/office/drawing/2014/main" id="{00000000-0008-0000-0600-0000BF010000}"/>
            </a:ext>
          </a:extLst>
        </xdr:cNvPr>
        <xdr:cNvSpPr txBox="1"/>
      </xdr:nvSpPr>
      <xdr:spPr>
        <a:xfrm>
          <a:off x="10528300" y="15237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31925</xdr:rowOff>
    </xdr:from>
    <xdr:to>
      <xdr:col>55</xdr:col>
      <xdr:colOff>88900</xdr:colOff>
      <xdr:row>90</xdr:row>
      <xdr:rowOff>31925</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10388600" y="1546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34835</xdr:rowOff>
    </xdr:from>
    <xdr:to>
      <xdr:col>55</xdr:col>
      <xdr:colOff>0</xdr:colOff>
      <xdr:row>96</xdr:row>
      <xdr:rowOff>163430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9639300" y="16494035"/>
          <a:ext cx="838200" cy="12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8963</xdr:rowOff>
    </xdr:from>
    <xdr:ext cx="599010" cy="259045"/>
    <xdr:sp macro="" textlink="">
      <xdr:nvSpPr>
        <xdr:cNvPr id="450" name="普通建設事業費 （ うち更新整備　）平均値テキスト">
          <a:extLst>
            <a:ext uri="{FF2B5EF4-FFF2-40B4-BE49-F238E27FC236}">
              <a16:creationId xmlns:a16="http://schemas.microsoft.com/office/drawing/2014/main" id="{00000000-0008-0000-0600-0000C2010000}"/>
            </a:ext>
          </a:extLst>
        </xdr:cNvPr>
        <xdr:cNvSpPr txBox="1"/>
      </xdr:nvSpPr>
      <xdr:spPr>
        <a:xfrm>
          <a:off x="10528300" y="166396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30536</xdr:rowOff>
    </xdr:from>
    <xdr:to>
      <xdr:col>55</xdr:col>
      <xdr:colOff>50800</xdr:colOff>
      <xdr:row>97</xdr:row>
      <xdr:rowOff>132136</xdr:rowOff>
    </xdr:to>
    <xdr:sp macro="" textlink="">
      <xdr:nvSpPr>
        <xdr:cNvPr id="451" name="フローチャート: 判断 450">
          <a:extLst>
            <a:ext uri="{FF2B5EF4-FFF2-40B4-BE49-F238E27FC236}">
              <a16:creationId xmlns:a16="http://schemas.microsoft.com/office/drawing/2014/main" id="{00000000-0008-0000-0600-0000C3010000}"/>
            </a:ext>
          </a:extLst>
        </xdr:cNvPr>
        <xdr:cNvSpPr/>
      </xdr:nvSpPr>
      <xdr:spPr>
        <a:xfrm>
          <a:off x="10426700" y="16661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34835</xdr:rowOff>
    </xdr:from>
    <xdr:to>
      <xdr:col>50</xdr:col>
      <xdr:colOff>114300</xdr:colOff>
      <xdr:row>97</xdr:row>
      <xdr:rowOff>88263</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8750300" y="16494035"/>
          <a:ext cx="889000" cy="224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52485</xdr:rowOff>
    </xdr:from>
    <xdr:to>
      <xdr:col>50</xdr:col>
      <xdr:colOff>165100</xdr:colOff>
      <xdr:row>97</xdr:row>
      <xdr:rowOff>154085</xdr:rowOff>
    </xdr:to>
    <xdr:sp macro="" textlink="">
      <xdr:nvSpPr>
        <xdr:cNvPr id="453" name="フローチャート: 判断 452">
          <a:extLst>
            <a:ext uri="{FF2B5EF4-FFF2-40B4-BE49-F238E27FC236}">
              <a16:creationId xmlns:a16="http://schemas.microsoft.com/office/drawing/2014/main" id="{00000000-0008-0000-0600-0000C5010000}"/>
            </a:ext>
          </a:extLst>
        </xdr:cNvPr>
        <xdr:cNvSpPr/>
      </xdr:nvSpPr>
      <xdr:spPr>
        <a:xfrm>
          <a:off x="9588500" y="166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145212</xdr:rowOff>
    </xdr:from>
    <xdr:ext cx="599010"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9339795" y="16775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88263</xdr:rowOff>
    </xdr:from>
    <xdr:to>
      <xdr:col>45</xdr:col>
      <xdr:colOff>177800</xdr:colOff>
      <xdr:row>98</xdr:row>
      <xdr:rowOff>10945</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7861300" y="16718913"/>
          <a:ext cx="889000" cy="94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165277</xdr:rowOff>
    </xdr:from>
    <xdr:to>
      <xdr:col>46</xdr:col>
      <xdr:colOff>38100</xdr:colOff>
      <xdr:row>97</xdr:row>
      <xdr:rowOff>95427</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8699500" y="16624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111954</xdr:rowOff>
    </xdr:from>
    <xdr:ext cx="59901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8450795" y="16399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128367</xdr:rowOff>
    </xdr:from>
    <xdr:to>
      <xdr:col>41</xdr:col>
      <xdr:colOff>50800</xdr:colOff>
      <xdr:row>98</xdr:row>
      <xdr:rowOff>10945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972300" y="16759017"/>
          <a:ext cx="889000" cy="54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65318</xdr:rowOff>
    </xdr:from>
    <xdr:to>
      <xdr:col>41</xdr:col>
      <xdr:colOff>101600</xdr:colOff>
      <xdr:row>97</xdr:row>
      <xdr:rowOff>166918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7810500" y="16695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11995</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7561795" y="16471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71355</xdr:rowOff>
    </xdr:from>
    <xdr:to>
      <xdr:col>36</xdr:col>
      <xdr:colOff>165100</xdr:colOff>
      <xdr:row>98</xdr:row>
      <xdr:rowOff>1505</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6921500" y="16702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18032</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672795" y="16477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112630</xdr:rowOff>
    </xdr:from>
    <xdr:to>
      <xdr:col>55</xdr:col>
      <xdr:colOff>50800</xdr:colOff>
      <xdr:row>97</xdr:row>
      <xdr:rowOff>42780</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10426700" y="1657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135507</xdr:rowOff>
    </xdr:from>
    <xdr:ext cx="599010" cy="259045"/>
    <xdr:sp macro="" textlink="">
      <xdr:nvSpPr>
        <xdr:cNvPr id="469" name="普通建設事業費 （ うち更新整備　）該当値テキスト">
          <a:extLst>
            <a:ext uri="{FF2B5EF4-FFF2-40B4-BE49-F238E27FC236}">
              <a16:creationId xmlns:a16="http://schemas.microsoft.com/office/drawing/2014/main" id="{00000000-0008-0000-0600-0000D5010000}"/>
            </a:ext>
          </a:extLst>
        </xdr:cNvPr>
        <xdr:cNvSpPr txBox="1"/>
      </xdr:nvSpPr>
      <xdr:spPr>
        <a:xfrm>
          <a:off x="10528300" y="16423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155485</xdr:rowOff>
    </xdr:from>
    <xdr:to>
      <xdr:col>50</xdr:col>
      <xdr:colOff>165100</xdr:colOff>
      <xdr:row>96</xdr:row>
      <xdr:rowOff>85635</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9588500" y="16443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102162</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339795" y="16218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37463</xdr:rowOff>
    </xdr:from>
    <xdr:to>
      <xdr:col>46</xdr:col>
      <xdr:colOff>38100</xdr:colOff>
      <xdr:row>97</xdr:row>
      <xdr:rowOff>139063</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8699500" y="1666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130190</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50795" y="16760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131595</xdr:rowOff>
    </xdr:from>
    <xdr:to>
      <xdr:col>41</xdr:col>
      <xdr:colOff>101600</xdr:colOff>
      <xdr:row>98</xdr:row>
      <xdr:rowOff>61745</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7810500" y="1676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52872</xdr:rowOff>
    </xdr:from>
    <xdr:ext cx="59901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61795" y="16854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77567</xdr:rowOff>
    </xdr:from>
    <xdr:to>
      <xdr:col>36</xdr:col>
      <xdr:colOff>165100</xdr:colOff>
      <xdr:row>98</xdr:row>
      <xdr:rowOff>7717</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6921500" y="16708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170294</xdr:rowOff>
    </xdr:from>
    <xdr:ext cx="59901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672795" y="16800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a:extLst>
            <a:ext uri="{FF2B5EF4-FFF2-40B4-BE49-F238E27FC236}">
              <a16:creationId xmlns:a16="http://schemas.microsoft.com/office/drawing/2014/main" id="{00000000-0008-0000-0600-0000E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75210</xdr:rowOff>
    </xdr:from>
    <xdr:to>
      <xdr:col>85</xdr:col>
      <xdr:colOff>126364</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flipV="1">
          <a:off x="16317595" y="5218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49035</xdr:rowOff>
    </xdr:from>
    <xdr:ext cx="249299" cy="259045"/>
    <xdr:sp macro="" textlink="">
      <xdr:nvSpPr>
        <xdr:cNvPr id="502" name="災害復旧事業費最小値テキスト">
          <a:extLst>
            <a:ext uri="{FF2B5EF4-FFF2-40B4-BE49-F238E27FC236}">
              <a16:creationId xmlns:a16="http://schemas.microsoft.com/office/drawing/2014/main" id="{00000000-0008-0000-0600-0000F6010000}"/>
            </a:ext>
          </a:extLst>
        </xdr:cNvPr>
        <xdr:cNvSpPr txBox="1"/>
      </xdr:nvSpPr>
      <xdr:spPr>
        <a:xfrm>
          <a:off x="16370300" y="673558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21887</xdr:rowOff>
    </xdr:from>
    <xdr:ext cx="599010" cy="259045"/>
    <xdr:sp macro="" textlink="">
      <xdr:nvSpPr>
        <xdr:cNvPr id="504" name="災害復旧事業費最大値テキスト">
          <a:extLst>
            <a:ext uri="{FF2B5EF4-FFF2-40B4-BE49-F238E27FC236}">
              <a16:creationId xmlns:a16="http://schemas.microsoft.com/office/drawing/2014/main" id="{00000000-0008-0000-0600-0000F8010000}"/>
            </a:ext>
          </a:extLst>
        </xdr:cNvPr>
        <xdr:cNvSpPr txBox="1"/>
      </xdr:nvSpPr>
      <xdr:spPr>
        <a:xfrm>
          <a:off x="16370300" y="4993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75210</xdr:rowOff>
    </xdr:from>
    <xdr:to>
      <xdr:col>86</xdr:col>
      <xdr:colOff>25400</xdr:colOff>
      <xdr:row>30</xdr:row>
      <xdr:rowOff>75210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6230600" y="521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112344</xdr:rowOff>
    </xdr:from>
    <xdr:to>
      <xdr:col>85</xdr:col>
      <xdr:colOff>127000</xdr:colOff>
      <xdr:row>37</xdr:row>
      <xdr:rowOff>167063</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5481300" y="6455994"/>
          <a:ext cx="838200" cy="54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93484</xdr:rowOff>
    </xdr:from>
    <xdr:ext cx="534377" cy="259045"/>
    <xdr:sp macro="" textlink="">
      <xdr:nvSpPr>
        <xdr:cNvPr id="507" name="災害復旧事業費平均値テキスト">
          <a:extLst>
            <a:ext uri="{FF2B5EF4-FFF2-40B4-BE49-F238E27FC236}">
              <a16:creationId xmlns:a16="http://schemas.microsoft.com/office/drawing/2014/main" id="{00000000-0008-0000-0600-0000FB010000}"/>
            </a:ext>
          </a:extLst>
        </xdr:cNvPr>
        <xdr:cNvSpPr txBox="1"/>
      </xdr:nvSpPr>
      <xdr:spPr>
        <a:xfrm>
          <a:off x="16370300" y="6608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115057</xdr:rowOff>
    </xdr:from>
    <xdr:to>
      <xdr:col>85</xdr:col>
      <xdr:colOff>177800</xdr:colOff>
      <xdr:row>39</xdr:row>
      <xdr:rowOff>45207</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6268700" y="6630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113640</xdr:rowOff>
    </xdr:from>
    <xdr:to>
      <xdr:col>81</xdr:col>
      <xdr:colOff>50800</xdr:colOff>
      <xdr:row>37</xdr:row>
      <xdr:rowOff>112344</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4592300" y="6285840"/>
          <a:ext cx="889000" cy="170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117104</xdr:rowOff>
    </xdr:from>
    <xdr:to>
      <xdr:col>81</xdr:col>
      <xdr:colOff>101600</xdr:colOff>
      <xdr:row>39</xdr:row>
      <xdr:rowOff>47254</xdr:rowOff>
    </xdr:to>
    <xdr:sp macro="" textlink="">
      <xdr:nvSpPr>
        <xdr:cNvPr id="510" name="フローチャート: 判断 509">
          <a:extLst>
            <a:ext uri="{FF2B5EF4-FFF2-40B4-BE49-F238E27FC236}">
              <a16:creationId xmlns:a16="http://schemas.microsoft.com/office/drawing/2014/main" id="{00000000-0008-0000-0600-0000FE010000}"/>
            </a:ext>
          </a:extLst>
        </xdr:cNvPr>
        <xdr:cNvSpPr/>
      </xdr:nvSpPr>
      <xdr:spPr>
        <a:xfrm>
          <a:off x="15430500" y="6632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38381</xdr:rowOff>
    </xdr:from>
    <xdr:ext cx="534377"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5214111" y="6724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113640</xdr:rowOff>
    </xdr:from>
    <xdr:to>
      <xdr:col>76</xdr:col>
      <xdr:colOff>114300</xdr:colOff>
      <xdr:row>37</xdr:row>
      <xdr:rowOff>94479</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3703300" y="6285840"/>
          <a:ext cx="889000" cy="152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120171</xdr:rowOff>
    </xdr:from>
    <xdr:to>
      <xdr:col>76</xdr:col>
      <xdr:colOff>165100</xdr:colOff>
      <xdr:row>39</xdr:row>
      <xdr:rowOff>50321</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45415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41448</xdr:rowOff>
    </xdr:from>
    <xdr:ext cx="534377"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4325111" y="6727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94479</xdr:rowOff>
    </xdr:from>
    <xdr:to>
      <xdr:col>71</xdr:col>
      <xdr:colOff>177800</xdr:colOff>
      <xdr:row>38</xdr:row>
      <xdr:rowOff>46252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2814300" y="6438129"/>
          <a:ext cx="889000" cy="123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121193</xdr:rowOff>
    </xdr:from>
    <xdr:to>
      <xdr:col>72</xdr:col>
      <xdr:colOff>38100</xdr:colOff>
      <xdr:row>39</xdr:row>
      <xdr:rowOff>51343</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3652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42470</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3436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128553</xdr:rowOff>
    </xdr:from>
    <xdr:to>
      <xdr:col>67</xdr:col>
      <xdr:colOff>101600</xdr:colOff>
      <xdr:row>39</xdr:row>
      <xdr:rowOff>58703</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2763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49830</xdr:rowOff>
    </xdr:from>
    <xdr:ext cx="534377"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2547111" y="673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116263</xdr:rowOff>
    </xdr:from>
    <xdr:to>
      <xdr:col>85</xdr:col>
      <xdr:colOff>177800</xdr:colOff>
      <xdr:row>38</xdr:row>
      <xdr:rowOff>46413</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6268700" y="6459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139140</xdr:rowOff>
    </xdr:from>
    <xdr:ext cx="599010" cy="259045"/>
    <xdr:sp macro="" textlink="">
      <xdr:nvSpPr>
        <xdr:cNvPr id="526" name="災害復旧事業費該当値テキスト">
          <a:extLst>
            <a:ext uri="{FF2B5EF4-FFF2-40B4-BE49-F238E27FC236}">
              <a16:creationId xmlns:a16="http://schemas.microsoft.com/office/drawing/2014/main" id="{00000000-0008-0000-0600-00000E020000}"/>
            </a:ext>
          </a:extLst>
        </xdr:cNvPr>
        <xdr:cNvSpPr txBox="1"/>
      </xdr:nvSpPr>
      <xdr:spPr>
        <a:xfrm>
          <a:off x="16370300" y="6311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61544</xdr:rowOff>
    </xdr:from>
    <xdr:to>
      <xdr:col>81</xdr:col>
      <xdr:colOff>101600</xdr:colOff>
      <xdr:row>37</xdr:row>
      <xdr:rowOff>163144</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5430500" y="6405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36</xdr:row>
      <xdr:rowOff>8221</xdr:rowOff>
    </xdr:from>
    <xdr:ext cx="59901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181795" y="6180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62840</xdr:rowOff>
    </xdr:from>
    <xdr:to>
      <xdr:col>76</xdr:col>
      <xdr:colOff>165100</xdr:colOff>
      <xdr:row>36</xdr:row>
      <xdr:rowOff>164440</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4541500" y="623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9517</xdr:rowOff>
    </xdr:from>
    <xdr:ext cx="59901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292795" y="6010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43679</xdr:rowOff>
    </xdr:from>
    <xdr:to>
      <xdr:col>72</xdr:col>
      <xdr:colOff>38100</xdr:colOff>
      <xdr:row>37</xdr:row>
      <xdr:rowOff>145279</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3652500" y="6387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35</xdr:row>
      <xdr:rowOff>161806</xdr:rowOff>
    </xdr:from>
    <xdr:ext cx="59901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403795" y="6162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166902</xdr:rowOff>
    </xdr:from>
    <xdr:to>
      <xdr:col>67</xdr:col>
      <xdr:colOff>101600</xdr:colOff>
      <xdr:row>38</xdr:row>
      <xdr:rowOff>97052</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2763500" y="6510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113579</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547111" y="6285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a:extLst>
            <a:ext uri="{FF2B5EF4-FFF2-40B4-BE49-F238E27FC236}">
              <a16:creationId xmlns:a16="http://schemas.microsoft.com/office/drawing/2014/main" id="{00000000-0008-0000-0600-00002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a:extLst>
            <a:ext uri="{FF2B5EF4-FFF2-40B4-BE49-F238E27FC236}">
              <a16:creationId xmlns:a16="http://schemas.microsoft.com/office/drawing/2014/main" id="{00000000-0008-0000-0600-00002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63500</xdr:rowOff>
    </xdr:from>
    <xdr:to>
      <xdr:col>85</xdr:col>
      <xdr:colOff>126364</xdr:colOff>
      <xdr:row>59</xdr:row>
      <xdr:rowOff>44450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flipV="1">
          <a:off x="16317595" y="8807450"/>
          <a:ext cx="1269"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84218</xdr:rowOff>
    </xdr:from>
    <xdr:ext cx="249299" cy="259045"/>
    <xdr:sp macro="" textlink="">
      <xdr:nvSpPr>
        <xdr:cNvPr id="559" name="失業対策事業費最小値テキスト">
          <a:extLst>
            <a:ext uri="{FF2B5EF4-FFF2-40B4-BE49-F238E27FC236}">
              <a16:creationId xmlns:a16="http://schemas.microsoft.com/office/drawing/2014/main" id="{00000000-0008-0000-0600-00002F020000}"/>
            </a:ext>
          </a:extLst>
        </xdr:cNvPr>
        <xdr:cNvSpPr txBox="1"/>
      </xdr:nvSpPr>
      <xdr:spPr>
        <a:xfrm>
          <a:off x="16370300" y="10199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10177</xdr:rowOff>
    </xdr:from>
    <xdr:ext cx="469744" cy="259045"/>
    <xdr:sp macro="" textlink="">
      <xdr:nvSpPr>
        <xdr:cNvPr id="561" name="失業対策事業費最大値テキスト">
          <a:extLst>
            <a:ext uri="{FF2B5EF4-FFF2-40B4-BE49-F238E27FC236}">
              <a16:creationId xmlns:a16="http://schemas.microsoft.com/office/drawing/2014/main" id="{00000000-0008-0000-0600-000031020000}"/>
            </a:ext>
          </a:extLst>
        </xdr:cNvPr>
        <xdr:cNvSpPr txBox="1"/>
      </xdr:nvSpPr>
      <xdr:spPr>
        <a:xfrm>
          <a:off x="16370300" y="858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63500</xdr:rowOff>
    </xdr:from>
    <xdr:to>
      <xdr:col>86</xdr:col>
      <xdr:colOff>25400</xdr:colOff>
      <xdr:row>51</xdr:row>
      <xdr:rowOff>63500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8807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1668</xdr:rowOff>
    </xdr:from>
    <xdr:ext cx="313932" cy="259045"/>
    <xdr:sp macro="" textlink="">
      <xdr:nvSpPr>
        <xdr:cNvPr id="564" name="失業対策事業費平均値テキスト">
          <a:extLst>
            <a:ext uri="{FF2B5EF4-FFF2-40B4-BE49-F238E27FC236}">
              <a16:creationId xmlns:a16="http://schemas.microsoft.com/office/drawing/2014/main" id="{00000000-0008-0000-0600-000034020000}"/>
            </a:ext>
          </a:extLst>
        </xdr:cNvPr>
        <xdr:cNvSpPr txBox="1"/>
      </xdr:nvSpPr>
      <xdr:spPr>
        <a:xfrm>
          <a:off x="16370300" y="994576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150241</xdr:rowOff>
    </xdr:from>
    <xdr:to>
      <xdr:col>85</xdr:col>
      <xdr:colOff>177800</xdr:colOff>
      <xdr:row>59</xdr:row>
      <xdr:rowOff>80391</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62687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128668</xdr:rowOff>
    </xdr:from>
    <xdr:ext cx="249299" cy="259045"/>
    <xdr:sp macro="" textlink="">
      <xdr:nvSpPr>
        <xdr:cNvPr id="583" name="失業対策事業費該当値テキスト">
          <a:extLst>
            <a:ext uri="{FF2B5EF4-FFF2-40B4-BE49-F238E27FC236}">
              <a16:creationId xmlns:a16="http://schemas.microsoft.com/office/drawing/2014/main" id="{00000000-0008-0000-0600-000047020000}"/>
            </a:ext>
          </a:extLst>
        </xdr:cNvPr>
        <xdr:cNvSpPr txBox="1"/>
      </xdr:nvSpPr>
      <xdr:spPr>
        <a:xfrm>
          <a:off x="16370300" y="10072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111777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356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111777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8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10446</xdr:rowOff>
    </xdr:from>
    <xdr:to>
      <xdr:col>85</xdr:col>
      <xdr:colOff>126364</xdr:colOff>
      <xdr:row>78</xdr:row>
      <xdr:rowOff>153705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011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157532</xdr:rowOff>
    </xdr:from>
    <xdr:ext cx="534377"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530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153705</xdr:rowOff>
    </xdr:from>
    <xdr:to>
      <xdr:col>86</xdr:col>
      <xdr:colOff>25400</xdr:colOff>
      <xdr:row>78</xdr:row>
      <xdr:rowOff>153705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526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128573</xdr:rowOff>
    </xdr:from>
    <xdr:ext cx="599010"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178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10446</xdr:rowOff>
    </xdr:from>
    <xdr:to>
      <xdr:col>86</xdr:col>
      <xdr:colOff>25400</xdr:colOff>
      <xdr:row>70</xdr:row>
      <xdr:rowOff>10446</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01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60443</xdr:rowOff>
    </xdr:from>
    <xdr:to>
      <xdr:col>85</xdr:col>
      <xdr:colOff>127000</xdr:colOff>
      <xdr:row>77</xdr:row>
      <xdr:rowOff>122202</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5481300" y="13090643"/>
          <a:ext cx="838200" cy="233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160515</xdr:rowOff>
    </xdr:from>
    <xdr:ext cx="599010"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31907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10638</xdr:rowOff>
    </xdr:from>
    <xdr:to>
      <xdr:col>85</xdr:col>
      <xdr:colOff>177800</xdr:colOff>
      <xdr:row>77</xdr:row>
      <xdr:rowOff>112238</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122202</xdr:rowOff>
    </xdr:from>
    <xdr:to>
      <xdr:col>81</xdr:col>
      <xdr:colOff>50800</xdr:colOff>
      <xdr:row>77</xdr:row>
      <xdr:rowOff>160851</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3323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36632</xdr:rowOff>
    </xdr:from>
    <xdr:to>
      <xdr:col>81</xdr:col>
      <xdr:colOff>101600</xdr:colOff>
      <xdr:row>77</xdr:row>
      <xdr:rowOff>138232</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154759</xdr:rowOff>
    </xdr:from>
    <xdr:ext cx="59901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181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160851</xdr:rowOff>
    </xdr:from>
    <xdr:to>
      <xdr:col>76</xdr:col>
      <xdr:colOff>114300</xdr:colOff>
      <xdr:row>78</xdr:row>
      <xdr:rowOff>15666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3362501"/>
          <a:ext cx="889000" cy="26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50507</xdr:rowOff>
    </xdr:from>
    <xdr:to>
      <xdr:col>76</xdr:col>
      <xdr:colOff>165100</xdr:colOff>
      <xdr:row>77</xdr:row>
      <xdr:rowOff>152107</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168634</xdr:rowOff>
    </xdr:from>
    <xdr:ext cx="59901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292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7959</xdr:rowOff>
    </xdr:from>
    <xdr:to>
      <xdr:col>71</xdr:col>
      <xdr:colOff>177800</xdr:colOff>
      <xdr:row>78</xdr:row>
      <xdr:rowOff>15666</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2814300" y="13381059"/>
          <a:ext cx="889000" cy="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58962</xdr:rowOff>
    </xdr:from>
    <xdr:to>
      <xdr:col>72</xdr:col>
      <xdr:colOff>38100</xdr:colOff>
      <xdr:row>77</xdr:row>
      <xdr:rowOff>160562</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5639</xdr:rowOff>
    </xdr:from>
    <xdr:ext cx="59901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03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62850</xdr:rowOff>
    </xdr:from>
    <xdr:to>
      <xdr:col>67</xdr:col>
      <xdr:colOff>101600</xdr:colOff>
      <xdr:row>77</xdr:row>
      <xdr:rowOff>164450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9527</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14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9643</xdr:rowOff>
    </xdr:from>
    <xdr:to>
      <xdr:col>85</xdr:col>
      <xdr:colOff>177800</xdr:colOff>
      <xdr:row>76</xdr:row>
      <xdr:rowOff>111243</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303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32520</xdr:rowOff>
    </xdr:from>
    <xdr:ext cx="599010"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2891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71402</xdr:rowOff>
    </xdr:from>
    <xdr:to>
      <xdr:col>81</xdr:col>
      <xdr:colOff>101600</xdr:colOff>
      <xdr:row>78</xdr:row>
      <xdr:rowOff>1552</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3273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164129</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181795" y="13365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110051</xdr:rowOff>
    </xdr:from>
    <xdr:to>
      <xdr:col>76</xdr:col>
      <xdr:colOff>165100</xdr:colOff>
      <xdr:row>78</xdr:row>
      <xdr:rowOff>40201</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331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31328</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292795" y="13404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136316</xdr:rowOff>
    </xdr:from>
    <xdr:to>
      <xdr:col>72</xdr:col>
      <xdr:colOff>38100</xdr:colOff>
      <xdr:row>78</xdr:row>
      <xdr:rowOff>66466</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3337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57593</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03795" y="13430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128609</xdr:rowOff>
    </xdr:from>
    <xdr:to>
      <xdr:col>67</xdr:col>
      <xdr:colOff>101600</xdr:colOff>
      <xdr:row>78</xdr:row>
      <xdr:rowOff>58759</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3330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49886</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14795" y="13422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a:extLst>
            <a:ext uri="{FF2B5EF4-FFF2-40B4-BE49-F238E27FC236}">
              <a16:creationId xmlns:a16="http://schemas.microsoft.com/office/drawing/2014/main" id="{00000000-0008-0000-0600-00009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101045</xdr:rowOff>
    </xdr:from>
    <xdr:to>
      <xdr:col>85</xdr:col>
      <xdr:colOff>126364</xdr:colOff>
      <xdr:row>98</xdr:row>
      <xdr:rowOff>137503</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6317595" y="15531545"/>
          <a:ext cx="1269" cy="1408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141330</xdr:rowOff>
    </xdr:from>
    <xdr:ext cx="469744" cy="259045"/>
    <xdr:sp macro="" textlink="">
      <xdr:nvSpPr>
        <xdr:cNvPr id="671" name="積立金最小値テキスト">
          <a:extLst>
            <a:ext uri="{FF2B5EF4-FFF2-40B4-BE49-F238E27FC236}">
              <a16:creationId xmlns:a16="http://schemas.microsoft.com/office/drawing/2014/main" id="{00000000-0008-0000-0600-00009F020000}"/>
            </a:ext>
          </a:extLst>
        </xdr:cNvPr>
        <xdr:cNvSpPr txBox="1"/>
      </xdr:nvSpPr>
      <xdr:spPr>
        <a:xfrm>
          <a:off x="16370300" y="16943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137503</xdr:rowOff>
    </xdr:from>
    <xdr:to>
      <xdr:col>86</xdr:col>
      <xdr:colOff>25400</xdr:colOff>
      <xdr:row>98</xdr:row>
      <xdr:rowOff>137503</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6939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47722</xdr:rowOff>
    </xdr:from>
    <xdr:ext cx="690189" cy="259045"/>
    <xdr:sp macro="" textlink="">
      <xdr:nvSpPr>
        <xdr:cNvPr id="673" name="積立金最大値テキスト">
          <a:extLst>
            <a:ext uri="{FF2B5EF4-FFF2-40B4-BE49-F238E27FC236}">
              <a16:creationId xmlns:a16="http://schemas.microsoft.com/office/drawing/2014/main" id="{00000000-0008-0000-0600-0000A1020000}"/>
            </a:ext>
          </a:extLst>
        </xdr:cNvPr>
        <xdr:cNvSpPr txBox="1"/>
      </xdr:nvSpPr>
      <xdr:spPr>
        <a:xfrm>
          <a:off x="16370300" y="153067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1,542,274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101045</xdr:rowOff>
    </xdr:from>
    <xdr:to>
      <xdr:col>86</xdr:col>
      <xdr:colOff>25400</xdr:colOff>
      <xdr:row>90</xdr:row>
      <xdr:rowOff>101045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5531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130</xdr:rowOff>
    </xdr:from>
    <xdr:to>
      <xdr:col>85</xdr:col>
      <xdr:colOff>127000</xdr:colOff>
      <xdr:row>97</xdr:row>
      <xdr:rowOff>66464</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5481300" y="16630780"/>
          <a:ext cx="838200" cy="66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130394</xdr:rowOff>
    </xdr:from>
    <xdr:ext cx="599010" cy="259045"/>
    <xdr:sp macro="" textlink="">
      <xdr:nvSpPr>
        <xdr:cNvPr id="676" name="積立金平均値テキスト">
          <a:extLst>
            <a:ext uri="{FF2B5EF4-FFF2-40B4-BE49-F238E27FC236}">
              <a16:creationId xmlns:a16="http://schemas.microsoft.com/office/drawing/2014/main" id="{00000000-0008-0000-0600-0000A4020000}"/>
            </a:ext>
          </a:extLst>
        </xdr:cNvPr>
        <xdr:cNvSpPr txBox="1"/>
      </xdr:nvSpPr>
      <xdr:spPr>
        <a:xfrm>
          <a:off x="16370300" y="167610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151967</xdr:rowOff>
    </xdr:from>
    <xdr:to>
      <xdr:col>85</xdr:col>
      <xdr:colOff>177800</xdr:colOff>
      <xdr:row>98</xdr:row>
      <xdr:rowOff>82117</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62687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130</xdr:rowOff>
    </xdr:from>
    <xdr:to>
      <xdr:col>81</xdr:col>
      <xdr:colOff>50800</xdr:colOff>
      <xdr:row>97</xdr:row>
      <xdr:rowOff>91470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4592300" y="16630780"/>
          <a:ext cx="889000" cy="91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138706</xdr:rowOff>
    </xdr:from>
    <xdr:to>
      <xdr:col>81</xdr:col>
      <xdr:colOff>101600</xdr:colOff>
      <xdr:row>98</xdr:row>
      <xdr:rowOff>68856</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5430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59983</xdr:rowOff>
    </xdr:from>
    <xdr:ext cx="599010"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5181795" y="168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91470</xdr:rowOff>
    </xdr:from>
    <xdr:to>
      <xdr:col>76</xdr:col>
      <xdr:colOff>114300</xdr:colOff>
      <xdr:row>97</xdr:row>
      <xdr:rowOff>163525</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3703300" y="16722120"/>
          <a:ext cx="889000" cy="72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15325</xdr:rowOff>
    </xdr:from>
    <xdr:to>
      <xdr:col>76</xdr:col>
      <xdr:colOff>165100</xdr:colOff>
      <xdr:row>98</xdr:row>
      <xdr:rowOff>116925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4541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108052</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325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163525</xdr:rowOff>
    </xdr:from>
    <xdr:to>
      <xdr:col>71</xdr:col>
      <xdr:colOff>177800</xdr:colOff>
      <xdr:row>98</xdr:row>
      <xdr:rowOff>9978</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2814300" y="16794175"/>
          <a:ext cx="889000" cy="17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27187</xdr:rowOff>
    </xdr:from>
    <xdr:to>
      <xdr:col>72</xdr:col>
      <xdr:colOff>38100</xdr:colOff>
      <xdr:row>98</xdr:row>
      <xdr:rowOff>128787</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3652500" y="16829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119914</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3436111" y="16922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23558</xdr:rowOff>
    </xdr:from>
    <xdr:to>
      <xdr:col>67</xdr:col>
      <xdr:colOff>101600</xdr:colOff>
      <xdr:row>98</xdr:row>
      <xdr:rowOff>125158</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763500" y="16825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116285</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547111" y="16918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15664</xdr:rowOff>
    </xdr:from>
    <xdr:to>
      <xdr:col>85</xdr:col>
      <xdr:colOff>177800</xdr:colOff>
      <xdr:row>97</xdr:row>
      <xdr:rowOff>117264</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6268700" y="1664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38541</xdr:rowOff>
    </xdr:from>
    <xdr:ext cx="599010" cy="259045"/>
    <xdr:sp macro="" textlink="">
      <xdr:nvSpPr>
        <xdr:cNvPr id="695" name="積立金該当値テキスト">
          <a:extLst>
            <a:ext uri="{FF2B5EF4-FFF2-40B4-BE49-F238E27FC236}">
              <a16:creationId xmlns:a16="http://schemas.microsoft.com/office/drawing/2014/main" id="{00000000-0008-0000-0600-0000B7020000}"/>
            </a:ext>
          </a:extLst>
        </xdr:cNvPr>
        <xdr:cNvSpPr txBox="1"/>
      </xdr:nvSpPr>
      <xdr:spPr>
        <a:xfrm>
          <a:off x="16370300" y="16497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120780</xdr:rowOff>
    </xdr:from>
    <xdr:to>
      <xdr:col>81</xdr:col>
      <xdr:colOff>101600</xdr:colOff>
      <xdr:row>97</xdr:row>
      <xdr:rowOff>50930</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5430500" y="1657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67457</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181795" y="16355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40670</xdr:rowOff>
    </xdr:from>
    <xdr:to>
      <xdr:col>76</xdr:col>
      <xdr:colOff>165100</xdr:colOff>
      <xdr:row>97</xdr:row>
      <xdr:rowOff>142270</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541500" y="1667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158797</xdr:rowOff>
    </xdr:from>
    <xdr:ext cx="59901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292795" y="16446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112725</xdr:rowOff>
    </xdr:from>
    <xdr:to>
      <xdr:col>72</xdr:col>
      <xdr:colOff>38100</xdr:colOff>
      <xdr:row>98</xdr:row>
      <xdr:rowOff>42875</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652500" y="16743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59402</xdr:rowOff>
    </xdr:from>
    <xdr:ext cx="59901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403795" y="1651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130628</xdr:rowOff>
    </xdr:from>
    <xdr:to>
      <xdr:col>67</xdr:col>
      <xdr:colOff>101600</xdr:colOff>
      <xdr:row>98</xdr:row>
      <xdr:rowOff>60778</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763500" y="16761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77305</xdr:rowOff>
    </xdr:from>
    <xdr:ext cx="59901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514795" y="165365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10960</xdr:rowOff>
    </xdr:from>
    <xdr:to>
      <xdr:col>116</xdr:col>
      <xdr:colOff>62864</xdr:colOff>
      <xdr:row>39</xdr:row>
      <xdr:rowOff>44450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154460"/>
          <a:ext cx="1269" cy="1576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129087</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4929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10960</xdr:rowOff>
    </xdr:from>
    <xdr:to>
      <xdr:col>116</xdr:col>
      <xdr:colOff>152400</xdr:colOff>
      <xdr:row>30</xdr:row>
      <xdr:rowOff>10960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154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82973</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4266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60096</xdr:rowOff>
    </xdr:from>
    <xdr:to>
      <xdr:col>116</xdr:col>
      <xdr:colOff>114300</xdr:colOff>
      <xdr:row>38</xdr:row>
      <xdr:rowOff>161696</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57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69850</xdr:rowOff>
    </xdr:from>
    <xdr:to>
      <xdr:col>112</xdr:col>
      <xdr:colOff>38100</xdr:colOff>
      <xdr:row>39</xdr:row>
      <xdr:rowOff>0</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16527</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360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70269</xdr:rowOff>
    </xdr:from>
    <xdr:to>
      <xdr:col>107</xdr:col>
      <xdr:colOff>101600</xdr:colOff>
      <xdr:row>39</xdr:row>
      <xdr:rowOff>419</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8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16946</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360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124143</xdr:rowOff>
    </xdr:from>
    <xdr:to>
      <xdr:col>102</xdr:col>
      <xdr:colOff>165100</xdr:colOff>
      <xdr:row>39</xdr:row>
      <xdr:rowOff>54293</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63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70819</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414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115532</xdr:rowOff>
    </xdr:from>
    <xdr:to>
      <xdr:col>98</xdr:col>
      <xdr:colOff>38100</xdr:colOff>
      <xdr:row>39</xdr:row>
      <xdr:rowOff>45682</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630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62209</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405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155032</xdr:rowOff>
    </xdr:from>
    <xdr:to>
      <xdr:col>116</xdr:col>
      <xdr:colOff>62864</xdr:colOff>
      <xdr:row>59</xdr:row>
      <xdr:rowOff>44450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flipV="1">
          <a:off x="22159595" y="8727532"/>
          <a:ext cx="1269" cy="1432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5" name="貸付金最小値テキスト">
          <a:extLst>
            <a:ext uri="{FF2B5EF4-FFF2-40B4-BE49-F238E27FC236}">
              <a16:creationId xmlns:a16="http://schemas.microsoft.com/office/drawing/2014/main" id="{00000000-0008-0000-0600-00001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101709</xdr:rowOff>
    </xdr:from>
    <xdr:ext cx="599010" cy="259045"/>
    <xdr:sp macro="" textlink="">
      <xdr:nvSpPr>
        <xdr:cNvPr id="787" name="貸付金最大値テキスト">
          <a:extLst>
            <a:ext uri="{FF2B5EF4-FFF2-40B4-BE49-F238E27FC236}">
              <a16:creationId xmlns:a16="http://schemas.microsoft.com/office/drawing/2014/main" id="{00000000-0008-0000-0600-000013030000}"/>
            </a:ext>
          </a:extLst>
        </xdr:cNvPr>
        <xdr:cNvSpPr txBox="1"/>
      </xdr:nvSpPr>
      <xdr:spPr>
        <a:xfrm>
          <a:off x="22212300" y="8502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155032</xdr:rowOff>
    </xdr:from>
    <xdr:to>
      <xdr:col>116</xdr:col>
      <xdr:colOff>152400</xdr:colOff>
      <xdr:row>50</xdr:row>
      <xdr:rowOff>155032</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8727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43307</xdr:rowOff>
    </xdr:from>
    <xdr:to>
      <xdr:col>116</xdr:col>
      <xdr:colOff>63500</xdr:colOff>
      <xdr:row>59</xdr:row>
      <xdr:rowOff>44450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21323300" y="10158857"/>
          <a:ext cx="8382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127154</xdr:rowOff>
    </xdr:from>
    <xdr:ext cx="469744" cy="259045"/>
    <xdr:sp macro="" textlink="">
      <xdr:nvSpPr>
        <xdr:cNvPr id="790" name="貸付金平均値テキスト">
          <a:extLst>
            <a:ext uri="{FF2B5EF4-FFF2-40B4-BE49-F238E27FC236}">
              <a16:creationId xmlns:a16="http://schemas.microsoft.com/office/drawing/2014/main" id="{00000000-0008-0000-0600-000016030000}"/>
            </a:ext>
          </a:extLst>
        </xdr:cNvPr>
        <xdr:cNvSpPr txBox="1"/>
      </xdr:nvSpPr>
      <xdr:spPr>
        <a:xfrm>
          <a:off x="22212300" y="98998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104277</xdr:rowOff>
    </xdr:from>
    <xdr:to>
      <xdr:col>116</xdr:col>
      <xdr:colOff>114300</xdr:colOff>
      <xdr:row>59</xdr:row>
      <xdr:rowOff>34427</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2110700" y="10048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138984</xdr:rowOff>
    </xdr:from>
    <xdr:to>
      <xdr:col>111</xdr:col>
      <xdr:colOff>177800</xdr:colOff>
      <xdr:row>59</xdr:row>
      <xdr:rowOff>43307</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0434300" y="10083084"/>
          <a:ext cx="889000" cy="75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104361</xdr:rowOff>
    </xdr:from>
    <xdr:to>
      <xdr:col>112</xdr:col>
      <xdr:colOff>38100</xdr:colOff>
      <xdr:row>59</xdr:row>
      <xdr:rowOff>34511</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1272500" y="1004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51038</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1088428" y="9823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27130</xdr:rowOff>
    </xdr:from>
    <xdr:to>
      <xdr:col>107</xdr:col>
      <xdr:colOff>50800</xdr:colOff>
      <xdr:row>58</xdr:row>
      <xdr:rowOff>138984</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9545300" y="9799780"/>
          <a:ext cx="889000" cy="283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103066</xdr:rowOff>
    </xdr:from>
    <xdr:to>
      <xdr:col>107</xdr:col>
      <xdr:colOff>101600</xdr:colOff>
      <xdr:row>59</xdr:row>
      <xdr:rowOff>33216</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0383500" y="10047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24343</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199428" y="10139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27130</xdr:rowOff>
    </xdr:from>
    <xdr:to>
      <xdr:col>102</xdr:col>
      <xdr:colOff>114300</xdr:colOff>
      <xdr:row>57</xdr:row>
      <xdr:rowOff>56802</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18656300" y="9799780"/>
          <a:ext cx="889000" cy="29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104216</xdr:rowOff>
    </xdr:from>
    <xdr:to>
      <xdr:col>102</xdr:col>
      <xdr:colOff>165100</xdr:colOff>
      <xdr:row>59</xdr:row>
      <xdr:rowOff>34366</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9494500" y="10048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25493</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10428" y="1014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106220</xdr:rowOff>
    </xdr:from>
    <xdr:to>
      <xdr:col>98</xdr:col>
      <xdr:colOff>38100</xdr:colOff>
      <xdr:row>59</xdr:row>
      <xdr:rowOff>36370</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8605500" y="1005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27497</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8421428" y="10143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82704</xdr:rowOff>
    </xdr:from>
    <xdr:ext cx="249299" cy="259045"/>
    <xdr:sp macro="" textlink="">
      <xdr:nvSpPr>
        <xdr:cNvPr id="809" name="貸付金該当値テキスト">
          <a:extLst>
            <a:ext uri="{FF2B5EF4-FFF2-40B4-BE49-F238E27FC236}">
              <a16:creationId xmlns:a16="http://schemas.microsoft.com/office/drawing/2014/main" id="{00000000-0008-0000-0600-000029030000}"/>
            </a:ext>
          </a:extLst>
        </xdr:cNvPr>
        <xdr:cNvSpPr txBox="1"/>
      </xdr:nvSpPr>
      <xdr:spPr>
        <a:xfrm>
          <a:off x="22212300" y="1002680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163957</xdr:rowOff>
    </xdr:from>
    <xdr:to>
      <xdr:col>112</xdr:col>
      <xdr:colOff>38100</xdr:colOff>
      <xdr:row>59</xdr:row>
      <xdr:rowOff>94107</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1272500" y="10108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85234</xdr:rowOff>
    </xdr:from>
    <xdr:ext cx="378565"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34017" y="10200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88184</xdr:rowOff>
    </xdr:from>
    <xdr:to>
      <xdr:col>107</xdr:col>
      <xdr:colOff>101600</xdr:colOff>
      <xdr:row>59</xdr:row>
      <xdr:rowOff>18334</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0383500" y="10032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57</xdr:row>
      <xdr:rowOff>34861</xdr:rowOff>
    </xdr:from>
    <xdr:ext cx="534377"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67111" y="9807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56</xdr:row>
      <xdr:rowOff>147780</xdr:rowOff>
    </xdr:from>
    <xdr:to>
      <xdr:col>102</xdr:col>
      <xdr:colOff>165100</xdr:colOff>
      <xdr:row>57</xdr:row>
      <xdr:rowOff>77930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9494500" y="974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55</xdr:row>
      <xdr:rowOff>94457</xdr:rowOff>
    </xdr:from>
    <xdr:ext cx="534377"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278111" y="9524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6002</xdr:rowOff>
    </xdr:from>
    <xdr:to>
      <xdr:col>98</xdr:col>
      <xdr:colOff>38100</xdr:colOff>
      <xdr:row>57</xdr:row>
      <xdr:rowOff>107602</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8605500" y="97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55</xdr:row>
      <xdr:rowOff>124129</xdr:rowOff>
    </xdr:from>
    <xdr:ext cx="534377"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8389111" y="9553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0" name="繰出金グラフ枠">
          <a:extLst>
            <a:ext uri="{FF2B5EF4-FFF2-40B4-BE49-F238E27FC236}">
              <a16:creationId xmlns:a16="http://schemas.microsoft.com/office/drawing/2014/main" id="{00000000-0008-0000-0600-000048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114840</xdr:rowOff>
    </xdr:from>
    <xdr:to>
      <xdr:col>116</xdr:col>
      <xdr:colOff>62864</xdr:colOff>
      <xdr:row>78</xdr:row>
      <xdr:rowOff>54169</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flipV="1">
          <a:off x="22159595" y="12287790"/>
          <a:ext cx="1269" cy="113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57996</xdr:rowOff>
    </xdr:from>
    <xdr:ext cx="534377" cy="259045"/>
    <xdr:sp macro="" textlink="">
      <xdr:nvSpPr>
        <xdr:cNvPr id="842" name="繰出金最小値テキスト">
          <a:extLst>
            <a:ext uri="{FF2B5EF4-FFF2-40B4-BE49-F238E27FC236}">
              <a16:creationId xmlns:a16="http://schemas.microsoft.com/office/drawing/2014/main" id="{00000000-0008-0000-0600-00004A030000}"/>
            </a:ext>
          </a:extLst>
        </xdr:cNvPr>
        <xdr:cNvSpPr txBox="1"/>
      </xdr:nvSpPr>
      <xdr:spPr>
        <a:xfrm>
          <a:off x="22212300" y="13431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54169</xdr:rowOff>
    </xdr:from>
    <xdr:to>
      <xdr:col>116</xdr:col>
      <xdr:colOff>152400</xdr:colOff>
      <xdr:row>78</xdr:row>
      <xdr:rowOff>54169</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2072600" y="13427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61517</xdr:rowOff>
    </xdr:from>
    <xdr:ext cx="599010" cy="259045"/>
    <xdr:sp macro="" textlink="">
      <xdr:nvSpPr>
        <xdr:cNvPr id="844" name="繰出金最大値テキスト">
          <a:extLst>
            <a:ext uri="{FF2B5EF4-FFF2-40B4-BE49-F238E27FC236}">
              <a16:creationId xmlns:a16="http://schemas.microsoft.com/office/drawing/2014/main" id="{00000000-0008-0000-0600-00004C030000}"/>
            </a:ext>
          </a:extLst>
        </xdr:cNvPr>
        <xdr:cNvSpPr txBox="1"/>
      </xdr:nvSpPr>
      <xdr:spPr>
        <a:xfrm>
          <a:off x="22212300" y="1206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114840</xdr:rowOff>
    </xdr:from>
    <xdr:to>
      <xdr:col>116</xdr:col>
      <xdr:colOff>152400</xdr:colOff>
      <xdr:row>71</xdr:row>
      <xdr:rowOff>114840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2287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134991</xdr:rowOff>
    </xdr:from>
    <xdr:to>
      <xdr:col>116</xdr:col>
      <xdr:colOff>63500</xdr:colOff>
      <xdr:row>75</xdr:row>
      <xdr:rowOff>161097</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1323300" y="12993741"/>
          <a:ext cx="838200" cy="2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39071</xdr:rowOff>
    </xdr:from>
    <xdr:ext cx="599010" cy="259045"/>
    <xdr:sp macro="" textlink="">
      <xdr:nvSpPr>
        <xdr:cNvPr id="847" name="繰出金平均値テキスト">
          <a:extLst>
            <a:ext uri="{FF2B5EF4-FFF2-40B4-BE49-F238E27FC236}">
              <a16:creationId xmlns:a16="http://schemas.microsoft.com/office/drawing/2014/main" id="{00000000-0008-0000-0600-00004F030000}"/>
            </a:ext>
          </a:extLst>
        </xdr:cNvPr>
        <xdr:cNvSpPr txBox="1"/>
      </xdr:nvSpPr>
      <xdr:spPr>
        <a:xfrm>
          <a:off x="22212300" y="130692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60644</xdr:rowOff>
    </xdr:from>
    <xdr:to>
      <xdr:col>116</xdr:col>
      <xdr:colOff>114300</xdr:colOff>
      <xdr:row>76</xdr:row>
      <xdr:rowOff>162244</xdr:rowOff>
    </xdr:to>
    <xdr:sp macro=""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21107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4723</xdr:rowOff>
    </xdr:from>
    <xdr:to>
      <xdr:col>111</xdr:col>
      <xdr:colOff>177800</xdr:colOff>
      <xdr:row>75</xdr:row>
      <xdr:rowOff>134991</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0434300" y="12863473"/>
          <a:ext cx="889000" cy="13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81704</xdr:rowOff>
    </xdr:from>
    <xdr:to>
      <xdr:col>112</xdr:col>
      <xdr:colOff>38100</xdr:colOff>
      <xdr:row>77</xdr:row>
      <xdr:rowOff>11854</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1272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2981</xdr:rowOff>
    </xdr:from>
    <xdr:ext cx="599010"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21023795" y="13204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87804</xdr:rowOff>
    </xdr:from>
    <xdr:to>
      <xdr:col>107</xdr:col>
      <xdr:colOff>50800</xdr:colOff>
      <xdr:row>75</xdr:row>
      <xdr:rowOff>4723</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9545300" y="12775104"/>
          <a:ext cx="889000" cy="88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79744</xdr:rowOff>
    </xdr:from>
    <xdr:to>
      <xdr:col>107</xdr:col>
      <xdr:colOff>101600</xdr:colOff>
      <xdr:row>77</xdr:row>
      <xdr:rowOff>9894</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0383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1021</xdr:rowOff>
    </xdr:from>
    <xdr:ext cx="59901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0134795" y="13202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87804</xdr:rowOff>
    </xdr:from>
    <xdr:to>
      <xdr:col>102</xdr:col>
      <xdr:colOff>114300</xdr:colOff>
      <xdr:row>76</xdr:row>
      <xdr:rowOff>86661</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18656300" y="12775104"/>
          <a:ext cx="889000" cy="341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87517</xdr:rowOff>
    </xdr:from>
    <xdr:to>
      <xdr:col>102</xdr:col>
      <xdr:colOff>165100</xdr:colOff>
      <xdr:row>77</xdr:row>
      <xdr:rowOff>17667</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19494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8794</xdr:rowOff>
    </xdr:from>
    <xdr:ext cx="59901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9245795" y="132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97727</xdr:rowOff>
    </xdr:from>
    <xdr:to>
      <xdr:col>98</xdr:col>
      <xdr:colOff>38100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8605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19004</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8356795" y="1322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110297</xdr:rowOff>
    </xdr:from>
    <xdr:to>
      <xdr:col>116</xdr:col>
      <xdr:colOff>114300</xdr:colOff>
      <xdr:row>76</xdr:row>
      <xdr:rowOff>40447</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22110700" y="12969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133174</xdr:rowOff>
    </xdr:from>
    <xdr:ext cx="599010" cy="259045"/>
    <xdr:sp macro="" textlink="">
      <xdr:nvSpPr>
        <xdr:cNvPr id="866" name="繰出金該当値テキスト">
          <a:extLst>
            <a:ext uri="{FF2B5EF4-FFF2-40B4-BE49-F238E27FC236}">
              <a16:creationId xmlns:a16="http://schemas.microsoft.com/office/drawing/2014/main" id="{00000000-0008-0000-0600-000062030000}"/>
            </a:ext>
          </a:extLst>
        </xdr:cNvPr>
        <xdr:cNvSpPr txBox="1"/>
      </xdr:nvSpPr>
      <xdr:spPr>
        <a:xfrm>
          <a:off x="22212300" y="12820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84191</xdr:rowOff>
    </xdr:from>
    <xdr:to>
      <xdr:col>112</xdr:col>
      <xdr:colOff>38100</xdr:colOff>
      <xdr:row>76</xdr:row>
      <xdr:rowOff>14340</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1272500" y="1294294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30868</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023795" y="12718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125373</xdr:rowOff>
    </xdr:from>
    <xdr:to>
      <xdr:col>107</xdr:col>
      <xdr:colOff>101600</xdr:colOff>
      <xdr:row>75</xdr:row>
      <xdr:rowOff>55523</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0383500" y="12812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72050</xdr:rowOff>
    </xdr:from>
    <xdr:ext cx="59901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0134795" y="12587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37004</xdr:rowOff>
    </xdr:from>
    <xdr:to>
      <xdr:col>102</xdr:col>
      <xdr:colOff>165100</xdr:colOff>
      <xdr:row>74</xdr:row>
      <xdr:rowOff>138604</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9494500" y="1272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72</xdr:row>
      <xdr:rowOff>155131</xdr:rowOff>
    </xdr:from>
    <xdr:ext cx="59901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245795" y="12499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35861</xdr:rowOff>
    </xdr:from>
    <xdr:to>
      <xdr:col>98</xdr:col>
      <xdr:colOff>38100</xdr:colOff>
      <xdr:row>76</xdr:row>
      <xdr:rowOff>137461</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8605500" y="13066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153988</xdr:rowOff>
    </xdr:from>
    <xdr:ext cx="59901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8356795" y="12841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5" name="前年度繰上充用金グラフ枠">
          <a:extLst>
            <a:ext uri="{FF2B5EF4-FFF2-40B4-BE49-F238E27FC236}">
              <a16:creationId xmlns:a16="http://schemas.microsoft.com/office/drawing/2014/main" id="{00000000-0008-0000-0600-00007F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897" name="前年度繰上充用金最小値テキスト">
          <a:extLst>
            <a:ext uri="{FF2B5EF4-FFF2-40B4-BE49-F238E27FC236}">
              <a16:creationId xmlns:a16="http://schemas.microsoft.com/office/drawing/2014/main" id="{00000000-0008-0000-0600-000081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899" name="前年度繰上充用金最大値テキスト">
          <a:extLst>
            <a:ext uri="{FF2B5EF4-FFF2-40B4-BE49-F238E27FC236}">
              <a16:creationId xmlns:a16="http://schemas.microsoft.com/office/drawing/2014/main" id="{00000000-0008-0000-0600-000083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2" name="前年度繰上充用金平均値テキスト">
          <a:extLst>
            <a:ext uri="{FF2B5EF4-FFF2-40B4-BE49-F238E27FC236}">
              <a16:creationId xmlns:a16="http://schemas.microsoft.com/office/drawing/2014/main" id="{00000000-0008-0000-0600-000086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123189</xdr:rowOff>
    </xdr:from>
    <xdr:to>
      <xdr:col>98</xdr:col>
      <xdr:colOff>38100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8605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8499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1" name="前年度繰上充用金該当値テキスト">
          <a:extLst>
            <a:ext uri="{FF2B5EF4-FFF2-40B4-BE49-F238E27FC236}">
              <a16:creationId xmlns:a16="http://schemas.microsoft.com/office/drawing/2014/main" id="{00000000-0008-0000-0600-000099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0" name="正方形/長方形 929">
          <a:extLst>
            <a:ext uri="{FF2B5EF4-FFF2-40B4-BE49-F238E27FC236}">
              <a16:creationId xmlns:a16="http://schemas.microsoft.com/office/drawing/2014/main" id="{00000000-0008-0000-0600-0000A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1" name="正方形/長方形 930">
          <a:extLst>
            <a:ext uri="{FF2B5EF4-FFF2-40B4-BE49-F238E27FC236}">
              <a16:creationId xmlns:a16="http://schemas.microsoft.com/office/drawing/2014/main" id="{00000000-0008-0000-0600-0000A3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災害復旧事業費は住民一人当たり</a:t>
          </a:r>
          <a:r>
            <a:rPr kumimoji="1" lang="en-US" altLang="ja-JP" sz="1100">
              <a:solidFill>
                <a:schemeClr val="dk1"/>
              </a:solidFill>
              <a:effectLst/>
              <a:latin typeface="+mn-lt"/>
              <a:ea typeface="+mn-ea"/>
              <a:cs typeface="+mn-cs"/>
            </a:rPr>
            <a:t>115,636</a:t>
          </a:r>
          <a:r>
            <a:rPr kumimoji="1" lang="ja-JP" altLang="ja-JP" sz="1100">
              <a:solidFill>
                <a:schemeClr val="dk1"/>
              </a:solidFill>
              <a:effectLst/>
              <a:latin typeface="+mn-lt"/>
              <a:ea typeface="+mn-ea"/>
              <a:cs typeface="+mn-cs"/>
            </a:rPr>
            <a:t>円となっており、類似団体と比較して一人当たりコストが高い状況となっている。</a:t>
          </a:r>
          <a:endParaRPr lang="ja-JP" altLang="ja-JP" sz="1400">
            <a:effectLst/>
          </a:endParaRPr>
        </a:p>
        <a:p>
          <a:r>
            <a:rPr kumimoji="1" lang="ja-JP" altLang="ja-JP" sz="1100">
              <a:solidFill>
                <a:schemeClr val="dk1"/>
              </a:solidFill>
              <a:effectLst/>
              <a:latin typeface="+mn-lt"/>
              <a:ea typeface="+mn-ea"/>
              <a:cs typeface="+mn-cs"/>
            </a:rPr>
            <a:t>これは、平成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年度発生の災害復旧事業の増加等によるものであるが、復旧工事も完成してきており、前年度決算と比較すると</a:t>
          </a:r>
          <a:r>
            <a:rPr kumimoji="1" lang="en-US" altLang="ja-JP" sz="1100">
              <a:solidFill>
                <a:schemeClr val="dk1"/>
              </a:solidFill>
              <a:effectLst/>
              <a:latin typeface="+mn-lt"/>
              <a:ea typeface="+mn-ea"/>
              <a:cs typeface="+mn-cs"/>
            </a:rPr>
            <a:t>109,758</a:t>
          </a:r>
          <a:r>
            <a:rPr kumimoji="1" lang="ja-JP" altLang="ja-JP" sz="1100">
              <a:solidFill>
                <a:schemeClr val="dk1"/>
              </a:solidFill>
              <a:effectLst/>
              <a:latin typeface="+mn-lt"/>
              <a:ea typeface="+mn-ea"/>
              <a:cs typeface="+mn-cs"/>
            </a:rPr>
            <a:t>千円減となっている。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a:effectLst/>
            </a:rPr>
            <a:t>公債費については、住民一人当たり</a:t>
          </a:r>
          <a:r>
            <a:rPr lang="en-US" altLang="ja-JP" sz="1100">
              <a:effectLst/>
            </a:rPr>
            <a:t>261,605</a:t>
          </a:r>
          <a:r>
            <a:rPr lang="ja-JP" altLang="en-US" sz="1100">
              <a:effectLst/>
            </a:rPr>
            <a:t>円となっており、類似団体と比較して一人当たりコストが高い状況となっているが、</a:t>
          </a:r>
          <a:r>
            <a:rPr lang="ja-JP" altLang="ja-JP" sz="1100">
              <a:solidFill>
                <a:schemeClr val="dk1"/>
              </a:solidFill>
              <a:effectLst/>
              <a:latin typeface="+mn-lt"/>
              <a:ea typeface="+mn-ea"/>
              <a:cs typeface="+mn-cs"/>
            </a:rPr>
            <a:t>これは、</a:t>
          </a:r>
          <a:r>
            <a:rPr lang="ja-JP" altLang="en-US" sz="1100">
              <a:solidFill>
                <a:schemeClr val="dk1"/>
              </a:solidFill>
              <a:effectLst/>
              <a:latin typeface="+mn-lt"/>
              <a:ea typeface="+mn-ea"/>
              <a:cs typeface="+mn-cs"/>
            </a:rPr>
            <a:t>令和４年度に</a:t>
          </a:r>
          <a:r>
            <a:rPr kumimoji="1" lang="ja-JP" altLang="ja-JP" sz="1100">
              <a:solidFill>
                <a:schemeClr val="dk1"/>
              </a:solidFill>
              <a:effectLst/>
              <a:latin typeface="+mn-lt"/>
              <a:ea typeface="+mn-ea"/>
              <a:cs typeface="+mn-cs"/>
            </a:rPr>
            <a:t>繰上償還を</a:t>
          </a:r>
          <a:r>
            <a:rPr kumimoji="1" lang="en-US" altLang="ja-JP" sz="1100">
              <a:solidFill>
                <a:schemeClr val="dk1"/>
              </a:solidFill>
              <a:effectLst/>
              <a:latin typeface="+mn-lt"/>
              <a:ea typeface="+mn-ea"/>
              <a:cs typeface="+mn-cs"/>
            </a:rPr>
            <a:t>304,132</a:t>
          </a:r>
          <a:r>
            <a:rPr kumimoji="1" lang="ja-JP" altLang="ja-JP" sz="1100">
              <a:solidFill>
                <a:schemeClr val="dk1"/>
              </a:solidFill>
              <a:effectLst/>
              <a:latin typeface="+mn-lt"/>
              <a:ea typeface="+mn-ea"/>
              <a:cs typeface="+mn-cs"/>
            </a:rPr>
            <a:t>千円行ったためである。</a:t>
          </a:r>
          <a:endParaRPr lang="en-US" altLang="ja-JP" sz="1100">
            <a:effectLst/>
          </a:endParaRPr>
        </a:p>
        <a:p>
          <a:r>
            <a:rPr kumimoji="1" lang="ja-JP" altLang="ja-JP" sz="1100">
              <a:solidFill>
                <a:schemeClr val="dk1"/>
              </a:solidFill>
              <a:effectLst/>
              <a:latin typeface="+mn-lt"/>
              <a:ea typeface="+mn-ea"/>
              <a:cs typeface="+mn-cs"/>
            </a:rPr>
            <a:t>積立金については、住民一人当たり</a:t>
          </a:r>
          <a:r>
            <a:rPr kumimoji="1" lang="en-US" altLang="ja-JP" sz="1100">
              <a:solidFill>
                <a:schemeClr val="dk1"/>
              </a:solidFill>
              <a:effectLst/>
              <a:latin typeface="+mn-lt"/>
              <a:ea typeface="+mn-ea"/>
              <a:cs typeface="+mn-cs"/>
            </a:rPr>
            <a:t>267,591</a:t>
          </a:r>
          <a:r>
            <a:rPr kumimoji="1" lang="ja-JP" altLang="ja-JP" sz="1100">
              <a:solidFill>
                <a:schemeClr val="dk1"/>
              </a:solidFill>
              <a:effectLst/>
              <a:latin typeface="+mn-lt"/>
              <a:ea typeface="+mn-ea"/>
              <a:cs typeface="+mn-cs"/>
            </a:rPr>
            <a:t>円となっており、類似団体と比較して一人当たりコストが高い状況となっている。</a:t>
          </a:r>
          <a:endParaRPr lang="ja-JP" altLang="ja-JP" sz="1400">
            <a:effectLst/>
          </a:endParaRPr>
        </a:p>
        <a:p>
          <a:r>
            <a:rPr kumimoji="1" lang="ja-JP" altLang="ja-JP"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72,544</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となっている</a:t>
          </a:r>
          <a:r>
            <a:rPr kumimoji="1" lang="ja-JP" altLang="en-US" sz="1100">
              <a:solidFill>
                <a:schemeClr val="dk1"/>
              </a:solidFill>
              <a:effectLst/>
              <a:latin typeface="+mn-lt"/>
              <a:ea typeface="+mn-ea"/>
              <a:cs typeface="+mn-cs"/>
            </a:rPr>
            <a:t>要因としては</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減債基金への積立が</a:t>
          </a:r>
          <a:r>
            <a:rPr kumimoji="1" lang="ja-JP" altLang="ja-JP" sz="1100">
              <a:solidFill>
                <a:schemeClr val="dk1"/>
              </a:solidFill>
              <a:effectLst/>
              <a:latin typeface="+mn-lt"/>
              <a:ea typeface="+mn-ea"/>
              <a:cs typeface="+mn-cs"/>
            </a:rPr>
            <a:t>前年度決算と比較すると</a:t>
          </a:r>
          <a:r>
            <a:rPr kumimoji="1" lang="en-US" altLang="ja-JP" sz="1100">
              <a:solidFill>
                <a:schemeClr val="dk1"/>
              </a:solidFill>
              <a:effectLst/>
              <a:latin typeface="+mn-lt"/>
              <a:ea typeface="+mn-ea"/>
              <a:cs typeface="+mn-cs"/>
            </a:rPr>
            <a:t>429,394</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額したことによる</a:t>
          </a:r>
          <a:r>
            <a:rPr kumimoji="1" lang="ja-JP" altLang="en-US" sz="1100">
              <a:solidFill>
                <a:schemeClr val="dk1"/>
              </a:solidFill>
              <a:effectLst/>
              <a:latin typeface="+mn-lt"/>
              <a:ea typeface="+mn-ea"/>
              <a:cs typeface="+mn-cs"/>
            </a:rPr>
            <a:t>が、依然、積立金全体としては</a:t>
          </a:r>
          <a:r>
            <a:rPr kumimoji="1" lang="en-US" altLang="ja-JP" sz="1100">
              <a:solidFill>
                <a:schemeClr val="dk1"/>
              </a:solidFill>
              <a:effectLst/>
              <a:latin typeface="+mn-lt"/>
              <a:ea typeface="+mn-ea"/>
              <a:cs typeface="+mn-cs"/>
            </a:rPr>
            <a:t>862.447</a:t>
          </a:r>
          <a:r>
            <a:rPr kumimoji="1" lang="ja-JP" altLang="en-US" sz="1100">
              <a:solidFill>
                <a:schemeClr val="dk1"/>
              </a:solidFill>
              <a:effectLst/>
              <a:latin typeface="+mn-lt"/>
              <a:ea typeface="+mn-ea"/>
              <a:cs typeface="+mn-cs"/>
            </a:rPr>
            <a:t>千円と高い状態となっている</a:t>
          </a:r>
          <a:r>
            <a:rPr kumimoji="1" lang="ja-JP" altLang="ja-JP" sz="1100">
              <a:solidFill>
                <a:schemeClr val="dk1"/>
              </a:solidFill>
              <a:effectLst/>
              <a:latin typeface="+mn-lt"/>
              <a:ea typeface="+mn-ea"/>
              <a:cs typeface="+mn-cs"/>
            </a:rPr>
            <a:t>。</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3,223
3,181
315.06
6,381,933
6,042,434
105,380
3,609,818
6,138,899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124613</xdr:rowOff>
    </xdr:from>
    <xdr:to>
      <xdr:col>24</xdr:col>
      <xdr:colOff>62865</xdr:colOff>
      <xdr:row>38</xdr:row>
      <xdr:rowOff>37859</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68113"/>
          <a:ext cx="1270" cy="1284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41686</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6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37859</xdr:rowOff>
    </xdr:from>
    <xdr:to>
      <xdr:col>24</xdr:col>
      <xdr:colOff>152400</xdr:colOff>
      <xdr:row>38</xdr:row>
      <xdr:rowOff>37859</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52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71290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4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76,792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124613</xdr:rowOff>
    </xdr:from>
    <xdr:to>
      <xdr:col>24</xdr:col>
      <xdr:colOff>152400</xdr:colOff>
      <xdr:row>30</xdr:row>
      <xdr:rowOff>124613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68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105124</xdr:rowOff>
    </xdr:from>
    <xdr:to>
      <xdr:col>24</xdr:col>
      <xdr:colOff>63500</xdr:colOff>
      <xdr:row>37</xdr:row>
      <xdr:rowOff>108382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448774"/>
          <a:ext cx="8382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16394</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885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164967</xdr:rowOff>
    </xdr:from>
    <xdr:to>
      <xdr:col>24</xdr:col>
      <xdr:colOff>114300</xdr:colOff>
      <xdr:row>37</xdr:row>
      <xdr:rowOff>95117</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105124</xdr:rowOff>
    </xdr:from>
    <xdr:to>
      <xdr:col>19</xdr:col>
      <xdr:colOff>177800</xdr:colOff>
      <xdr:row>37</xdr:row>
      <xdr:rowOff>112821</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48774"/>
          <a:ext cx="889000" cy="7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7290</xdr:rowOff>
    </xdr:from>
    <xdr:to>
      <xdr:col>20</xdr:col>
      <xdr:colOff>38100</xdr:colOff>
      <xdr:row>37</xdr:row>
      <xdr:rowOff>108890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125417</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109658</xdr:rowOff>
    </xdr:from>
    <xdr:to>
      <xdr:col>15</xdr:col>
      <xdr:colOff>50800</xdr:colOff>
      <xdr:row>37</xdr:row>
      <xdr:rowOff>112821</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53308"/>
          <a:ext cx="889000" cy="3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9461</xdr:rowOff>
    </xdr:from>
    <xdr:to>
      <xdr:col>15</xdr:col>
      <xdr:colOff>101600</xdr:colOff>
      <xdr:row>37</xdr:row>
      <xdr:rowOff>111061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127588</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109658</xdr:rowOff>
    </xdr:from>
    <xdr:to>
      <xdr:col>10</xdr:col>
      <xdr:colOff>114300</xdr:colOff>
      <xdr:row>37</xdr:row>
      <xdr:rowOff>131623</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53308"/>
          <a:ext cx="889000" cy="21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170129</xdr:rowOff>
    </xdr:from>
    <xdr:to>
      <xdr:col>10</xdr:col>
      <xdr:colOff>165100</xdr:colOff>
      <xdr:row>37</xdr:row>
      <xdr:rowOff>100279</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116806</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1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5252</xdr:rowOff>
    </xdr:from>
    <xdr:to>
      <xdr:col>6</xdr:col>
      <xdr:colOff>38100</xdr:colOff>
      <xdr:row>37</xdr:row>
      <xdr:rowOff>106852</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123379</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57582</xdr:rowOff>
    </xdr:from>
    <xdr:to>
      <xdr:col>24</xdr:col>
      <xdr:colOff>114300</xdr:colOff>
      <xdr:row>37</xdr:row>
      <xdr:rowOff>159182</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0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143959</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16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54324</xdr:rowOff>
    </xdr:from>
    <xdr:to>
      <xdr:col>20</xdr:col>
      <xdr:colOff>38100</xdr:colOff>
      <xdr:row>37</xdr:row>
      <xdr:rowOff>155924</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97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147052</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90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62021</xdr:rowOff>
    </xdr:from>
    <xdr:to>
      <xdr:col>15</xdr:col>
      <xdr:colOff>101600</xdr:colOff>
      <xdr:row>37</xdr:row>
      <xdr:rowOff>163621</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154747</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8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58858</xdr:rowOff>
    </xdr:from>
    <xdr:to>
      <xdr:col>10</xdr:col>
      <xdr:colOff>165100</xdr:colOff>
      <xdr:row>37</xdr:row>
      <xdr:rowOff>160458</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0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151585</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5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80823</xdr:rowOff>
    </xdr:from>
    <xdr:to>
      <xdr:col>6</xdr:col>
      <xdr:colOff>38100</xdr:colOff>
      <xdr:row>38</xdr:row>
      <xdr:rowOff>10973</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24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2100</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17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122627</xdr:rowOff>
    </xdr:from>
    <xdr:to>
      <xdr:col>24</xdr:col>
      <xdr:colOff>62865</xdr:colOff>
      <xdr:row>58</xdr:row>
      <xdr:rowOff>105993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695127"/>
          <a:ext cx="1270" cy="1354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109820</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053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105993</xdr:rowOff>
    </xdr:from>
    <xdr:to>
      <xdr:col>24</xdr:col>
      <xdr:colOff>152400</xdr:colOff>
      <xdr:row>58</xdr:row>
      <xdr:rowOff>105993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050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69304</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470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1,922,406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122627</xdr:rowOff>
    </xdr:from>
    <xdr:to>
      <xdr:col>24</xdr:col>
      <xdr:colOff>152400</xdr:colOff>
      <xdr:row>50</xdr:row>
      <xdr:rowOff>122627</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695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156244</xdr:rowOff>
    </xdr:from>
    <xdr:to>
      <xdr:col>24</xdr:col>
      <xdr:colOff>63500</xdr:colOff>
      <xdr:row>57</xdr:row>
      <xdr:rowOff>25826</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3797300" y="9757444"/>
          <a:ext cx="838200" cy="41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25240</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7978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46813</xdr:rowOff>
    </xdr:from>
    <xdr:to>
      <xdr:col>24</xdr:col>
      <xdr:colOff>114300</xdr:colOff>
      <xdr:row>57</xdr:row>
      <xdr:rowOff>148413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98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130111</xdr:rowOff>
    </xdr:from>
    <xdr:to>
      <xdr:col>19</xdr:col>
      <xdr:colOff>177800</xdr:colOff>
      <xdr:row>56</xdr:row>
      <xdr:rowOff>156244</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731311"/>
          <a:ext cx="889000" cy="26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54924</xdr:rowOff>
    </xdr:from>
    <xdr:to>
      <xdr:col>20</xdr:col>
      <xdr:colOff>38100</xdr:colOff>
      <xdr:row>57</xdr:row>
      <xdr:rowOff>156524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9827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147651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9920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126423</xdr:rowOff>
    </xdr:from>
    <xdr:to>
      <xdr:col>15</xdr:col>
      <xdr:colOff>50800</xdr:colOff>
      <xdr:row>56</xdr:row>
      <xdr:rowOff>130111</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019300" y="9727623"/>
          <a:ext cx="889000" cy="3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15831</xdr:rowOff>
    </xdr:from>
    <xdr:to>
      <xdr:col>15</xdr:col>
      <xdr:colOff>101600</xdr:colOff>
      <xdr:row>57</xdr:row>
      <xdr:rowOff>117431</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978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108558</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9881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126423</xdr:rowOff>
    </xdr:from>
    <xdr:to>
      <xdr:col>10</xdr:col>
      <xdr:colOff>114300</xdr:colOff>
      <xdr:row>56</xdr:row>
      <xdr:rowOff>150745</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727623"/>
          <a:ext cx="889000" cy="24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120739</xdr:rowOff>
    </xdr:from>
    <xdr:to>
      <xdr:col>10</xdr:col>
      <xdr:colOff>165100</xdr:colOff>
      <xdr:row>58</xdr:row>
      <xdr:rowOff>50889</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989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42016</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9986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121438</xdr:rowOff>
    </xdr:from>
    <xdr:to>
      <xdr:col>6</xdr:col>
      <xdr:colOff>38100</xdr:colOff>
      <xdr:row>58</xdr:row>
      <xdr:rowOff>51588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9894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42715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9986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146476</xdr:rowOff>
    </xdr:from>
    <xdr:to>
      <xdr:col>24</xdr:col>
      <xdr:colOff>114300</xdr:colOff>
      <xdr:row>57</xdr:row>
      <xdr:rowOff>76626</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747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169353</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599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105444</xdr:rowOff>
    </xdr:from>
    <xdr:to>
      <xdr:col>20</xdr:col>
      <xdr:colOff>38100</xdr:colOff>
      <xdr:row>57</xdr:row>
      <xdr:rowOff>35594</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706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52121</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481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79311</xdr:rowOff>
    </xdr:from>
    <xdr:to>
      <xdr:col>15</xdr:col>
      <xdr:colOff>101600</xdr:colOff>
      <xdr:row>57</xdr:row>
      <xdr:rowOff>9461</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68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25988</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4557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75623</xdr:rowOff>
    </xdr:from>
    <xdr:to>
      <xdr:col>10</xdr:col>
      <xdr:colOff>165100</xdr:colOff>
      <xdr:row>57</xdr:row>
      <xdr:rowOff>5773</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676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22300</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9452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99945</xdr:rowOff>
    </xdr:from>
    <xdr:to>
      <xdr:col>6</xdr:col>
      <xdr:colOff>38100</xdr:colOff>
      <xdr:row>57</xdr:row>
      <xdr:rowOff>30095</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70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46622</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9476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15904</xdr:rowOff>
    </xdr:from>
    <xdr:to>
      <xdr:col>24</xdr:col>
      <xdr:colOff>62865</xdr:colOff>
      <xdr:row>78</xdr:row>
      <xdr:rowOff>139886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017404"/>
          <a:ext cx="1270" cy="1495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143713</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516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139886</xdr:rowOff>
    </xdr:from>
    <xdr:to>
      <xdr:col>24</xdr:col>
      <xdr:colOff>152400</xdr:colOff>
      <xdr:row>78</xdr:row>
      <xdr:rowOff>139886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512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134031</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1792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597,908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15904</xdr:rowOff>
    </xdr:from>
    <xdr:to>
      <xdr:col>24</xdr:col>
      <xdr:colOff>152400</xdr:colOff>
      <xdr:row>70</xdr:row>
      <xdr:rowOff>15904</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017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149406</xdr:rowOff>
    </xdr:from>
    <xdr:to>
      <xdr:col>24</xdr:col>
      <xdr:colOff>63500</xdr:colOff>
      <xdr:row>74</xdr:row>
      <xdr:rowOff>150954</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3797300" y="12665256"/>
          <a:ext cx="838200" cy="172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44395</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30745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65968</xdr:rowOff>
    </xdr:from>
    <xdr:to>
      <xdr:col>24</xdr:col>
      <xdr:colOff>114300</xdr:colOff>
      <xdr:row>76</xdr:row>
      <xdr:rowOff>167568</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149406</xdr:rowOff>
    </xdr:from>
    <xdr:to>
      <xdr:col>19</xdr:col>
      <xdr:colOff>177800</xdr:colOff>
      <xdr:row>75</xdr:row>
      <xdr:rowOff>168928</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2665256"/>
          <a:ext cx="889000" cy="362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48876</xdr:rowOff>
    </xdr:from>
    <xdr:to>
      <xdr:col>20</xdr:col>
      <xdr:colOff>38100</xdr:colOff>
      <xdr:row>76</xdr:row>
      <xdr:rowOff>150476</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141603</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168928</xdr:rowOff>
    </xdr:from>
    <xdr:to>
      <xdr:col>15</xdr:col>
      <xdr:colOff>50800</xdr:colOff>
      <xdr:row>76</xdr:row>
      <xdr:rowOff>27758</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2019300" y="13027678"/>
          <a:ext cx="889000" cy="30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120019</xdr:rowOff>
    </xdr:from>
    <xdr:to>
      <xdr:col>15</xdr:col>
      <xdr:colOff>101600</xdr:colOff>
      <xdr:row>77</xdr:row>
      <xdr:rowOff>50169</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41296</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32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27758</xdr:rowOff>
    </xdr:from>
    <xdr:to>
      <xdr:col>10</xdr:col>
      <xdr:colOff>114300</xdr:colOff>
      <xdr:row>76</xdr:row>
      <xdr:rowOff>67433</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1130300" y="13057958"/>
          <a:ext cx="889000" cy="39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6029</xdr:rowOff>
    </xdr:from>
    <xdr:to>
      <xdr:col>10</xdr:col>
      <xdr:colOff>165100</xdr:colOff>
      <xdr:row>77</xdr:row>
      <xdr:rowOff>107629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207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98756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33004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36354</xdr:rowOff>
    </xdr:from>
    <xdr:to>
      <xdr:col>6</xdr:col>
      <xdr:colOff>38100</xdr:colOff>
      <xdr:row>77</xdr:row>
      <xdr:rowOff>137954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238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129081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330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100154</xdr:rowOff>
    </xdr:from>
    <xdr:to>
      <xdr:col>24</xdr:col>
      <xdr:colOff>114300</xdr:colOff>
      <xdr:row>75</xdr:row>
      <xdr:rowOff>30304</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2787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123031</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2638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346,554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98606</xdr:rowOff>
    </xdr:from>
    <xdr:to>
      <xdr:col>20</xdr:col>
      <xdr:colOff>38100</xdr:colOff>
      <xdr:row>74</xdr:row>
      <xdr:rowOff>28756</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261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45283</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2389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118128</xdr:rowOff>
    </xdr:from>
    <xdr:to>
      <xdr:col>15</xdr:col>
      <xdr:colOff>101600</xdr:colOff>
      <xdr:row>76</xdr:row>
      <xdr:rowOff>48279</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297687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64805</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2752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148408</xdr:rowOff>
    </xdr:from>
    <xdr:to>
      <xdr:col>10</xdr:col>
      <xdr:colOff>165100</xdr:colOff>
      <xdr:row>76</xdr:row>
      <xdr:rowOff>78558</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007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95085</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2782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16633</xdr:rowOff>
    </xdr:from>
    <xdr:to>
      <xdr:col>6</xdr:col>
      <xdr:colOff>38100</xdr:colOff>
      <xdr:row>76</xdr:row>
      <xdr:rowOff>118233</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046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134760</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2822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00000000-0008-0000-07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104983</xdr:rowOff>
    </xdr:from>
    <xdr:to>
      <xdr:col>24</xdr:col>
      <xdr:colOff>62865</xdr:colOff>
      <xdr:row>98</xdr:row>
      <xdr:rowOff>139376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flipV="1">
          <a:off x="4633595" y="15535483"/>
          <a:ext cx="1270" cy="1405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143203</xdr:rowOff>
    </xdr:from>
    <xdr:ext cx="534377" cy="259045"/>
    <xdr:sp macro="" textlink="">
      <xdr:nvSpPr>
        <xdr:cNvPr id="232" name="衛生費最小値テキスト">
          <a:extLst>
            <a:ext uri="{FF2B5EF4-FFF2-40B4-BE49-F238E27FC236}">
              <a16:creationId xmlns:a16="http://schemas.microsoft.com/office/drawing/2014/main" id="{00000000-0008-0000-0700-0000E8000000}"/>
            </a:ext>
          </a:extLst>
        </xdr:cNvPr>
        <xdr:cNvSpPr txBox="1"/>
      </xdr:nvSpPr>
      <xdr:spPr>
        <a:xfrm>
          <a:off x="4686300" y="1694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139376</xdr:rowOff>
    </xdr:from>
    <xdr:to>
      <xdr:col>24</xdr:col>
      <xdr:colOff>152400</xdr:colOff>
      <xdr:row>98</xdr:row>
      <xdr:rowOff>139376</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6941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51660</xdr:rowOff>
    </xdr:from>
    <xdr:ext cx="599010" cy="259045"/>
    <xdr:sp macro="" textlink="">
      <xdr:nvSpPr>
        <xdr:cNvPr id="234" name="衛生費最大値テキスト">
          <a:extLst>
            <a:ext uri="{FF2B5EF4-FFF2-40B4-BE49-F238E27FC236}">
              <a16:creationId xmlns:a16="http://schemas.microsoft.com/office/drawing/2014/main" id="{00000000-0008-0000-0700-0000EA000000}"/>
            </a:ext>
          </a:extLst>
        </xdr:cNvPr>
        <xdr:cNvSpPr txBox="1"/>
      </xdr:nvSpPr>
      <xdr:spPr>
        <a:xfrm>
          <a:off x="4686300" y="15310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470,631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104983</xdr:rowOff>
    </xdr:from>
    <xdr:to>
      <xdr:col>24</xdr:col>
      <xdr:colOff>152400</xdr:colOff>
      <xdr:row>90</xdr:row>
      <xdr:rowOff>104983</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5535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133162</xdr:rowOff>
    </xdr:from>
    <xdr:to>
      <xdr:col>24</xdr:col>
      <xdr:colOff>63500</xdr:colOff>
      <xdr:row>97</xdr:row>
      <xdr:rowOff>147518</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3797300" y="16763812"/>
          <a:ext cx="838200" cy="14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143409</xdr:rowOff>
    </xdr:from>
    <xdr:ext cx="599010" cy="259045"/>
    <xdr:sp macro="" textlink="">
      <xdr:nvSpPr>
        <xdr:cNvPr id="237" name="衛生費平均値テキスト">
          <a:extLst>
            <a:ext uri="{FF2B5EF4-FFF2-40B4-BE49-F238E27FC236}">
              <a16:creationId xmlns:a16="http://schemas.microsoft.com/office/drawing/2014/main" id="{00000000-0008-0000-0700-0000ED000000}"/>
            </a:ext>
          </a:extLst>
        </xdr:cNvPr>
        <xdr:cNvSpPr txBox="1"/>
      </xdr:nvSpPr>
      <xdr:spPr>
        <a:xfrm>
          <a:off x="4686300" y="164311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120532</xdr:rowOff>
    </xdr:from>
    <xdr:to>
      <xdr:col>24</xdr:col>
      <xdr:colOff>114300</xdr:colOff>
      <xdr:row>97</xdr:row>
      <xdr:rowOff>50682</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4584700" y="16579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133162</xdr:rowOff>
    </xdr:from>
    <xdr:to>
      <xdr:col>19</xdr:col>
      <xdr:colOff>177800</xdr:colOff>
      <xdr:row>97</xdr:row>
      <xdr:rowOff>135886</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908300" y="16763812"/>
          <a:ext cx="889000" cy="2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133392</xdr:rowOff>
    </xdr:from>
    <xdr:to>
      <xdr:col>20</xdr:col>
      <xdr:colOff>38100</xdr:colOff>
      <xdr:row>97</xdr:row>
      <xdr:rowOff>63542</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3746500" y="1659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80069</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3497795" y="16367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135886</xdr:rowOff>
    </xdr:from>
    <xdr:to>
      <xdr:col>15</xdr:col>
      <xdr:colOff>50800</xdr:colOff>
      <xdr:row>98</xdr:row>
      <xdr:rowOff>24257</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2019300" y="16766536"/>
          <a:ext cx="889000" cy="59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148146</xdr:rowOff>
    </xdr:from>
    <xdr:to>
      <xdr:col>15</xdr:col>
      <xdr:colOff>101600</xdr:colOff>
      <xdr:row>97</xdr:row>
      <xdr:rowOff>78296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2857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94823</xdr:rowOff>
    </xdr:from>
    <xdr:ext cx="59901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2608795" y="16382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24257</xdr:rowOff>
    </xdr:from>
    <xdr:to>
      <xdr:col>10</xdr:col>
      <xdr:colOff>114300</xdr:colOff>
      <xdr:row>98</xdr:row>
      <xdr:rowOff>61640</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1130300" y="16826357"/>
          <a:ext cx="889000" cy="37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22442</xdr:rowOff>
    </xdr:from>
    <xdr:to>
      <xdr:col>10</xdr:col>
      <xdr:colOff>165100</xdr:colOff>
      <xdr:row>97</xdr:row>
      <xdr:rowOff>124042</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9685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140569</xdr:rowOff>
    </xdr:from>
    <xdr:ext cx="59901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719795" y="16428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50691</xdr:rowOff>
    </xdr:from>
    <xdr:to>
      <xdr:col>6</xdr:col>
      <xdr:colOff>38100</xdr:colOff>
      <xdr:row>97</xdr:row>
      <xdr:rowOff>152291</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079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168818</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830795" y="16456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96718</xdr:rowOff>
    </xdr:from>
    <xdr:to>
      <xdr:col>24</xdr:col>
      <xdr:colOff>114300</xdr:colOff>
      <xdr:row>98</xdr:row>
      <xdr:rowOff>26868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4584700" y="16727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75145</xdr:rowOff>
    </xdr:from>
    <xdr:ext cx="534377" cy="259045"/>
    <xdr:sp macro="" textlink="">
      <xdr:nvSpPr>
        <xdr:cNvPr id="256" name="衛生費該当値テキスト">
          <a:extLst>
            <a:ext uri="{FF2B5EF4-FFF2-40B4-BE49-F238E27FC236}">
              <a16:creationId xmlns:a16="http://schemas.microsoft.com/office/drawing/2014/main" id="{00000000-0008-0000-0700-000000010000}"/>
            </a:ext>
          </a:extLst>
        </xdr:cNvPr>
        <xdr:cNvSpPr txBox="1"/>
      </xdr:nvSpPr>
      <xdr:spPr>
        <a:xfrm>
          <a:off x="4686300" y="16705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82362</xdr:rowOff>
    </xdr:from>
    <xdr:to>
      <xdr:col>20</xdr:col>
      <xdr:colOff>38100</xdr:colOff>
      <xdr:row>98</xdr:row>
      <xdr:rowOff>12512</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3746500" y="16713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3639</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3530111" y="16805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85086</xdr:rowOff>
    </xdr:from>
    <xdr:to>
      <xdr:col>15</xdr:col>
      <xdr:colOff>101600</xdr:colOff>
      <xdr:row>98</xdr:row>
      <xdr:rowOff>15236</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2857500" y="16715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6363</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2641111" y="16808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144907</xdr:rowOff>
    </xdr:from>
    <xdr:to>
      <xdr:col>10</xdr:col>
      <xdr:colOff>165100</xdr:colOff>
      <xdr:row>98</xdr:row>
      <xdr:rowOff>75057</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968500" y="16775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66184</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752111" y="1686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10840</xdr:rowOff>
    </xdr:from>
    <xdr:to>
      <xdr:col>6</xdr:col>
      <xdr:colOff>38100</xdr:colOff>
      <xdr:row>98</xdr:row>
      <xdr:rowOff>112440</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079500" y="1681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103567</xdr:rowOff>
    </xdr:from>
    <xdr:ext cx="534377"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863111" y="16905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a:extLst>
            <a:ext uri="{FF2B5EF4-FFF2-40B4-BE49-F238E27FC236}">
              <a16:creationId xmlns:a16="http://schemas.microsoft.com/office/drawing/2014/main" id="{00000000-0008-0000-0700-00001F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152908</xdr:rowOff>
    </xdr:from>
    <xdr:to>
      <xdr:col>54</xdr:col>
      <xdr:colOff>189865</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flipV="1">
          <a:off x="10475595" y="5124958"/>
          <a:ext cx="1270" cy="1606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9" name="労働費最小値テキスト">
          <a:extLst>
            <a:ext uri="{FF2B5EF4-FFF2-40B4-BE49-F238E27FC236}">
              <a16:creationId xmlns:a16="http://schemas.microsoft.com/office/drawing/2014/main" id="{00000000-0008-0000-0700-000021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99585</xdr:rowOff>
    </xdr:from>
    <xdr:ext cx="534377" cy="259045"/>
    <xdr:sp macro="" textlink="">
      <xdr:nvSpPr>
        <xdr:cNvPr id="291" name="労働費最大値テキスト">
          <a:extLst>
            <a:ext uri="{FF2B5EF4-FFF2-40B4-BE49-F238E27FC236}">
              <a16:creationId xmlns:a16="http://schemas.microsoft.com/office/drawing/2014/main" id="{00000000-0008-0000-0700-000023010000}"/>
            </a:ext>
          </a:extLst>
        </xdr:cNvPr>
        <xdr:cNvSpPr txBox="1"/>
      </xdr:nvSpPr>
      <xdr:spPr>
        <a:xfrm>
          <a:off x="10528300" y="490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152908</xdr:rowOff>
    </xdr:from>
    <xdr:to>
      <xdr:col>55</xdr:col>
      <xdr:colOff>88900</xdr:colOff>
      <xdr:row>29</xdr:row>
      <xdr:rowOff>152908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5124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105554</xdr:rowOff>
    </xdr:from>
    <xdr:ext cx="378565" cy="259045"/>
    <xdr:sp macro="" textlink="">
      <xdr:nvSpPr>
        <xdr:cNvPr id="294" name="労働費平均値テキスト">
          <a:extLst>
            <a:ext uri="{FF2B5EF4-FFF2-40B4-BE49-F238E27FC236}">
              <a16:creationId xmlns:a16="http://schemas.microsoft.com/office/drawing/2014/main" id="{00000000-0008-0000-0700-000026010000}"/>
            </a:ext>
          </a:extLst>
        </xdr:cNvPr>
        <xdr:cNvSpPr txBox="1"/>
      </xdr:nvSpPr>
      <xdr:spPr>
        <a:xfrm>
          <a:off x="10528300" y="644920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82677</xdr:rowOff>
    </xdr:from>
    <xdr:to>
      <xdr:col>55</xdr:col>
      <xdr:colOff>50800</xdr:colOff>
      <xdr:row>39</xdr:row>
      <xdr:rowOff>12827</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104267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75438</xdr:rowOff>
    </xdr:from>
    <xdr:to>
      <xdr:col>50</xdr:col>
      <xdr:colOff>165100</xdr:colOff>
      <xdr:row>39</xdr:row>
      <xdr:rowOff>5588</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9588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22115</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9450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72263</xdr:rowOff>
    </xdr:from>
    <xdr:to>
      <xdr:col>46</xdr:col>
      <xdr:colOff>38100</xdr:colOff>
      <xdr:row>39</xdr:row>
      <xdr:rowOff>2413</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8699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18940</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8561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a:extLst>
            <a:ext uri="{FF2B5EF4-FFF2-40B4-BE49-F238E27FC236}">
              <a16:creationId xmlns:a16="http://schemas.microsoft.com/office/drawing/2014/main" id="{00000000-0008-0000-0700-00002E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93472</xdr:rowOff>
    </xdr:from>
    <xdr:to>
      <xdr:col>41</xdr:col>
      <xdr:colOff>101600</xdr:colOff>
      <xdr:row>39</xdr:row>
      <xdr:rowOff>23622</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78105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40149</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2017" y="63837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98171</xdr:rowOff>
    </xdr:from>
    <xdr:to>
      <xdr:col>36</xdr:col>
      <xdr:colOff>165100</xdr:colOff>
      <xdr:row>39</xdr:row>
      <xdr:rowOff>28321</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6921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44848</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3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3" name="労働費該当値テキスト">
          <a:extLst>
            <a:ext uri="{FF2B5EF4-FFF2-40B4-BE49-F238E27FC236}">
              <a16:creationId xmlns:a16="http://schemas.microsoft.com/office/drawing/2014/main" id="{00000000-0008-0000-0700-000039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59627</xdr:rowOff>
    </xdr:from>
    <xdr:to>
      <xdr:col>54</xdr:col>
      <xdr:colOff>189865</xdr:colOff>
      <xdr:row>58</xdr:row>
      <xdr:rowOff>125696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632127"/>
          <a:ext cx="1270" cy="1437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129523</xdr:rowOff>
    </xdr:from>
    <xdr:ext cx="534377"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07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125696</xdr:rowOff>
    </xdr:from>
    <xdr:to>
      <xdr:col>55</xdr:col>
      <xdr:colOff>88900</xdr:colOff>
      <xdr:row>58</xdr:row>
      <xdr:rowOff>125696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069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6304</xdr:rowOff>
    </xdr:from>
    <xdr:ext cx="690189"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407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3,175,138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59627</xdr:rowOff>
    </xdr:from>
    <xdr:to>
      <xdr:col>55</xdr:col>
      <xdr:colOff>88900</xdr:colOff>
      <xdr:row>50</xdr:row>
      <xdr:rowOff>59627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632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59694</xdr:rowOff>
    </xdr:from>
    <xdr:to>
      <xdr:col>55</xdr:col>
      <xdr:colOff>0</xdr:colOff>
      <xdr:row>58</xdr:row>
      <xdr:rowOff>83866</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10003794"/>
          <a:ext cx="838200" cy="24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24794</xdr:rowOff>
    </xdr:from>
    <xdr:ext cx="599010"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7974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1917</xdr:rowOff>
    </xdr:from>
    <xdr:to>
      <xdr:col>55</xdr:col>
      <xdr:colOff>50800</xdr:colOff>
      <xdr:row>58</xdr:row>
      <xdr:rowOff>103517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4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47560</xdr:rowOff>
    </xdr:from>
    <xdr:to>
      <xdr:col>50</xdr:col>
      <xdr:colOff>114300</xdr:colOff>
      <xdr:row>58</xdr:row>
      <xdr:rowOff>83866</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8750300" y="9991660"/>
          <a:ext cx="889000" cy="36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11567</xdr:rowOff>
    </xdr:from>
    <xdr:to>
      <xdr:col>50</xdr:col>
      <xdr:colOff>165100</xdr:colOff>
      <xdr:row>58</xdr:row>
      <xdr:rowOff>113167</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955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129694</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795" y="973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168971</xdr:rowOff>
    </xdr:from>
    <xdr:to>
      <xdr:col>45</xdr:col>
      <xdr:colOff>177800</xdr:colOff>
      <xdr:row>58</xdr:row>
      <xdr:rowOff>47560</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7861300" y="9941621"/>
          <a:ext cx="889000" cy="50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15753</xdr:rowOff>
    </xdr:from>
    <xdr:to>
      <xdr:col>46</xdr:col>
      <xdr:colOff>38100</xdr:colOff>
      <xdr:row>58</xdr:row>
      <xdr:rowOff>117353</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108480</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795" y="10052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168971</xdr:rowOff>
    </xdr:from>
    <xdr:to>
      <xdr:col>41</xdr:col>
      <xdr:colOff>50800</xdr:colOff>
      <xdr:row>58</xdr:row>
      <xdr:rowOff>40441</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flipV="1">
          <a:off x="6972300" y="9941621"/>
          <a:ext cx="889000" cy="42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16947</xdr:rowOff>
    </xdr:from>
    <xdr:to>
      <xdr:col>41</xdr:col>
      <xdr:colOff>101600</xdr:colOff>
      <xdr:row>58</xdr:row>
      <xdr:rowOff>118547</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109674</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61795" y="10053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14625</xdr:rowOff>
    </xdr:from>
    <xdr:to>
      <xdr:col>36</xdr:col>
      <xdr:colOff>165100</xdr:colOff>
      <xdr:row>58</xdr:row>
      <xdr:rowOff>116225</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107352</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672795" y="10051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8894</xdr:rowOff>
    </xdr:from>
    <xdr:to>
      <xdr:col>55</xdr:col>
      <xdr:colOff>50800</xdr:colOff>
      <xdr:row>58</xdr:row>
      <xdr:rowOff>110494</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95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151794</xdr:rowOff>
    </xdr:from>
    <xdr:ext cx="599010"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924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33066</xdr:rowOff>
    </xdr:from>
    <xdr:to>
      <xdr:col>50</xdr:col>
      <xdr:colOff>165100</xdr:colOff>
      <xdr:row>58</xdr:row>
      <xdr:rowOff>134666</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977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125793</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39795" y="100698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168210</xdr:rowOff>
    </xdr:from>
    <xdr:to>
      <xdr:col>46</xdr:col>
      <xdr:colOff>38100</xdr:colOff>
      <xdr:row>58</xdr:row>
      <xdr:rowOff>98360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94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114887</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50795" y="9716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118171</xdr:rowOff>
    </xdr:from>
    <xdr:to>
      <xdr:col>41</xdr:col>
      <xdr:colOff>101600</xdr:colOff>
      <xdr:row>58</xdr:row>
      <xdr:rowOff>48321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890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64848</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61795" y="9666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161091</xdr:rowOff>
    </xdr:from>
    <xdr:to>
      <xdr:col>36</xdr:col>
      <xdr:colOff>165100</xdr:colOff>
      <xdr:row>58</xdr:row>
      <xdr:rowOff>91241</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933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107768</xdr:rowOff>
    </xdr:from>
    <xdr:ext cx="59901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672795" y="9708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43313</xdr:rowOff>
    </xdr:from>
    <xdr:to>
      <xdr:col>54</xdr:col>
      <xdr:colOff>189865</xdr:colOff>
      <xdr:row>78</xdr:row>
      <xdr:rowOff>136048</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216263"/>
          <a:ext cx="1270" cy="1292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139875</xdr:rowOff>
    </xdr:from>
    <xdr:ext cx="469744"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136048</xdr:rowOff>
    </xdr:from>
    <xdr:to>
      <xdr:col>55</xdr:col>
      <xdr:colOff>88900</xdr:colOff>
      <xdr:row>78</xdr:row>
      <xdr:rowOff>136048</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0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161440</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91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567,164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43313</xdr:rowOff>
    </xdr:from>
    <xdr:to>
      <xdr:col>55</xdr:col>
      <xdr:colOff>88900</xdr:colOff>
      <xdr:row>71</xdr:row>
      <xdr:rowOff>43313</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216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148685</xdr:rowOff>
    </xdr:from>
    <xdr:to>
      <xdr:col>55</xdr:col>
      <xdr:colOff>0</xdr:colOff>
      <xdr:row>77</xdr:row>
      <xdr:rowOff>168487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350335"/>
          <a:ext cx="838200" cy="19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117885</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8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95008</xdr:rowOff>
    </xdr:from>
    <xdr:to>
      <xdr:col>55</xdr:col>
      <xdr:colOff>50800</xdr:colOff>
      <xdr:row>78</xdr:row>
      <xdr:rowOff>25158</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148685</xdr:rowOff>
    </xdr:from>
    <xdr:to>
      <xdr:col>50</xdr:col>
      <xdr:colOff>114300</xdr:colOff>
      <xdr:row>78</xdr:row>
      <xdr:rowOff>28191</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350335"/>
          <a:ext cx="889000" cy="5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113968</xdr:rowOff>
    </xdr:from>
    <xdr:to>
      <xdr:col>50</xdr:col>
      <xdr:colOff>165100</xdr:colOff>
      <xdr:row>78</xdr:row>
      <xdr:rowOff>44118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31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35245</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408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15019</xdr:rowOff>
    </xdr:from>
    <xdr:to>
      <xdr:col>45</xdr:col>
      <xdr:colOff>177800</xdr:colOff>
      <xdr:row>78</xdr:row>
      <xdr:rowOff>28191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388119"/>
          <a:ext cx="889000" cy="13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106431</xdr:rowOff>
    </xdr:from>
    <xdr:to>
      <xdr:col>46</xdr:col>
      <xdr:colOff>38100</xdr:colOff>
      <xdr:row>78</xdr:row>
      <xdr:rowOff>36581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53108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83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15019</xdr:rowOff>
    </xdr:from>
    <xdr:to>
      <xdr:col>41</xdr:col>
      <xdr:colOff>50800</xdr:colOff>
      <xdr:row>78</xdr:row>
      <xdr:rowOff>53234</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388119"/>
          <a:ext cx="889000" cy="38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140534</xdr:rowOff>
    </xdr:from>
    <xdr:to>
      <xdr:col>41</xdr:col>
      <xdr:colOff>101600</xdr:colOff>
      <xdr:row>78</xdr:row>
      <xdr:rowOff>70684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61811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434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146089</xdr:rowOff>
    </xdr:from>
    <xdr:to>
      <xdr:col>36</xdr:col>
      <xdr:colOff>165100</xdr:colOff>
      <xdr:row>78</xdr:row>
      <xdr:rowOff>76239</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92766</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122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117687</xdr:rowOff>
    </xdr:from>
    <xdr:to>
      <xdr:col>55</xdr:col>
      <xdr:colOff>50800</xdr:colOff>
      <xdr:row>78</xdr:row>
      <xdr:rowOff>47837</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319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96114</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297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97885</xdr:rowOff>
    </xdr:from>
    <xdr:to>
      <xdr:col>50</xdr:col>
      <xdr:colOff>165100</xdr:colOff>
      <xdr:row>78</xdr:row>
      <xdr:rowOff>28035</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29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44562</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074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148841</xdr:rowOff>
    </xdr:from>
    <xdr:to>
      <xdr:col>46</xdr:col>
      <xdr:colOff>38100</xdr:colOff>
      <xdr:row>78</xdr:row>
      <xdr:rowOff>78991</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50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70118</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443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135669</xdr:rowOff>
    </xdr:from>
    <xdr:to>
      <xdr:col>41</xdr:col>
      <xdr:colOff>101600</xdr:colOff>
      <xdr:row>78</xdr:row>
      <xdr:rowOff>65819</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337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82346</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112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2434</xdr:rowOff>
    </xdr:from>
    <xdr:to>
      <xdr:col>36</xdr:col>
      <xdr:colOff>165100</xdr:colOff>
      <xdr:row>78</xdr:row>
      <xdr:rowOff>104034</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37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95161</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468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97</xdr:row>
      <xdr:rowOff>54627</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8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111777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39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a:extLst>
            <a:ext uri="{FF2B5EF4-FFF2-40B4-BE49-F238E27FC236}">
              <a16:creationId xmlns:a16="http://schemas.microsoft.com/office/drawing/2014/main" id="{00000000-0008-0000-07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142608</xdr:rowOff>
    </xdr:from>
    <xdr:to>
      <xdr:col>54</xdr:col>
      <xdr:colOff>189865</xdr:colOff>
      <xdr:row>99</xdr:row>
      <xdr:rowOff>526</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10475595" y="15573108"/>
          <a:ext cx="1270" cy="1400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4353</xdr:rowOff>
    </xdr:from>
    <xdr:ext cx="534377" cy="259045"/>
    <xdr:sp macro="" textlink="">
      <xdr:nvSpPr>
        <xdr:cNvPr id="460" name="土木費最小値テキスト">
          <a:extLst>
            <a:ext uri="{FF2B5EF4-FFF2-40B4-BE49-F238E27FC236}">
              <a16:creationId xmlns:a16="http://schemas.microsoft.com/office/drawing/2014/main" id="{00000000-0008-0000-0700-0000CC010000}"/>
            </a:ext>
          </a:extLst>
        </xdr:cNvPr>
        <xdr:cNvSpPr txBox="1"/>
      </xdr:nvSpPr>
      <xdr:spPr>
        <a:xfrm>
          <a:off x="10528300" y="16977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526</xdr:rowOff>
    </xdr:from>
    <xdr:to>
      <xdr:col>55</xdr:col>
      <xdr:colOff>88900</xdr:colOff>
      <xdr:row>99</xdr:row>
      <xdr:rowOff>526</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6974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89285</xdr:rowOff>
    </xdr:from>
    <xdr:ext cx="599010" cy="259045"/>
    <xdr:sp macro="" textlink="">
      <xdr:nvSpPr>
        <xdr:cNvPr id="462" name="土木費最大値テキスト">
          <a:extLst>
            <a:ext uri="{FF2B5EF4-FFF2-40B4-BE49-F238E27FC236}">
              <a16:creationId xmlns:a16="http://schemas.microsoft.com/office/drawing/2014/main" id="{00000000-0008-0000-0700-0000CE010000}"/>
            </a:ext>
          </a:extLst>
        </xdr:cNvPr>
        <xdr:cNvSpPr txBox="1"/>
      </xdr:nvSpPr>
      <xdr:spPr>
        <a:xfrm>
          <a:off x="10528300" y="1534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538,982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142608</xdr:rowOff>
    </xdr:from>
    <xdr:to>
      <xdr:col>55</xdr:col>
      <xdr:colOff>88900</xdr:colOff>
      <xdr:row>90</xdr:row>
      <xdr:rowOff>142608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557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91670</xdr:rowOff>
    </xdr:from>
    <xdr:to>
      <xdr:col>55</xdr:col>
      <xdr:colOff>0</xdr:colOff>
      <xdr:row>96</xdr:row>
      <xdr:rowOff>109831</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9639300" y="16550870"/>
          <a:ext cx="838200" cy="18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100175</xdr:rowOff>
    </xdr:from>
    <xdr:ext cx="599010" cy="259045"/>
    <xdr:sp macro="" textlink="">
      <xdr:nvSpPr>
        <xdr:cNvPr id="465" name="土木費平均値テキスト">
          <a:extLst>
            <a:ext uri="{FF2B5EF4-FFF2-40B4-BE49-F238E27FC236}">
              <a16:creationId xmlns:a16="http://schemas.microsoft.com/office/drawing/2014/main" id="{00000000-0008-0000-0700-0000D1010000}"/>
            </a:ext>
          </a:extLst>
        </xdr:cNvPr>
        <xdr:cNvSpPr txBox="1"/>
      </xdr:nvSpPr>
      <xdr:spPr>
        <a:xfrm>
          <a:off x="10528300" y="165593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121748</xdr:rowOff>
    </xdr:from>
    <xdr:to>
      <xdr:col>55</xdr:col>
      <xdr:colOff>50800</xdr:colOff>
      <xdr:row>97</xdr:row>
      <xdr:rowOff>51898</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10426700" y="1658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109831</xdr:rowOff>
    </xdr:from>
    <xdr:to>
      <xdr:col>50</xdr:col>
      <xdr:colOff>114300</xdr:colOff>
      <xdr:row>96</xdr:row>
      <xdr:rowOff>154197</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8750300" y="16569031"/>
          <a:ext cx="889000" cy="44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145155</xdr:rowOff>
    </xdr:from>
    <xdr:to>
      <xdr:col>50</xdr:col>
      <xdr:colOff>165100</xdr:colOff>
      <xdr:row>97</xdr:row>
      <xdr:rowOff>75305</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9588500" y="1660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66432</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9339795" y="1669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38607</xdr:rowOff>
    </xdr:from>
    <xdr:to>
      <xdr:col>45</xdr:col>
      <xdr:colOff>177800</xdr:colOff>
      <xdr:row>96</xdr:row>
      <xdr:rowOff>154197</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7861300" y="16497807"/>
          <a:ext cx="889000" cy="115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160693</xdr:rowOff>
    </xdr:from>
    <xdr:to>
      <xdr:col>46</xdr:col>
      <xdr:colOff>38100</xdr:colOff>
      <xdr:row>97</xdr:row>
      <xdr:rowOff>90843</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8699500" y="16619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81970</xdr:rowOff>
    </xdr:from>
    <xdr:ext cx="59901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450795" y="16712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38607</xdr:rowOff>
    </xdr:from>
    <xdr:to>
      <xdr:col>41</xdr:col>
      <xdr:colOff>50800</xdr:colOff>
      <xdr:row>97</xdr:row>
      <xdr:rowOff>151541</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flipV="1">
          <a:off x="6972300" y="16497807"/>
          <a:ext cx="889000" cy="284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12004</xdr:rowOff>
    </xdr:from>
    <xdr:to>
      <xdr:col>41</xdr:col>
      <xdr:colOff>101600</xdr:colOff>
      <xdr:row>97</xdr:row>
      <xdr:rowOff>113604</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7810500" y="16642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104731</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561795" y="167353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19214</xdr:rowOff>
    </xdr:from>
    <xdr:to>
      <xdr:col>36</xdr:col>
      <xdr:colOff>165100</xdr:colOff>
      <xdr:row>97</xdr:row>
      <xdr:rowOff>120814</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6921500" y="16649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137341</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6672795" y="16425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40870</xdr:rowOff>
    </xdr:from>
    <xdr:to>
      <xdr:col>55</xdr:col>
      <xdr:colOff>50800</xdr:colOff>
      <xdr:row>96</xdr:row>
      <xdr:rowOff>142470</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10426700" y="1650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63747</xdr:rowOff>
    </xdr:from>
    <xdr:ext cx="599010" cy="259045"/>
    <xdr:sp macro="" textlink="">
      <xdr:nvSpPr>
        <xdr:cNvPr id="484" name="土木費該当値テキスト">
          <a:extLst>
            <a:ext uri="{FF2B5EF4-FFF2-40B4-BE49-F238E27FC236}">
              <a16:creationId xmlns:a16="http://schemas.microsoft.com/office/drawing/2014/main" id="{00000000-0008-0000-0700-0000E4010000}"/>
            </a:ext>
          </a:extLst>
        </xdr:cNvPr>
        <xdr:cNvSpPr txBox="1"/>
      </xdr:nvSpPr>
      <xdr:spPr>
        <a:xfrm>
          <a:off x="10528300" y="16351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59031</xdr:rowOff>
    </xdr:from>
    <xdr:to>
      <xdr:col>50</xdr:col>
      <xdr:colOff>165100</xdr:colOff>
      <xdr:row>96</xdr:row>
      <xdr:rowOff>160631</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9588500" y="16518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5708</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9339795" y="162934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103397</xdr:rowOff>
    </xdr:from>
    <xdr:to>
      <xdr:col>46</xdr:col>
      <xdr:colOff>38100</xdr:colOff>
      <xdr:row>97</xdr:row>
      <xdr:rowOff>33547</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8699500" y="16562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50074</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8450795" y="16337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159257</xdr:rowOff>
    </xdr:from>
    <xdr:to>
      <xdr:col>41</xdr:col>
      <xdr:colOff>101600</xdr:colOff>
      <xdr:row>96</xdr:row>
      <xdr:rowOff>89407</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7810500" y="16447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105934</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561795" y="16222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100741</xdr:rowOff>
    </xdr:from>
    <xdr:to>
      <xdr:col>36</xdr:col>
      <xdr:colOff>165100</xdr:colOff>
      <xdr:row>98</xdr:row>
      <xdr:rowOff>30891</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6921500" y="1673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22018</xdr:rowOff>
    </xdr:from>
    <xdr:ext cx="599010"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6672795" y="16824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99220</xdr:rowOff>
    </xdr:from>
    <xdr:to>
      <xdr:col>85</xdr:col>
      <xdr:colOff>126364</xdr:colOff>
      <xdr:row>38</xdr:row>
      <xdr:rowOff>124306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414170"/>
          <a:ext cx="1269" cy="1225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128133</xdr:rowOff>
    </xdr:from>
    <xdr:ext cx="469744"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43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124306</xdr:rowOff>
    </xdr:from>
    <xdr:to>
      <xdr:col>86</xdr:col>
      <xdr:colOff>25400</xdr:colOff>
      <xdr:row>38</xdr:row>
      <xdr:rowOff>124306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39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45897</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1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542,708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99220</xdr:rowOff>
    </xdr:from>
    <xdr:to>
      <xdr:col>86</xdr:col>
      <xdr:colOff>25400</xdr:colOff>
      <xdr:row>31</xdr:row>
      <xdr:rowOff>99220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414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2538</xdr:rowOff>
    </xdr:from>
    <xdr:to>
      <xdr:col>85</xdr:col>
      <xdr:colOff>127000</xdr:colOff>
      <xdr:row>38</xdr:row>
      <xdr:rowOff>32473</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517638"/>
          <a:ext cx="838200" cy="29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106834</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504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128407</xdr:rowOff>
    </xdr:from>
    <xdr:to>
      <xdr:col>85</xdr:col>
      <xdr:colOff>177800</xdr:colOff>
      <xdr:row>38</xdr:row>
      <xdr:rowOff>58556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7205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19179</xdr:rowOff>
    </xdr:from>
    <xdr:to>
      <xdr:col>81</xdr:col>
      <xdr:colOff>50800</xdr:colOff>
      <xdr:row>38</xdr:row>
      <xdr:rowOff>32473</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34279"/>
          <a:ext cx="889000" cy="1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130185</xdr:rowOff>
    </xdr:from>
    <xdr:to>
      <xdr:col>81</xdr:col>
      <xdr:colOff>101600</xdr:colOff>
      <xdr:row>38</xdr:row>
      <xdr:rowOff>60335</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7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76862</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4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19179</xdr:rowOff>
    </xdr:from>
    <xdr:to>
      <xdr:col>76</xdr:col>
      <xdr:colOff>114300</xdr:colOff>
      <xdr:row>38</xdr:row>
      <xdr:rowOff>36869</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34279"/>
          <a:ext cx="889000" cy="17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100414</xdr:rowOff>
    </xdr:from>
    <xdr:to>
      <xdr:col>76</xdr:col>
      <xdr:colOff>165100</xdr:colOff>
      <xdr:row>38</xdr:row>
      <xdr:rowOff>30564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4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47091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19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28466</xdr:rowOff>
    </xdr:from>
    <xdr:to>
      <xdr:col>71</xdr:col>
      <xdr:colOff>177800</xdr:colOff>
      <xdr:row>38</xdr:row>
      <xdr:rowOff>36869</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43566"/>
          <a:ext cx="889000" cy="8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139137</xdr:rowOff>
    </xdr:from>
    <xdr:to>
      <xdr:col>72</xdr:col>
      <xdr:colOff>38100</xdr:colOff>
      <xdr:row>38</xdr:row>
      <xdr:rowOff>69287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8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85814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58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135848</xdr:rowOff>
    </xdr:from>
    <xdr:to>
      <xdr:col>67</xdr:col>
      <xdr:colOff>101600</xdr:colOff>
      <xdr:row>38</xdr:row>
      <xdr:rowOff>65998</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79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82525</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254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123188</xdr:rowOff>
    </xdr:from>
    <xdr:to>
      <xdr:col>85</xdr:col>
      <xdr:colOff>177800</xdr:colOff>
      <xdr:row>38</xdr:row>
      <xdr:rowOff>53338</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66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82565</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254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153123</xdr:rowOff>
    </xdr:from>
    <xdr:to>
      <xdr:col>81</xdr:col>
      <xdr:colOff>101600</xdr:colOff>
      <xdr:row>38</xdr:row>
      <xdr:rowOff>83272</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9677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74400</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89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139830</xdr:rowOff>
    </xdr:from>
    <xdr:to>
      <xdr:col>76</xdr:col>
      <xdr:colOff>165100</xdr:colOff>
      <xdr:row>38</xdr:row>
      <xdr:rowOff>69980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8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61106</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76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157519</xdr:rowOff>
    </xdr:from>
    <xdr:to>
      <xdr:col>72</xdr:col>
      <xdr:colOff>38100</xdr:colOff>
      <xdr:row>38</xdr:row>
      <xdr:rowOff>87669</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501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78796</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93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149116</xdr:rowOff>
    </xdr:from>
    <xdr:to>
      <xdr:col>67</xdr:col>
      <xdr:colOff>101600</xdr:colOff>
      <xdr:row>38</xdr:row>
      <xdr:rowOff>79266</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92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70393</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85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126016</xdr:rowOff>
    </xdr:from>
    <xdr:to>
      <xdr:col>85</xdr:col>
      <xdr:colOff>126364</xdr:colOff>
      <xdr:row>58</xdr:row>
      <xdr:rowOff>120778</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698516"/>
          <a:ext cx="1269" cy="1366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124605</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1006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120778</xdr:rowOff>
    </xdr:from>
    <xdr:to>
      <xdr:col>86</xdr:col>
      <xdr:colOff>25400</xdr:colOff>
      <xdr:row>58</xdr:row>
      <xdr:rowOff>120778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10064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72693</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473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767,183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126016</xdr:rowOff>
    </xdr:from>
    <xdr:to>
      <xdr:col>86</xdr:col>
      <xdr:colOff>25400</xdr:colOff>
      <xdr:row>50</xdr:row>
      <xdr:rowOff>126016</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698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148897</xdr:rowOff>
    </xdr:from>
    <xdr:to>
      <xdr:col>85</xdr:col>
      <xdr:colOff>127000</xdr:colOff>
      <xdr:row>58</xdr:row>
      <xdr:rowOff>68112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5481300" y="9407197"/>
          <a:ext cx="838200" cy="605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97880</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6990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75003</xdr:rowOff>
    </xdr:from>
    <xdr:to>
      <xdr:col>85</xdr:col>
      <xdr:colOff>177800</xdr:colOff>
      <xdr:row>58</xdr:row>
      <xdr:rowOff>5153</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148897</xdr:rowOff>
    </xdr:from>
    <xdr:to>
      <xdr:col>81</xdr:col>
      <xdr:colOff>50800</xdr:colOff>
      <xdr:row>57</xdr:row>
      <xdr:rowOff>74294</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4592300" y="9407197"/>
          <a:ext cx="889000" cy="439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70962</xdr:rowOff>
    </xdr:from>
    <xdr:to>
      <xdr:col>81</xdr:col>
      <xdr:colOff>101600</xdr:colOff>
      <xdr:row>58</xdr:row>
      <xdr:rowOff>1112</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163689</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936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74294</xdr:rowOff>
    </xdr:from>
    <xdr:to>
      <xdr:col>76</xdr:col>
      <xdr:colOff>114300</xdr:colOff>
      <xdr:row>58</xdr:row>
      <xdr:rowOff>51003</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846944"/>
          <a:ext cx="889000" cy="148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69658</xdr:rowOff>
    </xdr:from>
    <xdr:to>
      <xdr:col>76</xdr:col>
      <xdr:colOff>165100</xdr:colOff>
      <xdr:row>57</xdr:row>
      <xdr:rowOff>171258</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162385</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51003</xdr:rowOff>
    </xdr:from>
    <xdr:to>
      <xdr:col>71</xdr:col>
      <xdr:colOff>177800</xdr:colOff>
      <xdr:row>58</xdr:row>
      <xdr:rowOff>83093</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2814300" y="9995103"/>
          <a:ext cx="889000" cy="32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103746</xdr:rowOff>
    </xdr:from>
    <xdr:to>
      <xdr:col>72</xdr:col>
      <xdr:colOff>38100</xdr:colOff>
      <xdr:row>58</xdr:row>
      <xdr:rowOff>33896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50423</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03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103312</xdr:rowOff>
    </xdr:from>
    <xdr:to>
      <xdr:col>67</xdr:col>
      <xdr:colOff>101600</xdr:colOff>
      <xdr:row>58</xdr:row>
      <xdr:rowOff>33462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49989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14795" y="9651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17312</xdr:rowOff>
    </xdr:from>
    <xdr:to>
      <xdr:col>85</xdr:col>
      <xdr:colOff>177800</xdr:colOff>
      <xdr:row>58</xdr:row>
      <xdr:rowOff>118912</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961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103689</xdr:rowOff>
    </xdr:from>
    <xdr:ext cx="534377"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876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98097</xdr:rowOff>
    </xdr:from>
    <xdr:to>
      <xdr:col>81</xdr:col>
      <xdr:colOff>101600</xdr:colOff>
      <xdr:row>55</xdr:row>
      <xdr:rowOff>28247</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53</xdr:row>
      <xdr:rowOff>44774</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181795" y="913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23494</xdr:rowOff>
    </xdr:from>
    <xdr:to>
      <xdr:col>76</xdr:col>
      <xdr:colOff>165100</xdr:colOff>
      <xdr:row>57</xdr:row>
      <xdr:rowOff>125094</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79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141621</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292795" y="9571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203</xdr:rowOff>
    </xdr:from>
    <xdr:to>
      <xdr:col>72</xdr:col>
      <xdr:colOff>38100</xdr:colOff>
      <xdr:row>58</xdr:row>
      <xdr:rowOff>101803</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94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92930</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36111" y="10037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32293</xdr:rowOff>
    </xdr:from>
    <xdr:to>
      <xdr:col>67</xdr:col>
      <xdr:colOff>101600</xdr:colOff>
      <xdr:row>58</xdr:row>
      <xdr:rowOff>133893</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976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125020</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47111" y="10069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75210</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76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49004</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355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21887</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851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793,853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75210</xdr:rowOff>
    </xdr:from>
    <xdr:to>
      <xdr:col>86</xdr:col>
      <xdr:colOff>25400</xdr:colOff>
      <xdr:row>70</xdr:row>
      <xdr:rowOff>75210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76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112344</xdr:rowOff>
    </xdr:from>
    <xdr:to>
      <xdr:col>85</xdr:col>
      <xdr:colOff>127000</xdr:colOff>
      <xdr:row>77</xdr:row>
      <xdr:rowOff>167063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5481300" y="13313994"/>
          <a:ext cx="838200" cy="54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93454</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466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115027</xdr:rowOff>
    </xdr:from>
    <xdr:to>
      <xdr:col>85</xdr:col>
      <xdr:colOff>177800</xdr:colOff>
      <xdr:row>79</xdr:row>
      <xdr:rowOff>45177</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48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113640</xdr:rowOff>
    </xdr:from>
    <xdr:to>
      <xdr:col>81</xdr:col>
      <xdr:colOff>50800</xdr:colOff>
      <xdr:row>77</xdr:row>
      <xdr:rowOff>112344</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4592300" y="13143840"/>
          <a:ext cx="889000" cy="170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117103</xdr:rowOff>
    </xdr:from>
    <xdr:to>
      <xdr:col>81</xdr:col>
      <xdr:colOff>101600</xdr:colOff>
      <xdr:row>79</xdr:row>
      <xdr:rowOff>47253</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49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38380</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582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113640</xdr:rowOff>
    </xdr:from>
    <xdr:to>
      <xdr:col>76</xdr:col>
      <xdr:colOff>114300</xdr:colOff>
      <xdr:row>77</xdr:row>
      <xdr:rowOff>94480</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3703300" y="13143840"/>
          <a:ext cx="889000" cy="152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120169</xdr:rowOff>
    </xdr:from>
    <xdr:to>
      <xdr:col>76</xdr:col>
      <xdr:colOff>165100</xdr:colOff>
      <xdr:row>79</xdr:row>
      <xdr:rowOff>50319</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41446</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5859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94480</xdr:rowOff>
    </xdr:from>
    <xdr:to>
      <xdr:col>71</xdr:col>
      <xdr:colOff>177800</xdr:colOff>
      <xdr:row>78</xdr:row>
      <xdr:rowOff>46251</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296130"/>
          <a:ext cx="889000" cy="123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121190</xdr:rowOff>
    </xdr:from>
    <xdr:to>
      <xdr:col>72</xdr:col>
      <xdr:colOff>38100</xdr:colOff>
      <xdr:row>79</xdr:row>
      <xdr:rowOff>51340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42467</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128552</xdr:rowOff>
    </xdr:from>
    <xdr:to>
      <xdr:col>67</xdr:col>
      <xdr:colOff>101600</xdr:colOff>
      <xdr:row>79</xdr:row>
      <xdr:rowOff>58702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49829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594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116263</xdr:rowOff>
    </xdr:from>
    <xdr:to>
      <xdr:col>85</xdr:col>
      <xdr:colOff>177800</xdr:colOff>
      <xdr:row>78</xdr:row>
      <xdr:rowOff>46413</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317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139140</xdr:rowOff>
    </xdr:from>
    <xdr:ext cx="599010"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169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61544</xdr:rowOff>
    </xdr:from>
    <xdr:to>
      <xdr:col>81</xdr:col>
      <xdr:colOff>101600</xdr:colOff>
      <xdr:row>77</xdr:row>
      <xdr:rowOff>163144</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263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8221</xdr:rowOff>
    </xdr:from>
    <xdr:ext cx="59901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181795" y="13038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62840</xdr:rowOff>
    </xdr:from>
    <xdr:to>
      <xdr:col>76</xdr:col>
      <xdr:colOff>165100</xdr:colOff>
      <xdr:row>76</xdr:row>
      <xdr:rowOff>164440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09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9517</xdr:rowOff>
    </xdr:from>
    <xdr:ext cx="59901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292795" y="12868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43680</xdr:rowOff>
    </xdr:from>
    <xdr:to>
      <xdr:col>72</xdr:col>
      <xdr:colOff>38100</xdr:colOff>
      <xdr:row>77</xdr:row>
      <xdr:rowOff>145280</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24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161807</xdr:rowOff>
    </xdr:from>
    <xdr:ext cx="59901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03795" y="13020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166901</xdr:rowOff>
    </xdr:from>
    <xdr:to>
      <xdr:col>67</xdr:col>
      <xdr:colOff>101600</xdr:colOff>
      <xdr:row>78</xdr:row>
      <xdr:rowOff>97051</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368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113578</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143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10446</xdr:rowOff>
    </xdr:from>
    <xdr:to>
      <xdr:col>85</xdr:col>
      <xdr:colOff>126364</xdr:colOff>
      <xdr:row>98</xdr:row>
      <xdr:rowOff>153705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440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157532</xdr:rowOff>
    </xdr:from>
    <xdr:ext cx="534377"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959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153705</xdr:rowOff>
    </xdr:from>
    <xdr:to>
      <xdr:col>86</xdr:col>
      <xdr:colOff>25400</xdr:colOff>
      <xdr:row>98</xdr:row>
      <xdr:rowOff>153705</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955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128573</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216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827,850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10446</xdr:rowOff>
    </xdr:from>
    <xdr:to>
      <xdr:col>86</xdr:col>
      <xdr:colOff>25400</xdr:colOff>
      <xdr:row>90</xdr:row>
      <xdr:rowOff>10446</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440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60418</xdr:rowOff>
    </xdr:from>
    <xdr:to>
      <xdr:col>85</xdr:col>
      <xdr:colOff>127000</xdr:colOff>
      <xdr:row>97</xdr:row>
      <xdr:rowOff>122202</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6519618"/>
          <a:ext cx="838200" cy="233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160456</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619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10579</xdr:rowOff>
    </xdr:from>
    <xdr:to>
      <xdr:col>85</xdr:col>
      <xdr:colOff>177800</xdr:colOff>
      <xdr:row>97</xdr:row>
      <xdr:rowOff>112179</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122202</xdr:rowOff>
    </xdr:from>
    <xdr:to>
      <xdr:col>81</xdr:col>
      <xdr:colOff>50800</xdr:colOff>
      <xdr:row>97</xdr:row>
      <xdr:rowOff>160851</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6752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36629</xdr:rowOff>
    </xdr:from>
    <xdr:to>
      <xdr:col>81</xdr:col>
      <xdr:colOff>101600</xdr:colOff>
      <xdr:row>97</xdr:row>
      <xdr:rowOff>138229</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154756</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160851</xdr:rowOff>
    </xdr:from>
    <xdr:to>
      <xdr:col>76</xdr:col>
      <xdr:colOff>114300</xdr:colOff>
      <xdr:row>98</xdr:row>
      <xdr:rowOff>15666</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791501"/>
          <a:ext cx="889000" cy="26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50507</xdr:rowOff>
    </xdr:from>
    <xdr:to>
      <xdr:col>76</xdr:col>
      <xdr:colOff>165100</xdr:colOff>
      <xdr:row>97</xdr:row>
      <xdr:rowOff>152107</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168634</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7959</xdr:rowOff>
    </xdr:from>
    <xdr:to>
      <xdr:col>71</xdr:col>
      <xdr:colOff>177800</xdr:colOff>
      <xdr:row>98</xdr:row>
      <xdr:rowOff>15666</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a:off x="12814300" y="16810059"/>
          <a:ext cx="889000" cy="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58934</xdr:rowOff>
    </xdr:from>
    <xdr:to>
      <xdr:col>72</xdr:col>
      <xdr:colOff>38100</xdr:colOff>
      <xdr:row>97</xdr:row>
      <xdr:rowOff>160534</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5611</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62849</xdr:rowOff>
    </xdr:from>
    <xdr:to>
      <xdr:col>67</xdr:col>
      <xdr:colOff>101600</xdr:colOff>
      <xdr:row>97</xdr:row>
      <xdr:rowOff>164449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9526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9618</xdr:rowOff>
    </xdr:from>
    <xdr:to>
      <xdr:col>85</xdr:col>
      <xdr:colOff>177800</xdr:colOff>
      <xdr:row>96</xdr:row>
      <xdr:rowOff>111218</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4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32495</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320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71402</xdr:rowOff>
    </xdr:from>
    <xdr:to>
      <xdr:col>81</xdr:col>
      <xdr:colOff>101600</xdr:colOff>
      <xdr:row>98</xdr:row>
      <xdr:rowOff>1552</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70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164129</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6794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110051</xdr:rowOff>
    </xdr:from>
    <xdr:to>
      <xdr:col>76</xdr:col>
      <xdr:colOff>165100</xdr:colOff>
      <xdr:row>98</xdr:row>
      <xdr:rowOff>40201</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74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31328</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6833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136316</xdr:rowOff>
    </xdr:from>
    <xdr:to>
      <xdr:col>72</xdr:col>
      <xdr:colOff>38100</xdr:colOff>
      <xdr:row>98</xdr:row>
      <xdr:rowOff>66466</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766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57593</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6859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128609</xdr:rowOff>
    </xdr:from>
    <xdr:to>
      <xdr:col>67</xdr:col>
      <xdr:colOff>101600</xdr:colOff>
      <xdr:row>98</xdr:row>
      <xdr:rowOff>58759</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759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49886</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6851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4117</xdr:rowOff>
    </xdr:from>
    <xdr:to>
      <xdr:col>116</xdr:col>
      <xdr:colOff>62864</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319067"/>
          <a:ext cx="1269" cy="13357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2349</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688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122244</xdr:rowOff>
    </xdr:from>
    <xdr:ext cx="534377"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5094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58,431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4117</xdr:rowOff>
    </xdr:from>
    <xdr:to>
      <xdr:col>116</xdr:col>
      <xdr:colOff>152400</xdr:colOff>
      <xdr:row>31</xdr:row>
      <xdr:rowOff>4117</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319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91249</xdr:rowOff>
    </xdr:from>
    <xdr:ext cx="378565"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348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68372</xdr:rowOff>
    </xdr:from>
    <xdr:to>
      <xdr:col>116</xdr:col>
      <xdr:colOff>114300</xdr:colOff>
      <xdr:row>38</xdr:row>
      <xdr:rowOff>169972</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72989</xdr:rowOff>
    </xdr:from>
    <xdr:to>
      <xdr:col>112</xdr:col>
      <xdr:colOff>38100</xdr:colOff>
      <xdr:row>39</xdr:row>
      <xdr:rowOff>3139</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58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19666</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17" y="6363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77219</xdr:rowOff>
    </xdr:from>
    <xdr:to>
      <xdr:col>107</xdr:col>
      <xdr:colOff>101600</xdr:colOff>
      <xdr:row>39</xdr:row>
      <xdr:rowOff>7369</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59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23896</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3675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79528</xdr:rowOff>
    </xdr:from>
    <xdr:to>
      <xdr:col>102</xdr:col>
      <xdr:colOff>165100</xdr:colOff>
      <xdr:row>39</xdr:row>
      <xdr:rowOff>9678</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94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26204</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3698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82590</xdr:rowOff>
    </xdr:from>
    <xdr:to>
      <xdr:col>98</xdr:col>
      <xdr:colOff>38100</xdr:colOff>
      <xdr:row>39</xdr:row>
      <xdr:rowOff>12740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59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29268</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372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46799</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61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123190</xdr:rowOff>
    </xdr:from>
    <xdr:to>
      <xdr:col>98</xdr:col>
      <xdr:colOff>38100</xdr:colOff>
      <xdr:row>50</xdr:row>
      <xdr:rowOff>53340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48</xdr:row>
      <xdr:rowOff>69867</xdr:rowOff>
    </xdr:from>
    <xdr:ext cx="313932"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99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民生費は、住民一人当たり</a:t>
          </a:r>
          <a:r>
            <a:rPr kumimoji="1" lang="en-US" altLang="ja-JP" sz="1100">
              <a:solidFill>
                <a:schemeClr val="dk1"/>
              </a:solidFill>
              <a:effectLst/>
              <a:latin typeface="+mn-lt"/>
              <a:ea typeface="+mn-ea"/>
              <a:cs typeface="+mn-cs"/>
            </a:rPr>
            <a:t>346,554</a:t>
          </a:r>
          <a:r>
            <a:rPr kumimoji="1" lang="ja-JP" altLang="ja-JP" sz="1100">
              <a:solidFill>
                <a:schemeClr val="dk1"/>
              </a:solidFill>
              <a:effectLst/>
              <a:latin typeface="+mn-lt"/>
              <a:ea typeface="+mn-ea"/>
              <a:cs typeface="+mn-cs"/>
            </a:rPr>
            <a:t>円となっている。前年度より</a:t>
          </a:r>
          <a:r>
            <a:rPr kumimoji="1" lang="en-US" altLang="ja-JP" sz="1100">
              <a:solidFill>
                <a:schemeClr val="dk1"/>
              </a:solidFill>
              <a:effectLst/>
              <a:latin typeface="+mn-lt"/>
              <a:ea typeface="+mn-ea"/>
              <a:cs typeface="+mn-cs"/>
            </a:rPr>
            <a:t>52,974</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額し</a:t>
          </a:r>
          <a:r>
            <a:rPr kumimoji="1" lang="ja-JP" altLang="en-US" sz="1100">
              <a:solidFill>
                <a:schemeClr val="dk1"/>
              </a:solidFill>
              <a:effectLst/>
              <a:latin typeface="+mn-lt"/>
              <a:ea typeface="+mn-ea"/>
              <a:cs typeface="+mn-cs"/>
            </a:rPr>
            <a:t>たが</a:t>
          </a:r>
          <a:r>
            <a:rPr kumimoji="1" lang="ja-JP" altLang="ja-JP" sz="1100">
              <a:solidFill>
                <a:schemeClr val="dk1"/>
              </a:solidFill>
              <a:effectLst/>
              <a:latin typeface="+mn-lt"/>
              <a:ea typeface="+mn-ea"/>
              <a:cs typeface="+mn-cs"/>
            </a:rPr>
            <a:t>、類似団体の平均値を</a:t>
          </a:r>
          <a:r>
            <a:rPr kumimoji="1" lang="ja-JP" altLang="en-US" sz="1100">
              <a:solidFill>
                <a:schemeClr val="dk1"/>
              </a:solidFill>
              <a:effectLst/>
              <a:latin typeface="+mn-lt"/>
              <a:ea typeface="+mn-ea"/>
              <a:cs typeface="+mn-cs"/>
            </a:rPr>
            <a:t>依然</a:t>
          </a:r>
          <a:r>
            <a:rPr kumimoji="1" lang="ja-JP" altLang="ja-JP" sz="1100">
              <a:solidFill>
                <a:schemeClr val="dk1"/>
              </a:solidFill>
              <a:effectLst/>
              <a:latin typeface="+mn-lt"/>
              <a:ea typeface="+mn-ea"/>
              <a:cs typeface="+mn-cs"/>
            </a:rPr>
            <a:t>上回る結果となった。</a:t>
          </a:r>
          <a:endParaRPr lang="ja-JP" altLang="ja-JP" sz="1400">
            <a:effectLst/>
          </a:endParaRPr>
        </a:p>
        <a:p>
          <a:r>
            <a:rPr kumimoji="1" lang="ja-JP" altLang="ja-JP" sz="1100">
              <a:solidFill>
                <a:schemeClr val="dk1"/>
              </a:solidFill>
              <a:effectLst/>
              <a:latin typeface="+mn-lt"/>
              <a:ea typeface="+mn-ea"/>
              <a:cs typeface="+mn-cs"/>
            </a:rPr>
            <a:t>これは、</a:t>
          </a:r>
          <a:r>
            <a:rPr kumimoji="1" lang="ja-JP" altLang="en-US" sz="1100">
              <a:solidFill>
                <a:schemeClr val="dk1"/>
              </a:solidFill>
              <a:effectLst/>
              <a:latin typeface="+mn-lt"/>
              <a:ea typeface="+mn-ea"/>
              <a:cs typeface="+mn-cs"/>
            </a:rPr>
            <a:t>令和３年度に</a:t>
          </a:r>
          <a:r>
            <a:rPr kumimoji="1" lang="ja-JP" altLang="ja-JP" sz="1100">
              <a:solidFill>
                <a:schemeClr val="dk1"/>
              </a:solidFill>
              <a:effectLst/>
              <a:latin typeface="+mn-lt"/>
              <a:ea typeface="+mn-ea"/>
              <a:cs typeface="+mn-cs"/>
            </a:rPr>
            <a:t>保小中一貫教育施設整備事業における保育所の整備</a:t>
          </a:r>
          <a:r>
            <a:rPr kumimoji="1" lang="ja-JP" altLang="en-US" sz="1100">
              <a:solidFill>
                <a:schemeClr val="dk1"/>
              </a:solidFill>
              <a:effectLst/>
              <a:latin typeface="+mn-lt"/>
              <a:ea typeface="+mn-ea"/>
              <a:cs typeface="+mn-cs"/>
            </a:rPr>
            <a:t>が完了したこと</a:t>
          </a:r>
          <a:r>
            <a:rPr kumimoji="1" lang="ja-JP" altLang="ja-JP" sz="1100">
              <a:solidFill>
                <a:schemeClr val="dk1"/>
              </a:solidFill>
              <a:effectLst/>
              <a:latin typeface="+mn-lt"/>
              <a:ea typeface="+mn-ea"/>
              <a:cs typeface="+mn-cs"/>
            </a:rPr>
            <a:t>により、普通建設事業費が</a:t>
          </a:r>
          <a:r>
            <a:rPr kumimoji="1" lang="en-US" altLang="ja-JP" sz="1100">
              <a:solidFill>
                <a:schemeClr val="dk1"/>
              </a:solidFill>
              <a:effectLst/>
              <a:latin typeface="+mn-lt"/>
              <a:ea typeface="+mn-ea"/>
              <a:cs typeface="+mn-cs"/>
            </a:rPr>
            <a:t>218,113</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減額</a:t>
          </a:r>
          <a:r>
            <a:rPr kumimoji="1" lang="ja-JP" altLang="ja-JP" sz="1100">
              <a:solidFill>
                <a:schemeClr val="dk1"/>
              </a:solidFill>
              <a:effectLst/>
              <a:latin typeface="+mn-lt"/>
              <a:ea typeface="+mn-ea"/>
              <a:cs typeface="+mn-cs"/>
            </a:rPr>
            <a:t>した</a:t>
          </a:r>
          <a:r>
            <a:rPr kumimoji="1" lang="ja-JP" altLang="en-US" sz="1100">
              <a:solidFill>
                <a:schemeClr val="dk1"/>
              </a:solidFill>
              <a:effectLst/>
              <a:latin typeface="+mn-lt"/>
              <a:ea typeface="+mn-ea"/>
              <a:cs typeface="+mn-cs"/>
            </a:rPr>
            <a:t>にも関わらず、</a:t>
          </a:r>
          <a:r>
            <a:rPr kumimoji="1" lang="ja-JP" altLang="ja-JP" sz="1100">
              <a:solidFill>
                <a:schemeClr val="dk1"/>
              </a:solidFill>
              <a:effectLst/>
              <a:latin typeface="+mn-lt"/>
              <a:ea typeface="+mn-ea"/>
              <a:cs typeface="+mn-cs"/>
            </a:rPr>
            <a:t>高齢化率の高い本町では、扶助費をはじめとする社会保障経費が高</a:t>
          </a:r>
          <a:r>
            <a:rPr kumimoji="1" lang="ja-JP" altLang="en-US" sz="1100">
              <a:solidFill>
                <a:schemeClr val="dk1"/>
              </a:solidFill>
              <a:effectLst/>
              <a:latin typeface="+mn-lt"/>
              <a:ea typeface="+mn-ea"/>
              <a:cs typeface="+mn-cs"/>
            </a:rPr>
            <a:t>いことが主な要因である。</a:t>
          </a:r>
          <a:endParaRPr lang="ja-JP" altLang="ja-JP" sz="1400">
            <a:effectLst/>
          </a:endParaRPr>
        </a:p>
        <a:p>
          <a:r>
            <a:rPr kumimoji="1" lang="ja-JP" altLang="en-US" sz="1100">
              <a:solidFill>
                <a:schemeClr val="dk1"/>
              </a:solidFill>
              <a:effectLst/>
              <a:latin typeface="+mn-lt"/>
              <a:ea typeface="+mn-ea"/>
              <a:cs typeface="+mn-cs"/>
            </a:rPr>
            <a:t>公債</a:t>
          </a:r>
          <a:r>
            <a:rPr kumimoji="1" lang="ja-JP" altLang="ja-JP" sz="1100">
              <a:solidFill>
                <a:schemeClr val="dk1"/>
              </a:solidFill>
              <a:effectLst/>
              <a:latin typeface="+mn-lt"/>
              <a:ea typeface="+mn-ea"/>
              <a:cs typeface="+mn-cs"/>
            </a:rPr>
            <a:t>費は、住民一人当たり</a:t>
          </a:r>
          <a:r>
            <a:rPr kumimoji="1" lang="en-US" altLang="ja-JP" sz="1100">
              <a:solidFill>
                <a:schemeClr val="dk1"/>
              </a:solidFill>
              <a:effectLst/>
              <a:latin typeface="+mn-lt"/>
              <a:ea typeface="+mn-ea"/>
              <a:cs typeface="+mn-cs"/>
            </a:rPr>
            <a:t>261,618</a:t>
          </a:r>
          <a:r>
            <a:rPr kumimoji="1" lang="ja-JP" altLang="ja-JP" sz="1100">
              <a:solidFill>
                <a:schemeClr val="dk1"/>
              </a:solidFill>
              <a:effectLst/>
              <a:latin typeface="+mn-lt"/>
              <a:ea typeface="+mn-ea"/>
              <a:cs typeface="+mn-cs"/>
            </a:rPr>
            <a:t>円となっており、前年度より</a:t>
          </a:r>
          <a:r>
            <a:rPr kumimoji="1" lang="en-US" altLang="ja-JP" sz="1100">
              <a:solidFill>
                <a:schemeClr val="dk1"/>
              </a:solidFill>
              <a:effectLst/>
              <a:latin typeface="+mn-lt"/>
              <a:ea typeface="+mn-ea"/>
              <a:cs typeface="+mn-cs"/>
            </a:rPr>
            <a:t>122,433</a:t>
          </a:r>
          <a:r>
            <a:rPr kumimoji="1" lang="ja-JP" altLang="ja-JP" sz="1100">
              <a:solidFill>
                <a:schemeClr val="dk1"/>
              </a:solidFill>
              <a:effectLst/>
              <a:latin typeface="+mn-lt"/>
              <a:ea typeface="+mn-ea"/>
              <a:cs typeface="+mn-cs"/>
            </a:rPr>
            <a:t>円増額し、類似団体の平均値を上回る結果となった。</a:t>
          </a:r>
          <a:endParaRPr lang="ja-JP" altLang="ja-JP" sz="1400">
            <a:effectLst/>
          </a:endParaRPr>
        </a:p>
        <a:p>
          <a:r>
            <a:rPr kumimoji="1" lang="ja-JP" altLang="ja-JP" sz="1100">
              <a:solidFill>
                <a:schemeClr val="dk1"/>
              </a:solidFill>
              <a:effectLst/>
              <a:latin typeface="+mn-lt"/>
              <a:ea typeface="+mn-ea"/>
              <a:cs typeface="+mn-cs"/>
            </a:rPr>
            <a:t>これは、</a:t>
          </a:r>
          <a:r>
            <a:rPr kumimoji="1" lang="ja-JP" altLang="en-US" sz="1100">
              <a:solidFill>
                <a:schemeClr val="dk1"/>
              </a:solidFill>
              <a:effectLst/>
              <a:latin typeface="+mn-lt"/>
              <a:ea typeface="+mn-ea"/>
              <a:cs typeface="+mn-cs"/>
            </a:rPr>
            <a:t>繰上償還（</a:t>
          </a:r>
          <a:r>
            <a:rPr kumimoji="1" lang="en-US" altLang="ja-JP" sz="1100">
              <a:solidFill>
                <a:schemeClr val="dk1"/>
              </a:solidFill>
              <a:effectLst/>
              <a:latin typeface="+mn-lt"/>
              <a:ea typeface="+mn-ea"/>
              <a:cs typeface="+mn-cs"/>
            </a:rPr>
            <a:t>304,132</a:t>
          </a:r>
          <a:r>
            <a:rPr kumimoji="1" lang="ja-JP" altLang="en-US" sz="1100">
              <a:solidFill>
                <a:schemeClr val="dk1"/>
              </a:solidFill>
              <a:effectLst/>
              <a:latin typeface="+mn-lt"/>
              <a:ea typeface="+mn-ea"/>
              <a:cs typeface="+mn-cs"/>
            </a:rPr>
            <a:t>千円）を行ったことが</a:t>
          </a:r>
          <a:r>
            <a:rPr kumimoji="1" lang="ja-JP" altLang="ja-JP" sz="1100">
              <a:solidFill>
                <a:schemeClr val="dk1"/>
              </a:solidFill>
              <a:effectLst/>
              <a:latin typeface="+mn-lt"/>
              <a:ea typeface="+mn-ea"/>
              <a:cs typeface="+mn-cs"/>
            </a:rPr>
            <a:t>主な要因である。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50">
              <a:solidFill>
                <a:schemeClr val="dk1"/>
              </a:solidFill>
              <a:effectLst/>
              <a:latin typeface="+mn-lt"/>
              <a:ea typeface="+mn-ea"/>
              <a:cs typeface="+mn-cs"/>
            </a:rPr>
            <a:t>平成</a:t>
          </a:r>
          <a:r>
            <a:rPr kumimoji="1" lang="en-US" altLang="ja-JP" sz="1050">
              <a:solidFill>
                <a:schemeClr val="dk1"/>
              </a:solidFill>
              <a:effectLst/>
              <a:latin typeface="+mn-lt"/>
              <a:ea typeface="+mn-ea"/>
              <a:cs typeface="+mn-cs"/>
            </a:rPr>
            <a:t>30</a:t>
          </a:r>
          <a:r>
            <a:rPr kumimoji="1" lang="ja-JP" altLang="ja-JP" sz="1050">
              <a:solidFill>
                <a:schemeClr val="dk1"/>
              </a:solidFill>
              <a:effectLst/>
              <a:latin typeface="+mn-lt"/>
              <a:ea typeface="+mn-ea"/>
              <a:cs typeface="+mn-cs"/>
            </a:rPr>
            <a:t>年度については、災害復旧等の臨時財政需要があったため、実質単年度収支は赤字となっているが、平成</a:t>
          </a:r>
          <a:r>
            <a:rPr kumimoji="1" lang="en-US" altLang="ja-JP" sz="1050">
              <a:solidFill>
                <a:schemeClr val="dk1"/>
              </a:solidFill>
              <a:effectLst/>
              <a:latin typeface="+mn-lt"/>
              <a:ea typeface="+mn-ea"/>
              <a:cs typeface="+mn-cs"/>
            </a:rPr>
            <a:t>30</a:t>
          </a:r>
          <a:r>
            <a:rPr kumimoji="1" lang="ja-JP" altLang="ja-JP" sz="1050">
              <a:solidFill>
                <a:schemeClr val="dk1"/>
              </a:solidFill>
              <a:effectLst/>
              <a:latin typeface="+mn-lt"/>
              <a:ea typeface="+mn-ea"/>
              <a:cs typeface="+mn-cs"/>
            </a:rPr>
            <a:t>年</a:t>
          </a:r>
          <a:r>
            <a:rPr kumimoji="1" lang="en-US" altLang="ja-JP" sz="1050">
              <a:solidFill>
                <a:schemeClr val="dk1"/>
              </a:solidFill>
              <a:effectLst/>
              <a:latin typeface="+mn-lt"/>
              <a:ea typeface="+mn-ea"/>
              <a:cs typeface="+mn-cs"/>
            </a:rPr>
            <a:t>7</a:t>
          </a:r>
          <a:r>
            <a:rPr kumimoji="1" lang="ja-JP" altLang="ja-JP" sz="1050">
              <a:solidFill>
                <a:schemeClr val="dk1"/>
              </a:solidFill>
              <a:effectLst/>
              <a:latin typeface="+mn-lt"/>
              <a:ea typeface="+mn-ea"/>
              <a:cs typeface="+mn-cs"/>
            </a:rPr>
            <a:t>月豪雨の影響により、特別交付税が対前年</a:t>
          </a:r>
          <a:r>
            <a:rPr kumimoji="1" lang="en-US" altLang="ja-JP" sz="1050">
              <a:solidFill>
                <a:schemeClr val="dk1"/>
              </a:solidFill>
              <a:effectLst/>
              <a:latin typeface="+mn-lt"/>
              <a:ea typeface="+mn-ea"/>
              <a:cs typeface="+mn-cs"/>
            </a:rPr>
            <a:t>94,849</a:t>
          </a:r>
          <a:r>
            <a:rPr kumimoji="1" lang="ja-JP" altLang="ja-JP" sz="1050">
              <a:solidFill>
                <a:schemeClr val="dk1"/>
              </a:solidFill>
              <a:effectLst/>
              <a:latin typeface="+mn-lt"/>
              <a:ea typeface="+mn-ea"/>
              <a:cs typeface="+mn-cs"/>
            </a:rPr>
            <a:t>千円増加する等、実質収支は黒字となっている。</a:t>
          </a:r>
          <a:endParaRPr lang="ja-JP" altLang="ja-JP" sz="1050">
            <a:effectLst/>
          </a:endParaRPr>
        </a:p>
        <a:p>
          <a:r>
            <a:rPr kumimoji="1" lang="ja-JP" altLang="ja-JP" sz="1050">
              <a:solidFill>
                <a:schemeClr val="dk1"/>
              </a:solidFill>
              <a:effectLst/>
              <a:latin typeface="+mn-lt"/>
              <a:ea typeface="+mn-ea"/>
              <a:cs typeface="+mn-cs"/>
            </a:rPr>
            <a:t>なお、財政調整基金残高については、財政健全化の取組を着実に実施したことにより実質収支が継続して黒字となり、取り崩しを行うことなく標準財政規模に占める割合は、同程度で推移している。</a:t>
          </a:r>
          <a:endParaRPr lang="ja-JP" altLang="ja-JP" sz="1050">
            <a:effectLst/>
          </a:endParaRPr>
        </a:p>
        <a:p>
          <a:r>
            <a:rPr kumimoji="1" lang="ja-JP" altLang="ja-JP" sz="1050">
              <a:solidFill>
                <a:schemeClr val="dk1"/>
              </a:solidFill>
              <a:effectLst/>
              <a:latin typeface="+mn-lt"/>
              <a:ea typeface="+mn-ea"/>
              <a:cs typeface="+mn-cs"/>
            </a:rPr>
            <a:t>今後においても実質収支比率４％を目途に、事業等を精選し、健全な財政運営を図る。</a:t>
          </a:r>
          <a:endParaRPr lang="ja-JP" altLang="ja-JP" sz="105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100">
              <a:solidFill>
                <a:schemeClr val="dk1"/>
              </a:solidFill>
              <a:effectLst/>
              <a:latin typeface="+mn-lt"/>
              <a:ea typeface="+mn-ea"/>
              <a:cs typeface="+mn-cs"/>
            </a:rPr>
            <a:t>今後は、各保険料の適正化を図ることにより、普通会計の負担額を減らすよう努める。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年度及び平成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年度から令和元年度までには約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年度にはその元金償還が始まったことから、それ以降増加傾向にある。</a:t>
          </a:r>
          <a:endParaRPr lang="ja-JP" altLang="ja-JP" sz="1400">
            <a:effectLst/>
          </a:endParaRPr>
        </a:p>
        <a:p>
          <a:r>
            <a:rPr kumimoji="1" lang="ja-JP" altLang="ja-JP" sz="1100">
              <a:solidFill>
                <a:schemeClr val="dk1"/>
              </a:solidFill>
              <a:effectLst/>
              <a:latin typeface="+mn-lt"/>
              <a:ea typeface="+mn-ea"/>
              <a:cs typeface="+mn-cs"/>
            </a:rPr>
            <a:t>また、令和２年度及び３年度には、保小中一貫教育施設整備事業の大型事業の新発債の発行があったため、今後、実質公債費比率の上昇を抑制するためにも、</a:t>
          </a:r>
          <a:r>
            <a:rPr kumimoji="1" lang="ja-JP" altLang="en-US" sz="1100">
              <a:solidFill>
                <a:schemeClr val="dk1"/>
              </a:solidFill>
              <a:effectLst/>
              <a:latin typeface="+mn-lt"/>
              <a:ea typeface="+mn-ea"/>
              <a:cs typeface="+mn-cs"/>
            </a:rPr>
            <a:t>令和４年度には</a:t>
          </a:r>
          <a:r>
            <a:rPr kumimoji="1" lang="ja-JP" altLang="ja-JP" sz="1100">
              <a:solidFill>
                <a:schemeClr val="dk1"/>
              </a:solidFill>
              <a:effectLst/>
              <a:latin typeface="+mn-lt"/>
              <a:ea typeface="+mn-ea"/>
              <a:cs typeface="+mn-cs"/>
            </a:rPr>
            <a:t>既発債の繰上償還を行</a:t>
          </a:r>
          <a:r>
            <a:rPr kumimoji="1" lang="ja-JP" altLang="en-US" sz="1100">
              <a:solidFill>
                <a:schemeClr val="dk1"/>
              </a:solidFill>
              <a:effectLst/>
              <a:latin typeface="+mn-lt"/>
              <a:ea typeface="+mn-ea"/>
              <a:cs typeface="+mn-cs"/>
            </a:rPr>
            <a:t>ったところであり、引き続き</a:t>
          </a:r>
          <a:r>
            <a:rPr kumimoji="1" lang="ja-JP" altLang="ja-JP" sz="1100">
              <a:solidFill>
                <a:schemeClr val="dk1"/>
              </a:solidFill>
              <a:effectLst/>
              <a:latin typeface="+mn-lt"/>
              <a:ea typeface="+mn-ea"/>
              <a:cs typeface="+mn-cs"/>
            </a:rPr>
            <a:t>健全な財政運営に努め</a:t>
          </a:r>
          <a:r>
            <a:rPr kumimoji="1" lang="ja-JP" altLang="en-US" sz="1100">
              <a:solidFill>
                <a:schemeClr val="dk1"/>
              </a:solidFill>
              <a:effectLst/>
              <a:latin typeface="+mn-lt"/>
              <a:ea typeface="+mn-ea"/>
              <a:cs typeface="+mn-cs"/>
            </a:rPr>
            <a:t>ていく</a:t>
          </a:r>
          <a:r>
            <a:rPr kumimoji="1" lang="ja-JP" altLang="ja-JP" sz="1100">
              <a:solidFill>
                <a:schemeClr val="dk1"/>
              </a:solidFill>
              <a:effectLst/>
              <a:latin typeface="+mn-lt"/>
              <a:ea typeface="+mn-ea"/>
              <a:cs typeface="+mn-cs"/>
            </a:rPr>
            <a:t>。</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満期一括償還地方債の借入無し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おり、また、令和２年度及び３年度は保小中一貫教育施設整備等の大型事業により、起債の借入額の増加が見られた。</a:t>
          </a:r>
          <a:r>
            <a:rPr kumimoji="1" lang="ja-JP" altLang="en-US" sz="1100">
              <a:solidFill>
                <a:schemeClr val="dk1"/>
              </a:solidFill>
              <a:effectLst/>
              <a:latin typeface="+mn-lt"/>
              <a:ea typeface="+mn-ea"/>
              <a:cs typeface="+mn-cs"/>
            </a:rPr>
            <a:t>令和４年度には繰上償還を行ったが、</a:t>
          </a:r>
          <a:r>
            <a:rPr kumimoji="1" lang="ja-JP" altLang="ja-JP" sz="1100">
              <a:solidFill>
                <a:schemeClr val="dk1"/>
              </a:solidFill>
              <a:effectLst/>
              <a:latin typeface="+mn-lt"/>
              <a:ea typeface="+mn-ea"/>
              <a:cs typeface="+mn-cs"/>
            </a:rPr>
            <a:t>今後とも繰上償還等を行い、公債費等義務的経費の削減を中心とする行政改革を進め、後世への負担を少しでも軽減するよう、新規事業等の実施について総点検を図り、財政の健全化に努める。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財政調整基金への決算剰余金</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5,000</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万</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円積立、減債基金への繰上償還財源としての積立</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600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万円のほか、公共施設整備基金への約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9,600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万円の積立による増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300">
              <a:effectLst/>
              <a:latin typeface="ＭＳ Ｐゴシック" panose="020B0600070205080204" pitchFamily="50" charset="-128"/>
              <a:ea typeface="ＭＳ Ｐゴシック" panose="020B0600070205080204" pitchFamily="50" charset="-128"/>
            </a:rPr>
            <a:t>また、令和４年度に実施した繰上償還の財源として減債基金</a:t>
          </a:r>
          <a:r>
            <a:rPr lang="en-US" altLang="ja-JP" sz="1300">
              <a:effectLst/>
              <a:latin typeface="ＭＳ Ｐゴシック" panose="020B0600070205080204" pitchFamily="50" charset="-128"/>
              <a:ea typeface="ＭＳ Ｐゴシック" panose="020B0600070205080204" pitchFamily="50" charset="-128"/>
            </a:rPr>
            <a:t>3</a:t>
          </a:r>
          <a:r>
            <a:rPr lang="ja-JP" altLang="en-US" sz="1300">
              <a:effectLst/>
              <a:latin typeface="ＭＳ Ｐゴシック" panose="020B0600070205080204" pitchFamily="50" charset="-128"/>
              <a:ea typeface="ＭＳ Ｐゴシック" panose="020B0600070205080204" pitchFamily="50" charset="-128"/>
            </a:rPr>
            <a:t>億</a:t>
          </a:r>
          <a:r>
            <a:rPr lang="en-US" altLang="ja-JP" sz="1300">
              <a:effectLst/>
              <a:latin typeface="ＭＳ Ｐゴシック" panose="020B0600070205080204" pitchFamily="50" charset="-128"/>
              <a:ea typeface="ＭＳ Ｐゴシック" panose="020B0600070205080204" pitchFamily="50" charset="-128"/>
            </a:rPr>
            <a:t>400</a:t>
          </a:r>
          <a:r>
            <a:rPr lang="ja-JP" altLang="en-US" sz="1300">
              <a:effectLst/>
              <a:latin typeface="ＭＳ Ｐゴシック" panose="020B0600070205080204" pitchFamily="50" charset="-128"/>
              <a:ea typeface="ＭＳ Ｐゴシック" panose="020B0600070205080204" pitchFamily="50" charset="-128"/>
            </a:rPr>
            <a:t>万円を取り崩した等、基金全体としては約</a:t>
          </a:r>
          <a:r>
            <a:rPr lang="en-US" altLang="ja-JP" sz="1300">
              <a:effectLst/>
              <a:latin typeface="ＭＳ Ｐゴシック" panose="020B0600070205080204" pitchFamily="50" charset="-128"/>
              <a:ea typeface="ＭＳ Ｐゴシック" panose="020B0600070205080204" pitchFamily="50" charset="-128"/>
            </a:rPr>
            <a:t>5</a:t>
          </a:r>
          <a:r>
            <a:rPr lang="ja-JP" altLang="en-US" sz="1300">
              <a:effectLst/>
              <a:latin typeface="ＭＳ Ｐゴシック" panose="020B0600070205080204" pitchFamily="50" charset="-128"/>
              <a:ea typeface="ＭＳ Ｐゴシック" panose="020B0600070205080204" pitchFamily="50" charset="-128"/>
            </a:rPr>
            <a:t>億</a:t>
          </a:r>
          <a:r>
            <a:rPr lang="en-US" altLang="ja-JP" sz="1300">
              <a:effectLst/>
              <a:latin typeface="ＭＳ Ｐゴシック" panose="020B0600070205080204" pitchFamily="50" charset="-128"/>
              <a:ea typeface="ＭＳ Ｐゴシック" panose="020B0600070205080204" pitchFamily="50" charset="-128"/>
            </a:rPr>
            <a:t>5,300</a:t>
          </a:r>
          <a:r>
            <a:rPr lang="ja-JP" altLang="en-US" sz="1300">
              <a:effectLst/>
              <a:latin typeface="ＭＳ Ｐゴシック" panose="020B0600070205080204" pitchFamily="50" charset="-128"/>
              <a:ea typeface="ＭＳ Ｐゴシック" panose="020B0600070205080204" pitchFamily="50" charset="-128"/>
            </a:rPr>
            <a:t>万円の増となった。</a:t>
          </a:r>
          <a:endParaRPr lang="ja-JP" altLang="ja-JP" sz="13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公共施設の老朽化対策のため、公共施設整備基金を中心に積立を行うほか、減債基金への積立を行い、繰上償還を実施することで実質公債費比率の上昇を抑制する。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公共施設整備基金：公共施設の円滑な整備を図る。</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具体例：庁舎建替、老朽施設の更新等</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公有林整備推進基金：本町の豊かな森林を守り育てるために実施する森林の町有林化及び町有林の整備に要する経費に充てる。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森林環境譲与税基金：森林環境譲与税を財源として、森林の整備に関する施策等を実施するため、必要な資金を積み立てる。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4</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9,600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万円の積立により増となった。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公有林整備推進基金：町有林整備に係る収益の積立のほか、預金利子の積立により増となった。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2,800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万円の積立、約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4,400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万円の取り崩しを行った。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年</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月に別施設への緊急的な避難移転を行ったが、新庁舎建設についての目処がたっていない状況である。すべての公共施設の点検を行ったが、その結果に基づき今後の施設の更新・除却等について協議を行い、計画に基づき施設の更新等を行う予定であり、その経費に充てるため毎年積立を行っていく。</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公有林整備推進基金：公有林整備によって得られた収益を積立て、公有林整備事業に充てる。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決算剰余金</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5,000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円のほか、預金利子の積立による増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将来的な地方交付税の減等による財源不足に対応するため余剰金や運用益等を積立てる。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償還のため約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400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万円取り崩したが、全体としては</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繰上償還財源としての積立</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600</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万円、預金利子積立による増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今後、地方債償還が増え続け、令和</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11</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年度にピークを迎えることから、それに備えて毎年度積立を行う予定である。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82</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83</v>
      </c>
      <c r="C2" s="182"/>
      <c r="D2" s="183"/>
    </row>
    <row r="3" spans="1:119" ht="18.75" customHeight="1" thickBot="1" x14ac:dyDescent="0.2">
      <c r="A3" s="181"/>
      <c r="B3" s="592" t="s">
        <v>84</v>
      </c>
      <c r="C3" s="593"/>
      <c r="D3" s="593"/>
      <c r="E3" s="594"/>
      <c r="F3" s="594"/>
      <c r="G3" s="594"/>
      <c r="H3" s="594"/>
      <c r="I3" s="594"/>
      <c r="J3" s="594"/>
      <c r="K3" s="594"/>
      <c r="L3" s="594" t="s">
        <v>85</v>
      </c>
      <c r="M3" s="594"/>
      <c r="N3" s="594"/>
      <c r="O3" s="594"/>
      <c r="P3" s="594"/>
      <c r="Q3" s="594"/>
      <c r="R3" s="597"/>
      <c r="S3" s="597"/>
      <c r="T3" s="597"/>
      <c r="U3" s="597"/>
      <c r="V3" s="598"/>
      <c r="W3" s="488" t="s">
        <v>86</v>
      </c>
      <c r="X3" s="489"/>
      <c r="Y3" s="489"/>
      <c r="Z3" s="489"/>
      <c r="AA3" s="489"/>
      <c r="AB3" s="593"/>
      <c r="AC3" s="597" t="s">
        <v>87</v>
      </c>
      <c r="AD3" s="489"/>
      <c r="AE3" s="489"/>
      <c r="AF3" s="489"/>
      <c r="AG3" s="489"/>
      <c r="AH3" s="489"/>
      <c r="AI3" s="489"/>
      <c r="AJ3" s="489"/>
      <c r="AK3" s="489"/>
      <c r="AL3" s="559"/>
      <c r="AM3" s="488" t="s">
        <v>88</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89</v>
      </c>
      <c r="BO3" s="489"/>
      <c r="BP3" s="489"/>
      <c r="BQ3" s="489"/>
      <c r="BR3" s="489"/>
      <c r="BS3" s="489"/>
      <c r="BT3" s="489"/>
      <c r="BU3" s="559"/>
      <c r="BV3" s="488" t="s">
        <v>90</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91</v>
      </c>
      <c r="CU3" s="489"/>
      <c r="CV3" s="489"/>
      <c r="CW3" s="489"/>
      <c r="CX3" s="489"/>
      <c r="CY3" s="489"/>
      <c r="CZ3" s="489"/>
      <c r="DA3" s="559"/>
      <c r="DB3" s="488" t="s">
        <v>92</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93</v>
      </c>
      <c r="AZ4" s="446"/>
      <c r="BA4" s="446"/>
      <c r="BB4" s="446"/>
      <c r="BC4" s="446"/>
      <c r="BD4" s="446"/>
      <c r="BE4" s="446"/>
      <c r="BF4" s="446"/>
      <c r="BG4" s="446"/>
      <c r="BH4" s="446"/>
      <c r="BI4" s="446"/>
      <c r="BJ4" s="446"/>
      <c r="BK4" s="446"/>
      <c r="BL4" s="446"/>
      <c r="BM4" s="447"/>
      <c r="BN4" s="448">
        <v>6381933</v>
      </c>
      <c r="BO4" s="449"/>
      <c r="BP4" s="449"/>
      <c r="BQ4" s="449"/>
      <c r="BR4" s="449"/>
      <c r="BS4" s="449"/>
      <c r="BT4" s="449"/>
      <c r="BU4" s="450"/>
      <c r="BV4" s="448">
        <v>7466592</v>
      </c>
      <c r="BW4" s="449"/>
      <c r="BX4" s="449"/>
      <c r="BY4" s="449"/>
      <c r="BZ4" s="449"/>
      <c r="CA4" s="449"/>
      <c r="CB4" s="449"/>
      <c r="CC4" s="450"/>
      <c r="CD4" s="585" t="s">
        <v>94</v>
      </c>
      <c r="CE4" s="586"/>
      <c r="CF4" s="586"/>
      <c r="CG4" s="586"/>
      <c r="CH4" s="586"/>
      <c r="CI4" s="586"/>
      <c r="CJ4" s="586"/>
      <c r="CK4" s="586"/>
      <c r="CL4" s="586"/>
      <c r="CM4" s="586"/>
      <c r="CN4" s="586"/>
      <c r="CO4" s="586"/>
      <c r="CP4" s="586"/>
      <c r="CQ4" s="586"/>
      <c r="CR4" s="586"/>
      <c r="CS4" s="587"/>
      <c r="CT4" s="588">
        <v>2.9</v>
      </c>
      <c r="CU4" s="589"/>
      <c r="CV4" s="589"/>
      <c r="CW4" s="589"/>
      <c r="CX4" s="589"/>
      <c r="CY4" s="589"/>
      <c r="CZ4" s="589"/>
      <c r="DA4" s="590"/>
      <c r="DB4" s="588">
        <v>2.7</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95</v>
      </c>
      <c r="AN5" s="376"/>
      <c r="AO5" s="376"/>
      <c r="AP5" s="376"/>
      <c r="AQ5" s="376"/>
      <c r="AR5" s="376"/>
      <c r="AS5" s="376"/>
      <c r="AT5" s="377"/>
      <c r="AU5" s="477" t="s">
        <v>96</v>
      </c>
      <c r="AV5" s="478"/>
      <c r="AW5" s="478"/>
      <c r="AX5" s="478"/>
      <c r="AY5" s="433" t="s">
        <v>97</v>
      </c>
      <c r="AZ5" s="434"/>
      <c r="BA5" s="434"/>
      <c r="BB5" s="434"/>
      <c r="BC5" s="434"/>
      <c r="BD5" s="434"/>
      <c r="BE5" s="434"/>
      <c r="BF5" s="434"/>
      <c r="BG5" s="434"/>
      <c r="BH5" s="434"/>
      <c r="BI5" s="434"/>
      <c r="BJ5" s="434"/>
      <c r="BK5" s="434"/>
      <c r="BL5" s="434"/>
      <c r="BM5" s="435"/>
      <c r="BN5" s="419">
        <v>6042434</v>
      </c>
      <c r="BO5" s="420"/>
      <c r="BP5" s="420"/>
      <c r="BQ5" s="420"/>
      <c r="BR5" s="420"/>
      <c r="BS5" s="420"/>
      <c r="BT5" s="420"/>
      <c r="BU5" s="421"/>
      <c r="BV5" s="419">
        <v>7173272</v>
      </c>
      <c r="BW5" s="420"/>
      <c r="BX5" s="420"/>
      <c r="BY5" s="420"/>
      <c r="BZ5" s="420"/>
      <c r="CA5" s="420"/>
      <c r="CB5" s="420"/>
      <c r="CC5" s="421"/>
      <c r="CD5" s="459" t="s">
        <v>98</v>
      </c>
      <c r="CE5" s="379"/>
      <c r="CF5" s="379"/>
      <c r="CG5" s="379"/>
      <c r="CH5" s="379"/>
      <c r="CI5" s="379"/>
      <c r="CJ5" s="379"/>
      <c r="CK5" s="379"/>
      <c r="CL5" s="379"/>
      <c r="CM5" s="379"/>
      <c r="CN5" s="379"/>
      <c r="CO5" s="379"/>
      <c r="CP5" s="379"/>
      <c r="CQ5" s="379"/>
      <c r="CR5" s="379"/>
      <c r="CS5" s="460"/>
      <c r="CT5" s="416">
        <v>76.400000000000006</v>
      </c>
      <c r="CU5" s="417"/>
      <c r="CV5" s="417"/>
      <c r="CW5" s="417"/>
      <c r="CX5" s="417"/>
      <c r="CY5" s="417"/>
      <c r="CZ5" s="417"/>
      <c r="DA5" s="418"/>
      <c r="DB5" s="416">
        <v>65.400000000000006</v>
      </c>
      <c r="DC5" s="417"/>
      <c r="DD5" s="417"/>
      <c r="DE5" s="417"/>
      <c r="DF5" s="417"/>
      <c r="DG5" s="417"/>
      <c r="DH5" s="417"/>
      <c r="DI5" s="418"/>
    </row>
    <row r="6" spans="1:119" ht="18.75" customHeight="1" x14ac:dyDescent="0.15">
      <c r="A6" s="181"/>
      <c r="B6" s="565" t="s">
        <v>99</v>
      </c>
      <c r="C6" s="406"/>
      <c r="D6" s="406"/>
      <c r="E6" s="566"/>
      <c r="F6" s="566"/>
      <c r="G6" s="566"/>
      <c r="H6" s="566"/>
      <c r="I6" s="566"/>
      <c r="J6" s="566"/>
      <c r="K6" s="566"/>
      <c r="L6" s="566" t="s">
        <v>100</v>
      </c>
      <c r="M6" s="566"/>
      <c r="N6" s="566"/>
      <c r="O6" s="566"/>
      <c r="P6" s="566"/>
      <c r="Q6" s="566"/>
      <c r="R6" s="404"/>
      <c r="S6" s="404"/>
      <c r="T6" s="404"/>
      <c r="U6" s="404"/>
      <c r="V6" s="572"/>
      <c r="W6" s="509" t="s">
        <v>101</v>
      </c>
      <c r="X6" s="405"/>
      <c r="Y6" s="405"/>
      <c r="Z6" s="405"/>
      <c r="AA6" s="405"/>
      <c r="AB6" s="406"/>
      <c r="AC6" s="577" t="s">
        <v>102</v>
      </c>
      <c r="AD6" s="578"/>
      <c r="AE6" s="578"/>
      <c r="AF6" s="578"/>
      <c r="AG6" s="578"/>
      <c r="AH6" s="578"/>
      <c r="AI6" s="578"/>
      <c r="AJ6" s="578"/>
      <c r="AK6" s="578"/>
      <c r="AL6" s="579"/>
      <c r="AM6" s="476" t="s">
        <v>103</v>
      </c>
      <c r="AN6" s="376"/>
      <c r="AO6" s="376"/>
      <c r="AP6" s="376"/>
      <c r="AQ6" s="376"/>
      <c r="AR6" s="376"/>
      <c r="AS6" s="376"/>
      <c r="AT6" s="377"/>
      <c r="AU6" s="477" t="s">
        <v>96</v>
      </c>
      <c r="AV6" s="478"/>
      <c r="AW6" s="478"/>
      <c r="AX6" s="478"/>
      <c r="AY6" s="433" t="s">
        <v>104</v>
      </c>
      <c r="AZ6" s="434"/>
      <c r="BA6" s="434"/>
      <c r="BB6" s="434"/>
      <c r="BC6" s="434"/>
      <c r="BD6" s="434"/>
      <c r="BE6" s="434"/>
      <c r="BF6" s="434"/>
      <c r="BG6" s="434"/>
      <c r="BH6" s="434"/>
      <c r="BI6" s="434"/>
      <c r="BJ6" s="434"/>
      <c r="BK6" s="434"/>
      <c r="BL6" s="434"/>
      <c r="BM6" s="435"/>
      <c r="BN6" s="419">
        <v>339499</v>
      </c>
      <c r="BO6" s="420"/>
      <c r="BP6" s="420"/>
      <c r="BQ6" s="420"/>
      <c r="BR6" s="420"/>
      <c r="BS6" s="420"/>
      <c r="BT6" s="420"/>
      <c r="BU6" s="421"/>
      <c r="BV6" s="419">
        <v>293320</v>
      </c>
      <c r="BW6" s="420"/>
      <c r="BX6" s="420"/>
      <c r="BY6" s="420"/>
      <c r="BZ6" s="420"/>
      <c r="CA6" s="420"/>
      <c r="CB6" s="420"/>
      <c r="CC6" s="421"/>
      <c r="CD6" s="459" t="s">
        <v>105</v>
      </c>
      <c r="CE6" s="379"/>
      <c r="CF6" s="379"/>
      <c r="CG6" s="379"/>
      <c r="CH6" s="379"/>
      <c r="CI6" s="379"/>
      <c r="CJ6" s="379"/>
      <c r="CK6" s="379"/>
      <c r="CL6" s="379"/>
      <c r="CM6" s="379"/>
      <c r="CN6" s="379"/>
      <c r="CO6" s="379"/>
      <c r="CP6" s="379"/>
      <c r="CQ6" s="379"/>
      <c r="CR6" s="379"/>
      <c r="CS6" s="460"/>
      <c r="CT6" s="562">
        <v>77</v>
      </c>
      <c r="CU6" s="563"/>
      <c r="CV6" s="563"/>
      <c r="CW6" s="563"/>
      <c r="CX6" s="563"/>
      <c r="CY6" s="563"/>
      <c r="CZ6" s="563"/>
      <c r="DA6" s="564"/>
      <c r="DB6" s="562">
        <v>67.400000000000006</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106</v>
      </c>
      <c r="AN7" s="376"/>
      <c r="AO7" s="376"/>
      <c r="AP7" s="376"/>
      <c r="AQ7" s="376"/>
      <c r="AR7" s="376"/>
      <c r="AS7" s="376"/>
      <c r="AT7" s="377"/>
      <c r="AU7" s="477" t="s">
        <v>96</v>
      </c>
      <c r="AV7" s="478"/>
      <c r="AW7" s="478"/>
      <c r="AX7" s="478"/>
      <c r="AY7" s="433" t="s">
        <v>107</v>
      </c>
      <c r="AZ7" s="434"/>
      <c r="BA7" s="434"/>
      <c r="BB7" s="434"/>
      <c r="BC7" s="434"/>
      <c r="BD7" s="434"/>
      <c r="BE7" s="434"/>
      <c r="BF7" s="434"/>
      <c r="BG7" s="434"/>
      <c r="BH7" s="434"/>
      <c r="BI7" s="434"/>
      <c r="BJ7" s="434"/>
      <c r="BK7" s="434"/>
      <c r="BL7" s="434"/>
      <c r="BM7" s="435"/>
      <c r="BN7" s="419">
        <v>234119</v>
      </c>
      <c r="BO7" s="420"/>
      <c r="BP7" s="420"/>
      <c r="BQ7" s="420"/>
      <c r="BR7" s="420"/>
      <c r="BS7" s="420"/>
      <c r="BT7" s="420"/>
      <c r="BU7" s="421"/>
      <c r="BV7" s="419">
        <v>194527</v>
      </c>
      <c r="BW7" s="420"/>
      <c r="BX7" s="420"/>
      <c r="BY7" s="420"/>
      <c r="BZ7" s="420"/>
      <c r="CA7" s="420"/>
      <c r="CB7" s="420"/>
      <c r="CC7" s="421"/>
      <c r="CD7" s="459" t="s">
        <v>108</v>
      </c>
      <c r="CE7" s="379"/>
      <c r="CF7" s="379"/>
      <c r="CG7" s="379"/>
      <c r="CH7" s="379"/>
      <c r="CI7" s="379"/>
      <c r="CJ7" s="379"/>
      <c r="CK7" s="379"/>
      <c r="CL7" s="379"/>
      <c r="CM7" s="379"/>
      <c r="CN7" s="379"/>
      <c r="CO7" s="379"/>
      <c r="CP7" s="379"/>
      <c r="CQ7" s="379"/>
      <c r="CR7" s="379"/>
      <c r="CS7" s="460"/>
      <c r="CT7" s="419">
        <v>3609818</v>
      </c>
      <c r="CU7" s="420"/>
      <c r="CV7" s="420"/>
      <c r="CW7" s="420"/>
      <c r="CX7" s="420"/>
      <c r="CY7" s="420"/>
      <c r="CZ7" s="420"/>
      <c r="DA7" s="421"/>
      <c r="DB7" s="419">
        <v>3682199</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109</v>
      </c>
      <c r="AN8" s="376"/>
      <c r="AO8" s="376"/>
      <c r="AP8" s="376"/>
      <c r="AQ8" s="376"/>
      <c r="AR8" s="376"/>
      <c r="AS8" s="376"/>
      <c r="AT8" s="377"/>
      <c r="AU8" s="477" t="s">
        <v>110</v>
      </c>
      <c r="AV8" s="478"/>
      <c r="AW8" s="478"/>
      <c r="AX8" s="478"/>
      <c r="AY8" s="433" t="s">
        <v>111</v>
      </c>
      <c r="AZ8" s="434"/>
      <c r="BA8" s="434"/>
      <c r="BB8" s="434"/>
      <c r="BC8" s="434"/>
      <c r="BD8" s="434"/>
      <c r="BE8" s="434"/>
      <c r="BF8" s="434"/>
      <c r="BG8" s="434"/>
      <c r="BH8" s="434"/>
      <c r="BI8" s="434"/>
      <c r="BJ8" s="434"/>
      <c r="BK8" s="434"/>
      <c r="BL8" s="434"/>
      <c r="BM8" s="435"/>
      <c r="BN8" s="419">
        <v>105380</v>
      </c>
      <c r="BO8" s="420"/>
      <c r="BP8" s="420"/>
      <c r="BQ8" s="420"/>
      <c r="BR8" s="420"/>
      <c r="BS8" s="420"/>
      <c r="BT8" s="420"/>
      <c r="BU8" s="421"/>
      <c r="BV8" s="419">
        <v>98793</v>
      </c>
      <c r="BW8" s="420"/>
      <c r="BX8" s="420"/>
      <c r="BY8" s="420"/>
      <c r="BZ8" s="420"/>
      <c r="CA8" s="420"/>
      <c r="CB8" s="420"/>
      <c r="CC8" s="421"/>
      <c r="CD8" s="459" t="s">
        <v>112</v>
      </c>
      <c r="CE8" s="379"/>
      <c r="CF8" s="379"/>
      <c r="CG8" s="379"/>
      <c r="CH8" s="379"/>
      <c r="CI8" s="379"/>
      <c r="CJ8" s="379"/>
      <c r="CK8" s="379"/>
      <c r="CL8" s="379"/>
      <c r="CM8" s="379"/>
      <c r="CN8" s="379"/>
      <c r="CO8" s="379"/>
      <c r="CP8" s="379"/>
      <c r="CQ8" s="379"/>
      <c r="CR8" s="379"/>
      <c r="CS8" s="460"/>
      <c r="CT8" s="522">
        <v>0.18</v>
      </c>
      <c r="CU8" s="523"/>
      <c r="CV8" s="523"/>
      <c r="CW8" s="523"/>
      <c r="CX8" s="523"/>
      <c r="CY8" s="523"/>
      <c r="CZ8" s="523"/>
      <c r="DA8" s="524"/>
      <c r="DB8" s="522">
        <v>0.17</v>
      </c>
      <c r="DC8" s="523"/>
      <c r="DD8" s="523"/>
      <c r="DE8" s="523"/>
      <c r="DF8" s="523"/>
      <c r="DG8" s="523"/>
      <c r="DH8" s="523"/>
      <c r="DI8" s="524"/>
    </row>
    <row r="9" spans="1:119" ht="18.75" customHeight="1" thickBot="1" x14ac:dyDescent="0.2">
      <c r="A9" s="181"/>
      <c r="B9" s="551" t="s">
        <v>113</v>
      </c>
      <c r="C9" s="552"/>
      <c r="D9" s="552"/>
      <c r="E9" s="552"/>
      <c r="F9" s="552"/>
      <c r="G9" s="552"/>
      <c r="H9" s="552"/>
      <c r="I9" s="552"/>
      <c r="J9" s="552"/>
      <c r="K9" s="470"/>
      <c r="L9" s="553" t="s">
        <v>114</v>
      </c>
      <c r="M9" s="554"/>
      <c r="N9" s="554"/>
      <c r="O9" s="554"/>
      <c r="P9" s="554"/>
      <c r="Q9" s="555"/>
      <c r="R9" s="556">
        <v>3252</v>
      </c>
      <c r="S9" s="557"/>
      <c r="T9" s="557"/>
      <c r="U9" s="557"/>
      <c r="V9" s="558"/>
      <c r="W9" s="488" t="s">
        <v>115</v>
      </c>
      <c r="X9" s="489"/>
      <c r="Y9" s="489"/>
      <c r="Z9" s="489"/>
      <c r="AA9" s="489"/>
      <c r="AB9" s="489"/>
      <c r="AC9" s="489"/>
      <c r="AD9" s="489"/>
      <c r="AE9" s="489"/>
      <c r="AF9" s="489"/>
      <c r="AG9" s="489"/>
      <c r="AH9" s="489"/>
      <c r="AI9" s="489"/>
      <c r="AJ9" s="489"/>
      <c r="AK9" s="489"/>
      <c r="AL9" s="559"/>
      <c r="AM9" s="476" t="s">
        <v>116</v>
      </c>
      <c r="AN9" s="376"/>
      <c r="AO9" s="376"/>
      <c r="AP9" s="376"/>
      <c r="AQ9" s="376"/>
      <c r="AR9" s="376"/>
      <c r="AS9" s="376"/>
      <c r="AT9" s="377"/>
      <c r="AU9" s="477" t="s">
        <v>96</v>
      </c>
      <c r="AV9" s="478"/>
      <c r="AW9" s="478"/>
      <c r="AX9" s="478"/>
      <c r="AY9" s="433" t="s">
        <v>117</v>
      </c>
      <c r="AZ9" s="434"/>
      <c r="BA9" s="434"/>
      <c r="BB9" s="434"/>
      <c r="BC9" s="434"/>
      <c r="BD9" s="434"/>
      <c r="BE9" s="434"/>
      <c r="BF9" s="434"/>
      <c r="BG9" s="434"/>
      <c r="BH9" s="434"/>
      <c r="BI9" s="434"/>
      <c r="BJ9" s="434"/>
      <c r="BK9" s="434"/>
      <c r="BL9" s="434"/>
      <c r="BM9" s="435"/>
      <c r="BN9" s="419">
        <v>6587</v>
      </c>
      <c r="BO9" s="420"/>
      <c r="BP9" s="420"/>
      <c r="BQ9" s="420"/>
      <c r="BR9" s="420"/>
      <c r="BS9" s="420"/>
      <c r="BT9" s="420"/>
      <c r="BU9" s="421"/>
      <c r="BV9" s="419">
        <v>-94124</v>
      </c>
      <c r="BW9" s="420"/>
      <c r="BX9" s="420"/>
      <c r="BY9" s="420"/>
      <c r="BZ9" s="420"/>
      <c r="CA9" s="420"/>
      <c r="CB9" s="420"/>
      <c r="CC9" s="421"/>
      <c r="CD9" s="459" t="s">
        <v>118</v>
      </c>
      <c r="CE9" s="379"/>
      <c r="CF9" s="379"/>
      <c r="CG9" s="379"/>
      <c r="CH9" s="379"/>
      <c r="CI9" s="379"/>
      <c r="CJ9" s="379"/>
      <c r="CK9" s="379"/>
      <c r="CL9" s="379"/>
      <c r="CM9" s="379"/>
      <c r="CN9" s="379"/>
      <c r="CO9" s="379"/>
      <c r="CP9" s="379"/>
      <c r="CQ9" s="379"/>
      <c r="CR9" s="379"/>
      <c r="CS9" s="460"/>
      <c r="CT9" s="416">
        <v>18.3</v>
      </c>
      <c r="CU9" s="417"/>
      <c r="CV9" s="417"/>
      <c r="CW9" s="417"/>
      <c r="CX9" s="417"/>
      <c r="CY9" s="417"/>
      <c r="CZ9" s="417"/>
      <c r="DA9" s="418"/>
      <c r="DB9" s="416">
        <v>10.1</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119</v>
      </c>
      <c r="M10" s="376"/>
      <c r="N10" s="376"/>
      <c r="O10" s="376"/>
      <c r="P10" s="376"/>
      <c r="Q10" s="377"/>
      <c r="R10" s="372">
        <v>3962</v>
      </c>
      <c r="S10" s="373"/>
      <c r="T10" s="373"/>
      <c r="U10" s="373"/>
      <c r="V10" s="432"/>
      <c r="W10" s="560"/>
      <c r="X10" s="370"/>
      <c r="Y10" s="370"/>
      <c r="Z10" s="370"/>
      <c r="AA10" s="370"/>
      <c r="AB10" s="370"/>
      <c r="AC10" s="370"/>
      <c r="AD10" s="370"/>
      <c r="AE10" s="370"/>
      <c r="AF10" s="370"/>
      <c r="AG10" s="370"/>
      <c r="AH10" s="370"/>
      <c r="AI10" s="370"/>
      <c r="AJ10" s="370"/>
      <c r="AK10" s="370"/>
      <c r="AL10" s="561"/>
      <c r="AM10" s="476" t="s">
        <v>120</v>
      </c>
      <c r="AN10" s="376"/>
      <c r="AO10" s="376"/>
      <c r="AP10" s="376"/>
      <c r="AQ10" s="376"/>
      <c r="AR10" s="376"/>
      <c r="AS10" s="376"/>
      <c r="AT10" s="377"/>
      <c r="AU10" s="477" t="s">
        <v>121</v>
      </c>
      <c r="AV10" s="478"/>
      <c r="AW10" s="478"/>
      <c r="AX10" s="478"/>
      <c r="AY10" s="433" t="s">
        <v>122</v>
      </c>
      <c r="AZ10" s="434"/>
      <c r="BA10" s="434"/>
      <c r="BB10" s="434"/>
      <c r="BC10" s="434"/>
      <c r="BD10" s="434"/>
      <c r="BE10" s="434"/>
      <c r="BF10" s="434"/>
      <c r="BG10" s="434"/>
      <c r="BH10" s="434"/>
      <c r="BI10" s="434"/>
      <c r="BJ10" s="434"/>
      <c r="BK10" s="434"/>
      <c r="BL10" s="434"/>
      <c r="BM10" s="435"/>
      <c r="BN10" s="419">
        <v>2955</v>
      </c>
      <c r="BO10" s="420"/>
      <c r="BP10" s="420"/>
      <c r="BQ10" s="420"/>
      <c r="BR10" s="420"/>
      <c r="BS10" s="420"/>
      <c r="BT10" s="420"/>
      <c r="BU10" s="421"/>
      <c r="BV10" s="419">
        <v>1854</v>
      </c>
      <c r="BW10" s="420"/>
      <c r="BX10" s="420"/>
      <c r="BY10" s="420"/>
      <c r="BZ10" s="420"/>
      <c r="CA10" s="420"/>
      <c r="CB10" s="420"/>
      <c r="CC10" s="421"/>
      <c r="CD10" s="184" t="s">
        <v>123</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124</v>
      </c>
      <c r="M11" s="381"/>
      <c r="N11" s="381"/>
      <c r="O11" s="381"/>
      <c r="P11" s="381"/>
      <c r="Q11" s="382"/>
      <c r="R11" s="548" t="s">
        <v>125</v>
      </c>
      <c r="S11" s="549"/>
      <c r="T11" s="549"/>
      <c r="U11" s="549"/>
      <c r="V11" s="550"/>
      <c r="W11" s="560"/>
      <c r="X11" s="370"/>
      <c r="Y11" s="370"/>
      <c r="Z11" s="370"/>
      <c r="AA11" s="370"/>
      <c r="AB11" s="370"/>
      <c r="AC11" s="370"/>
      <c r="AD11" s="370"/>
      <c r="AE11" s="370"/>
      <c r="AF11" s="370"/>
      <c r="AG11" s="370"/>
      <c r="AH11" s="370"/>
      <c r="AI11" s="370"/>
      <c r="AJ11" s="370"/>
      <c r="AK11" s="370"/>
      <c r="AL11" s="561"/>
      <c r="AM11" s="476" t="s">
        <v>126</v>
      </c>
      <c r="AN11" s="376"/>
      <c r="AO11" s="376"/>
      <c r="AP11" s="376"/>
      <c r="AQ11" s="376"/>
      <c r="AR11" s="376"/>
      <c r="AS11" s="376"/>
      <c r="AT11" s="377"/>
      <c r="AU11" s="477" t="s">
        <v>127</v>
      </c>
      <c r="AV11" s="478"/>
      <c r="AW11" s="478"/>
      <c r="AX11" s="478"/>
      <c r="AY11" s="433" t="s">
        <v>128</v>
      </c>
      <c r="AZ11" s="434"/>
      <c r="BA11" s="434"/>
      <c r="BB11" s="434"/>
      <c r="BC11" s="434"/>
      <c r="BD11" s="434"/>
      <c r="BE11" s="434"/>
      <c r="BF11" s="434"/>
      <c r="BG11" s="434"/>
      <c r="BH11" s="434"/>
      <c r="BI11" s="434"/>
      <c r="BJ11" s="434"/>
      <c r="BK11" s="434"/>
      <c r="BL11" s="434"/>
      <c r="BM11" s="435"/>
      <c r="BN11" s="419">
        <v>304132</v>
      </c>
      <c r="BO11" s="420"/>
      <c r="BP11" s="420"/>
      <c r="BQ11" s="420"/>
      <c r="BR11" s="420"/>
      <c r="BS11" s="420"/>
      <c r="BT11" s="420"/>
      <c r="BU11" s="421"/>
      <c r="BV11" s="419">
        <v>0</v>
      </c>
      <c r="BW11" s="420"/>
      <c r="BX11" s="420"/>
      <c r="BY11" s="420"/>
      <c r="BZ11" s="420"/>
      <c r="CA11" s="420"/>
      <c r="CB11" s="420"/>
      <c r="CC11" s="421"/>
      <c r="CD11" s="459" t="s">
        <v>129</v>
      </c>
      <c r="CE11" s="379"/>
      <c r="CF11" s="379"/>
      <c r="CG11" s="379"/>
      <c r="CH11" s="379"/>
      <c r="CI11" s="379"/>
      <c r="CJ11" s="379"/>
      <c r="CK11" s="379"/>
      <c r="CL11" s="379"/>
      <c r="CM11" s="379"/>
      <c r="CN11" s="379"/>
      <c r="CO11" s="379"/>
      <c r="CP11" s="379"/>
      <c r="CQ11" s="379"/>
      <c r="CR11" s="379"/>
      <c r="CS11" s="460"/>
      <c r="CT11" s="522" t="s">
        <v>130</v>
      </c>
      <c r="CU11" s="523"/>
      <c r="CV11" s="523"/>
      <c r="CW11" s="523"/>
      <c r="CX11" s="523"/>
      <c r="CY11" s="523"/>
      <c r="CZ11" s="523"/>
      <c r="DA11" s="524"/>
      <c r="DB11" s="522" t="s">
        <v>130</v>
      </c>
      <c r="DC11" s="523"/>
      <c r="DD11" s="523"/>
      <c r="DE11" s="523"/>
      <c r="DF11" s="523"/>
      <c r="DG11" s="523"/>
      <c r="DH11" s="523"/>
      <c r="DI11" s="524"/>
    </row>
    <row r="12" spans="1:119" ht="18.75" customHeight="1" x14ac:dyDescent="0.15">
      <c r="A12" s="181"/>
      <c r="B12" s="525" t="s">
        <v>131</v>
      </c>
      <c r="C12" s="526"/>
      <c r="D12" s="526"/>
      <c r="E12" s="526"/>
      <c r="F12" s="526"/>
      <c r="G12" s="526"/>
      <c r="H12" s="526"/>
      <c r="I12" s="526"/>
      <c r="J12" s="526"/>
      <c r="K12" s="527"/>
      <c r="L12" s="534" t="s">
        <v>132</v>
      </c>
      <c r="M12" s="535"/>
      <c r="N12" s="535"/>
      <c r="O12" s="535"/>
      <c r="P12" s="535"/>
      <c r="Q12" s="536"/>
      <c r="R12" s="537">
        <v>3223</v>
      </c>
      <c r="S12" s="538"/>
      <c r="T12" s="538"/>
      <c r="U12" s="538"/>
      <c r="V12" s="539"/>
      <c r="W12" s="540" t="s">
        <v>1</v>
      </c>
      <c r="X12" s="478"/>
      <c r="Y12" s="478"/>
      <c r="Z12" s="478"/>
      <c r="AA12" s="478"/>
      <c r="AB12" s="541"/>
      <c r="AC12" s="542" t="s">
        <v>133</v>
      </c>
      <c r="AD12" s="543"/>
      <c r="AE12" s="543"/>
      <c r="AF12" s="543"/>
      <c r="AG12" s="544"/>
      <c r="AH12" s="542" t="s">
        <v>134</v>
      </c>
      <c r="AI12" s="543"/>
      <c r="AJ12" s="543"/>
      <c r="AK12" s="543"/>
      <c r="AL12" s="545"/>
      <c r="AM12" s="476" t="s">
        <v>135</v>
      </c>
      <c r="AN12" s="376"/>
      <c r="AO12" s="376"/>
      <c r="AP12" s="376"/>
      <c r="AQ12" s="376"/>
      <c r="AR12" s="376"/>
      <c r="AS12" s="376"/>
      <c r="AT12" s="377"/>
      <c r="AU12" s="477" t="s">
        <v>136</v>
      </c>
      <c r="AV12" s="478"/>
      <c r="AW12" s="478"/>
      <c r="AX12" s="478"/>
      <c r="AY12" s="433" t="s">
        <v>137</v>
      </c>
      <c r="AZ12" s="434"/>
      <c r="BA12" s="434"/>
      <c r="BB12" s="434"/>
      <c r="BC12" s="434"/>
      <c r="BD12" s="434"/>
      <c r="BE12" s="434"/>
      <c r="BF12" s="434"/>
      <c r="BG12" s="434"/>
      <c r="BH12" s="434"/>
      <c r="BI12" s="434"/>
      <c r="BJ12" s="434"/>
      <c r="BK12" s="434"/>
      <c r="BL12" s="434"/>
      <c r="BM12" s="435"/>
      <c r="BN12" s="419">
        <v>0</v>
      </c>
      <c r="BO12" s="420"/>
      <c r="BP12" s="420"/>
      <c r="BQ12" s="420"/>
      <c r="BR12" s="420"/>
      <c r="BS12" s="420"/>
      <c r="BT12" s="420"/>
      <c r="BU12" s="421"/>
      <c r="BV12" s="419">
        <v>0</v>
      </c>
      <c r="BW12" s="420"/>
      <c r="BX12" s="420"/>
      <c r="BY12" s="420"/>
      <c r="BZ12" s="420"/>
      <c r="CA12" s="420"/>
      <c r="CB12" s="420"/>
      <c r="CC12" s="421"/>
      <c r="CD12" s="459" t="s">
        <v>138</v>
      </c>
      <c r="CE12" s="379"/>
      <c r="CF12" s="379"/>
      <c r="CG12" s="379"/>
      <c r="CH12" s="379"/>
      <c r="CI12" s="379"/>
      <c r="CJ12" s="379"/>
      <c r="CK12" s="379"/>
      <c r="CL12" s="379"/>
      <c r="CM12" s="379"/>
      <c r="CN12" s="379"/>
      <c r="CO12" s="379"/>
      <c r="CP12" s="379"/>
      <c r="CQ12" s="379"/>
      <c r="CR12" s="379"/>
      <c r="CS12" s="460"/>
      <c r="CT12" s="522" t="s">
        <v>130</v>
      </c>
      <c r="CU12" s="523"/>
      <c r="CV12" s="523"/>
      <c r="CW12" s="523"/>
      <c r="CX12" s="523"/>
      <c r="CY12" s="523"/>
      <c r="CZ12" s="523"/>
      <c r="DA12" s="524"/>
      <c r="DB12" s="522" t="s">
        <v>130</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139</v>
      </c>
      <c r="N13" s="504"/>
      <c r="O13" s="504"/>
      <c r="P13" s="504"/>
      <c r="Q13" s="505"/>
      <c r="R13" s="506">
        <v>3181</v>
      </c>
      <c r="S13" s="507"/>
      <c r="T13" s="507"/>
      <c r="U13" s="507"/>
      <c r="V13" s="508"/>
      <c r="W13" s="509" t="s">
        <v>140</v>
      </c>
      <c r="X13" s="405"/>
      <c r="Y13" s="405"/>
      <c r="Z13" s="405"/>
      <c r="AA13" s="405"/>
      <c r="AB13" s="406"/>
      <c r="AC13" s="372">
        <v>594</v>
      </c>
      <c r="AD13" s="373"/>
      <c r="AE13" s="373"/>
      <c r="AF13" s="373"/>
      <c r="AG13" s="374"/>
      <c r="AH13" s="372">
        <v>745</v>
      </c>
      <c r="AI13" s="373"/>
      <c r="AJ13" s="373"/>
      <c r="AK13" s="373"/>
      <c r="AL13" s="432"/>
      <c r="AM13" s="476" t="s">
        <v>141</v>
      </c>
      <c r="AN13" s="376"/>
      <c r="AO13" s="376"/>
      <c r="AP13" s="376"/>
      <c r="AQ13" s="376"/>
      <c r="AR13" s="376"/>
      <c r="AS13" s="376"/>
      <c r="AT13" s="377"/>
      <c r="AU13" s="477" t="s">
        <v>127</v>
      </c>
      <c r="AV13" s="478"/>
      <c r="AW13" s="478"/>
      <c r="AX13" s="478"/>
      <c r="AY13" s="433" t="s">
        <v>142</v>
      </c>
      <c r="AZ13" s="434"/>
      <c r="BA13" s="434"/>
      <c r="BB13" s="434"/>
      <c r="BC13" s="434"/>
      <c r="BD13" s="434"/>
      <c r="BE13" s="434"/>
      <c r="BF13" s="434"/>
      <c r="BG13" s="434"/>
      <c r="BH13" s="434"/>
      <c r="BI13" s="434"/>
      <c r="BJ13" s="434"/>
      <c r="BK13" s="434"/>
      <c r="BL13" s="434"/>
      <c r="BM13" s="435"/>
      <c r="BN13" s="419">
        <v>313674</v>
      </c>
      <c r="BO13" s="420"/>
      <c r="BP13" s="420"/>
      <c r="BQ13" s="420"/>
      <c r="BR13" s="420"/>
      <c r="BS13" s="420"/>
      <c r="BT13" s="420"/>
      <c r="BU13" s="421"/>
      <c r="BV13" s="419">
        <v>-92270</v>
      </c>
      <c r="BW13" s="420"/>
      <c r="BX13" s="420"/>
      <c r="BY13" s="420"/>
      <c r="BZ13" s="420"/>
      <c r="CA13" s="420"/>
      <c r="CB13" s="420"/>
      <c r="CC13" s="421"/>
      <c r="CD13" s="459" t="s">
        <v>143</v>
      </c>
      <c r="CE13" s="379"/>
      <c r="CF13" s="379"/>
      <c r="CG13" s="379"/>
      <c r="CH13" s="379"/>
      <c r="CI13" s="379"/>
      <c r="CJ13" s="379"/>
      <c r="CK13" s="379"/>
      <c r="CL13" s="379"/>
      <c r="CM13" s="379"/>
      <c r="CN13" s="379"/>
      <c r="CO13" s="379"/>
      <c r="CP13" s="379"/>
      <c r="CQ13" s="379"/>
      <c r="CR13" s="379"/>
      <c r="CS13" s="460"/>
      <c r="CT13" s="416">
        <v>3.5</v>
      </c>
      <c r="CU13" s="417"/>
      <c r="CV13" s="417"/>
      <c r="CW13" s="417"/>
      <c r="CX13" s="417"/>
      <c r="CY13" s="417"/>
      <c r="CZ13" s="417"/>
      <c r="DA13" s="418"/>
      <c r="DB13" s="416">
        <v>3</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144</v>
      </c>
      <c r="M14" s="546"/>
      <c r="N14" s="546"/>
      <c r="O14" s="546"/>
      <c r="P14" s="546"/>
      <c r="Q14" s="547"/>
      <c r="R14" s="506">
        <v>3342</v>
      </c>
      <c r="S14" s="507"/>
      <c r="T14" s="507"/>
      <c r="U14" s="507"/>
      <c r="V14" s="508"/>
      <c r="W14" s="510"/>
      <c r="X14" s="408"/>
      <c r="Y14" s="408"/>
      <c r="Z14" s="408"/>
      <c r="AA14" s="408"/>
      <c r="AB14" s="409"/>
      <c r="AC14" s="499">
        <v>35.6</v>
      </c>
      <c r="AD14" s="500"/>
      <c r="AE14" s="500"/>
      <c r="AF14" s="500"/>
      <c r="AG14" s="501"/>
      <c r="AH14" s="499">
        <v>36.4</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145</v>
      </c>
      <c r="CE14" s="457"/>
      <c r="CF14" s="457"/>
      <c r="CG14" s="457"/>
      <c r="CH14" s="457"/>
      <c r="CI14" s="457"/>
      <c r="CJ14" s="457"/>
      <c r="CK14" s="457"/>
      <c r="CL14" s="457"/>
      <c r="CM14" s="457"/>
      <c r="CN14" s="457"/>
      <c r="CO14" s="457"/>
      <c r="CP14" s="457"/>
      <c r="CQ14" s="457"/>
      <c r="CR14" s="457"/>
      <c r="CS14" s="458"/>
      <c r="CT14" s="516" t="s">
        <v>146</v>
      </c>
      <c r="CU14" s="517"/>
      <c r="CV14" s="517"/>
      <c r="CW14" s="517"/>
      <c r="CX14" s="517"/>
      <c r="CY14" s="517"/>
      <c r="CZ14" s="517"/>
      <c r="DA14" s="518"/>
      <c r="DB14" s="516" t="s">
        <v>130</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147</v>
      </c>
      <c r="N15" s="504"/>
      <c r="O15" s="504"/>
      <c r="P15" s="504"/>
      <c r="Q15" s="505"/>
      <c r="R15" s="506">
        <v>3303</v>
      </c>
      <c r="S15" s="507"/>
      <c r="T15" s="507"/>
      <c r="U15" s="507"/>
      <c r="V15" s="508"/>
      <c r="W15" s="509" t="s">
        <v>148</v>
      </c>
      <c r="X15" s="405"/>
      <c r="Y15" s="405"/>
      <c r="Z15" s="405"/>
      <c r="AA15" s="405"/>
      <c r="AB15" s="406"/>
      <c r="AC15" s="372">
        <v>326</v>
      </c>
      <c r="AD15" s="373"/>
      <c r="AE15" s="373"/>
      <c r="AF15" s="373"/>
      <c r="AG15" s="374"/>
      <c r="AH15" s="372">
        <v>397</v>
      </c>
      <c r="AI15" s="373"/>
      <c r="AJ15" s="373"/>
      <c r="AK15" s="373"/>
      <c r="AL15" s="432"/>
      <c r="AM15" s="476"/>
      <c r="AN15" s="376"/>
      <c r="AO15" s="376"/>
      <c r="AP15" s="376"/>
      <c r="AQ15" s="376"/>
      <c r="AR15" s="376"/>
      <c r="AS15" s="376"/>
      <c r="AT15" s="377"/>
      <c r="AU15" s="477"/>
      <c r="AV15" s="478"/>
      <c r="AW15" s="478"/>
      <c r="AX15" s="478"/>
      <c r="AY15" s="445" t="s">
        <v>149</v>
      </c>
      <c r="AZ15" s="446"/>
      <c r="BA15" s="446"/>
      <c r="BB15" s="446"/>
      <c r="BC15" s="446"/>
      <c r="BD15" s="446"/>
      <c r="BE15" s="446"/>
      <c r="BF15" s="446"/>
      <c r="BG15" s="446"/>
      <c r="BH15" s="446"/>
      <c r="BI15" s="446"/>
      <c r="BJ15" s="446"/>
      <c r="BK15" s="446"/>
      <c r="BL15" s="446"/>
      <c r="BM15" s="447"/>
      <c r="BN15" s="448">
        <v>617341</v>
      </c>
      <c r="BO15" s="449"/>
      <c r="BP15" s="449"/>
      <c r="BQ15" s="449"/>
      <c r="BR15" s="449"/>
      <c r="BS15" s="449"/>
      <c r="BT15" s="449"/>
      <c r="BU15" s="450"/>
      <c r="BV15" s="448">
        <v>592108</v>
      </c>
      <c r="BW15" s="449"/>
      <c r="BX15" s="449"/>
      <c r="BY15" s="449"/>
      <c r="BZ15" s="449"/>
      <c r="CA15" s="449"/>
      <c r="CB15" s="449"/>
      <c r="CC15" s="450"/>
      <c r="CD15" s="519" t="s">
        <v>150</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151</v>
      </c>
      <c r="M16" s="494"/>
      <c r="N16" s="494"/>
      <c r="O16" s="494"/>
      <c r="P16" s="494"/>
      <c r="Q16" s="495"/>
      <c r="R16" s="496" t="s">
        <v>152</v>
      </c>
      <c r="S16" s="497"/>
      <c r="T16" s="497"/>
      <c r="U16" s="497"/>
      <c r="V16" s="498"/>
      <c r="W16" s="510"/>
      <c r="X16" s="408"/>
      <c r="Y16" s="408"/>
      <c r="Z16" s="408"/>
      <c r="AA16" s="408"/>
      <c r="AB16" s="409"/>
      <c r="AC16" s="499">
        <v>19.600000000000001</v>
      </c>
      <c r="AD16" s="500"/>
      <c r="AE16" s="500"/>
      <c r="AF16" s="500"/>
      <c r="AG16" s="501"/>
      <c r="AH16" s="499">
        <v>19.399999999999999</v>
      </c>
      <c r="AI16" s="500"/>
      <c r="AJ16" s="500"/>
      <c r="AK16" s="500"/>
      <c r="AL16" s="502"/>
      <c r="AM16" s="476"/>
      <c r="AN16" s="376"/>
      <c r="AO16" s="376"/>
      <c r="AP16" s="376"/>
      <c r="AQ16" s="376"/>
      <c r="AR16" s="376"/>
      <c r="AS16" s="376"/>
      <c r="AT16" s="377"/>
      <c r="AU16" s="477"/>
      <c r="AV16" s="478"/>
      <c r="AW16" s="478"/>
      <c r="AX16" s="478"/>
      <c r="AY16" s="433" t="s">
        <v>153</v>
      </c>
      <c r="AZ16" s="434"/>
      <c r="BA16" s="434"/>
      <c r="BB16" s="434"/>
      <c r="BC16" s="434"/>
      <c r="BD16" s="434"/>
      <c r="BE16" s="434"/>
      <c r="BF16" s="434"/>
      <c r="BG16" s="434"/>
      <c r="BH16" s="434"/>
      <c r="BI16" s="434"/>
      <c r="BJ16" s="434"/>
      <c r="BK16" s="434"/>
      <c r="BL16" s="434"/>
      <c r="BM16" s="435"/>
      <c r="BN16" s="419">
        <v>3471694</v>
      </c>
      <c r="BO16" s="420"/>
      <c r="BP16" s="420"/>
      <c r="BQ16" s="420"/>
      <c r="BR16" s="420"/>
      <c r="BS16" s="420"/>
      <c r="BT16" s="420"/>
      <c r="BU16" s="421"/>
      <c r="BV16" s="419">
        <v>3459190</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154</v>
      </c>
      <c r="N17" s="513"/>
      <c r="O17" s="513"/>
      <c r="P17" s="513"/>
      <c r="Q17" s="514"/>
      <c r="R17" s="496" t="s">
        <v>155</v>
      </c>
      <c r="S17" s="497"/>
      <c r="T17" s="497"/>
      <c r="U17" s="497"/>
      <c r="V17" s="498"/>
      <c r="W17" s="509" t="s">
        <v>156</v>
      </c>
      <c r="X17" s="405"/>
      <c r="Y17" s="405"/>
      <c r="Z17" s="405"/>
      <c r="AA17" s="405"/>
      <c r="AB17" s="406"/>
      <c r="AC17" s="372">
        <v>747</v>
      </c>
      <c r="AD17" s="373"/>
      <c r="AE17" s="373"/>
      <c r="AF17" s="373"/>
      <c r="AG17" s="374"/>
      <c r="AH17" s="372">
        <v>905</v>
      </c>
      <c r="AI17" s="373"/>
      <c r="AJ17" s="373"/>
      <c r="AK17" s="373"/>
      <c r="AL17" s="432"/>
      <c r="AM17" s="476"/>
      <c r="AN17" s="376"/>
      <c r="AO17" s="376"/>
      <c r="AP17" s="376"/>
      <c r="AQ17" s="376"/>
      <c r="AR17" s="376"/>
      <c r="AS17" s="376"/>
      <c r="AT17" s="377"/>
      <c r="AU17" s="477"/>
      <c r="AV17" s="478"/>
      <c r="AW17" s="478"/>
      <c r="AX17" s="478"/>
      <c r="AY17" s="433" t="s">
        <v>157</v>
      </c>
      <c r="AZ17" s="434"/>
      <c r="BA17" s="434"/>
      <c r="BB17" s="434"/>
      <c r="BC17" s="434"/>
      <c r="BD17" s="434"/>
      <c r="BE17" s="434"/>
      <c r="BF17" s="434"/>
      <c r="BG17" s="434"/>
      <c r="BH17" s="434"/>
      <c r="BI17" s="434"/>
      <c r="BJ17" s="434"/>
      <c r="BK17" s="434"/>
      <c r="BL17" s="434"/>
      <c r="BM17" s="435"/>
      <c r="BN17" s="419">
        <v>726211</v>
      </c>
      <c r="BO17" s="420"/>
      <c r="BP17" s="420"/>
      <c r="BQ17" s="420"/>
      <c r="BR17" s="420"/>
      <c r="BS17" s="420"/>
      <c r="BT17" s="420"/>
      <c r="BU17" s="421"/>
      <c r="BV17" s="419">
        <v>702098</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158</v>
      </c>
      <c r="C18" s="470"/>
      <c r="D18" s="470"/>
      <c r="E18" s="471"/>
      <c r="F18" s="471"/>
      <c r="G18" s="471"/>
      <c r="H18" s="471"/>
      <c r="I18" s="471"/>
      <c r="J18" s="471"/>
      <c r="K18" s="471"/>
      <c r="L18" s="472">
        <v>315.06</v>
      </c>
      <c r="M18" s="472"/>
      <c r="N18" s="472"/>
      <c r="O18" s="472"/>
      <c r="P18" s="472"/>
      <c r="Q18" s="472"/>
      <c r="R18" s="473"/>
      <c r="S18" s="473"/>
      <c r="T18" s="473"/>
      <c r="U18" s="473"/>
      <c r="V18" s="474"/>
      <c r="W18" s="490"/>
      <c r="X18" s="491"/>
      <c r="Y18" s="491"/>
      <c r="Z18" s="491"/>
      <c r="AA18" s="491"/>
      <c r="AB18" s="515"/>
      <c r="AC18" s="389">
        <v>44.8</v>
      </c>
      <c r="AD18" s="390"/>
      <c r="AE18" s="390"/>
      <c r="AF18" s="390"/>
      <c r="AG18" s="475"/>
      <c r="AH18" s="389">
        <v>44.2</v>
      </c>
      <c r="AI18" s="390"/>
      <c r="AJ18" s="390"/>
      <c r="AK18" s="390"/>
      <c r="AL18" s="391"/>
      <c r="AM18" s="476"/>
      <c r="AN18" s="376"/>
      <c r="AO18" s="376"/>
      <c r="AP18" s="376"/>
      <c r="AQ18" s="376"/>
      <c r="AR18" s="376"/>
      <c r="AS18" s="376"/>
      <c r="AT18" s="377"/>
      <c r="AU18" s="477"/>
      <c r="AV18" s="478"/>
      <c r="AW18" s="478"/>
      <c r="AX18" s="478"/>
      <c r="AY18" s="433" t="s">
        <v>159</v>
      </c>
      <c r="AZ18" s="434"/>
      <c r="BA18" s="434"/>
      <c r="BB18" s="434"/>
      <c r="BC18" s="434"/>
      <c r="BD18" s="434"/>
      <c r="BE18" s="434"/>
      <c r="BF18" s="434"/>
      <c r="BG18" s="434"/>
      <c r="BH18" s="434"/>
      <c r="BI18" s="434"/>
      <c r="BJ18" s="434"/>
      <c r="BK18" s="434"/>
      <c r="BL18" s="434"/>
      <c r="BM18" s="435"/>
      <c r="BN18" s="419">
        <v>2786698</v>
      </c>
      <c r="BO18" s="420"/>
      <c r="BP18" s="420"/>
      <c r="BQ18" s="420"/>
      <c r="BR18" s="420"/>
      <c r="BS18" s="420"/>
      <c r="BT18" s="420"/>
      <c r="BU18" s="421"/>
      <c r="BV18" s="419">
        <v>2454007</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160</v>
      </c>
      <c r="C19" s="470"/>
      <c r="D19" s="470"/>
      <c r="E19" s="471"/>
      <c r="F19" s="471"/>
      <c r="G19" s="471"/>
      <c r="H19" s="471"/>
      <c r="I19" s="471"/>
      <c r="J19" s="471"/>
      <c r="K19" s="471"/>
      <c r="L19" s="479">
        <v>10</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161</v>
      </c>
      <c r="AZ19" s="434"/>
      <c r="BA19" s="434"/>
      <c r="BB19" s="434"/>
      <c r="BC19" s="434"/>
      <c r="BD19" s="434"/>
      <c r="BE19" s="434"/>
      <c r="BF19" s="434"/>
      <c r="BG19" s="434"/>
      <c r="BH19" s="434"/>
      <c r="BI19" s="434"/>
      <c r="BJ19" s="434"/>
      <c r="BK19" s="434"/>
      <c r="BL19" s="434"/>
      <c r="BM19" s="435"/>
      <c r="BN19" s="419">
        <v>4595886</v>
      </c>
      <c r="BO19" s="420"/>
      <c r="BP19" s="420"/>
      <c r="BQ19" s="420"/>
      <c r="BR19" s="420"/>
      <c r="BS19" s="420"/>
      <c r="BT19" s="420"/>
      <c r="BU19" s="421"/>
      <c r="BV19" s="419">
        <v>4583646</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162</v>
      </c>
      <c r="C20" s="470"/>
      <c r="D20" s="470"/>
      <c r="E20" s="471"/>
      <c r="F20" s="471"/>
      <c r="G20" s="471"/>
      <c r="H20" s="471"/>
      <c r="I20" s="471"/>
      <c r="J20" s="471"/>
      <c r="K20" s="471"/>
      <c r="L20" s="479">
        <v>1788</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163</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164</v>
      </c>
      <c r="C22" s="396"/>
      <c r="D22" s="397"/>
      <c r="E22" s="404" t="s">
        <v>1</v>
      </c>
      <c r="F22" s="405"/>
      <c r="G22" s="405"/>
      <c r="H22" s="405"/>
      <c r="I22" s="405"/>
      <c r="J22" s="405"/>
      <c r="K22" s="406"/>
      <c r="L22" s="404" t="s">
        <v>165</v>
      </c>
      <c r="M22" s="405"/>
      <c r="N22" s="405"/>
      <c r="O22" s="405"/>
      <c r="P22" s="406"/>
      <c r="Q22" s="410" t="s">
        <v>166</v>
      </c>
      <c r="R22" s="411"/>
      <c r="S22" s="411"/>
      <c r="T22" s="411"/>
      <c r="U22" s="411"/>
      <c r="V22" s="412"/>
      <c r="W22" s="461" t="s">
        <v>167</v>
      </c>
      <c r="X22" s="396"/>
      <c r="Y22" s="397"/>
      <c r="Z22" s="404" t="s">
        <v>1</v>
      </c>
      <c r="AA22" s="405"/>
      <c r="AB22" s="405"/>
      <c r="AC22" s="405"/>
      <c r="AD22" s="405"/>
      <c r="AE22" s="405"/>
      <c r="AF22" s="405"/>
      <c r="AG22" s="406"/>
      <c r="AH22" s="422" t="s">
        <v>168</v>
      </c>
      <c r="AI22" s="405"/>
      <c r="AJ22" s="405"/>
      <c r="AK22" s="405"/>
      <c r="AL22" s="406"/>
      <c r="AM22" s="422" t="s">
        <v>169</v>
      </c>
      <c r="AN22" s="423"/>
      <c r="AO22" s="423"/>
      <c r="AP22" s="423"/>
      <c r="AQ22" s="423"/>
      <c r="AR22" s="424"/>
      <c r="AS22" s="410" t="s">
        <v>166</v>
      </c>
      <c r="AT22" s="411"/>
      <c r="AU22" s="411"/>
      <c r="AV22" s="411"/>
      <c r="AW22" s="411"/>
      <c r="AX22" s="428"/>
      <c r="AY22" s="445" t="s">
        <v>170</v>
      </c>
      <c r="AZ22" s="446"/>
      <c r="BA22" s="446"/>
      <c r="BB22" s="446"/>
      <c r="BC22" s="446"/>
      <c r="BD22" s="446"/>
      <c r="BE22" s="446"/>
      <c r="BF22" s="446"/>
      <c r="BG22" s="446"/>
      <c r="BH22" s="446"/>
      <c r="BI22" s="446"/>
      <c r="BJ22" s="446"/>
      <c r="BK22" s="446"/>
      <c r="BL22" s="446"/>
      <c r="BM22" s="447"/>
      <c r="BN22" s="448">
        <v>6138899</v>
      </c>
      <c r="BO22" s="449"/>
      <c r="BP22" s="449"/>
      <c r="BQ22" s="449"/>
      <c r="BR22" s="449"/>
      <c r="BS22" s="449"/>
      <c r="BT22" s="449"/>
      <c r="BU22" s="450"/>
      <c r="BV22" s="448">
        <v>6465093</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171</v>
      </c>
      <c r="AZ23" s="434"/>
      <c r="BA23" s="434"/>
      <c r="BB23" s="434"/>
      <c r="BC23" s="434"/>
      <c r="BD23" s="434"/>
      <c r="BE23" s="434"/>
      <c r="BF23" s="434"/>
      <c r="BG23" s="434"/>
      <c r="BH23" s="434"/>
      <c r="BI23" s="434"/>
      <c r="BJ23" s="434"/>
      <c r="BK23" s="434"/>
      <c r="BL23" s="434"/>
      <c r="BM23" s="435"/>
      <c r="BN23" s="419">
        <v>5736506</v>
      </c>
      <c r="BO23" s="420"/>
      <c r="BP23" s="420"/>
      <c r="BQ23" s="420"/>
      <c r="BR23" s="420"/>
      <c r="BS23" s="420"/>
      <c r="BT23" s="420"/>
      <c r="BU23" s="421"/>
      <c r="BV23" s="419">
        <v>5692609</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172</v>
      </c>
      <c r="F24" s="376"/>
      <c r="G24" s="376"/>
      <c r="H24" s="376"/>
      <c r="I24" s="376"/>
      <c r="J24" s="376"/>
      <c r="K24" s="377"/>
      <c r="L24" s="372">
        <v>1</v>
      </c>
      <c r="M24" s="373"/>
      <c r="N24" s="373"/>
      <c r="O24" s="373"/>
      <c r="P24" s="374"/>
      <c r="Q24" s="372">
        <v>6510</v>
      </c>
      <c r="R24" s="373"/>
      <c r="S24" s="373"/>
      <c r="T24" s="373"/>
      <c r="U24" s="373"/>
      <c r="V24" s="374"/>
      <c r="W24" s="462"/>
      <c r="X24" s="399"/>
      <c r="Y24" s="400"/>
      <c r="Z24" s="375" t="s">
        <v>173</v>
      </c>
      <c r="AA24" s="376"/>
      <c r="AB24" s="376"/>
      <c r="AC24" s="376"/>
      <c r="AD24" s="376"/>
      <c r="AE24" s="376"/>
      <c r="AF24" s="376"/>
      <c r="AG24" s="377"/>
      <c r="AH24" s="372">
        <v>81</v>
      </c>
      <c r="AI24" s="373"/>
      <c r="AJ24" s="373"/>
      <c r="AK24" s="373"/>
      <c r="AL24" s="374"/>
      <c r="AM24" s="372">
        <v>233361</v>
      </c>
      <c r="AN24" s="373"/>
      <c r="AO24" s="373"/>
      <c r="AP24" s="373"/>
      <c r="AQ24" s="373"/>
      <c r="AR24" s="374"/>
      <c r="AS24" s="372">
        <v>2881</v>
      </c>
      <c r="AT24" s="373"/>
      <c r="AU24" s="373"/>
      <c r="AV24" s="373"/>
      <c r="AW24" s="373"/>
      <c r="AX24" s="432"/>
      <c r="AY24" s="392" t="s">
        <v>174</v>
      </c>
      <c r="AZ24" s="393"/>
      <c r="BA24" s="393"/>
      <c r="BB24" s="393"/>
      <c r="BC24" s="393"/>
      <c r="BD24" s="393"/>
      <c r="BE24" s="393"/>
      <c r="BF24" s="393"/>
      <c r="BG24" s="393"/>
      <c r="BH24" s="393"/>
      <c r="BI24" s="393"/>
      <c r="BJ24" s="393"/>
      <c r="BK24" s="393"/>
      <c r="BL24" s="393"/>
      <c r="BM24" s="394"/>
      <c r="BN24" s="419">
        <v>5817497</v>
      </c>
      <c r="BO24" s="420"/>
      <c r="BP24" s="420"/>
      <c r="BQ24" s="420"/>
      <c r="BR24" s="420"/>
      <c r="BS24" s="420"/>
      <c r="BT24" s="420"/>
      <c r="BU24" s="421"/>
      <c r="BV24" s="419">
        <v>5757667</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175</v>
      </c>
      <c r="F25" s="376"/>
      <c r="G25" s="376"/>
      <c r="H25" s="376"/>
      <c r="I25" s="376"/>
      <c r="J25" s="376"/>
      <c r="K25" s="377"/>
      <c r="L25" s="372">
        <v>1</v>
      </c>
      <c r="M25" s="373"/>
      <c r="N25" s="373"/>
      <c r="O25" s="373"/>
      <c r="P25" s="374"/>
      <c r="Q25" s="372">
        <v>5760</v>
      </c>
      <c r="R25" s="373"/>
      <c r="S25" s="373"/>
      <c r="T25" s="373"/>
      <c r="U25" s="373"/>
      <c r="V25" s="374"/>
      <c r="W25" s="462"/>
      <c r="X25" s="399"/>
      <c r="Y25" s="400"/>
      <c r="Z25" s="375" t="s">
        <v>176</v>
      </c>
      <c r="AA25" s="376"/>
      <c r="AB25" s="376"/>
      <c r="AC25" s="376"/>
      <c r="AD25" s="376"/>
      <c r="AE25" s="376"/>
      <c r="AF25" s="376"/>
      <c r="AG25" s="377"/>
      <c r="AH25" s="372" t="s">
        <v>146</v>
      </c>
      <c r="AI25" s="373"/>
      <c r="AJ25" s="373"/>
      <c r="AK25" s="373"/>
      <c r="AL25" s="374"/>
      <c r="AM25" s="372" t="s">
        <v>146</v>
      </c>
      <c r="AN25" s="373"/>
      <c r="AO25" s="373"/>
      <c r="AP25" s="373"/>
      <c r="AQ25" s="373"/>
      <c r="AR25" s="374"/>
      <c r="AS25" s="372" t="s">
        <v>130</v>
      </c>
      <c r="AT25" s="373"/>
      <c r="AU25" s="373"/>
      <c r="AV25" s="373"/>
      <c r="AW25" s="373"/>
      <c r="AX25" s="432"/>
      <c r="AY25" s="445" t="s">
        <v>177</v>
      </c>
      <c r="AZ25" s="446"/>
      <c r="BA25" s="446"/>
      <c r="BB25" s="446"/>
      <c r="BC25" s="446"/>
      <c r="BD25" s="446"/>
      <c r="BE25" s="446"/>
      <c r="BF25" s="446"/>
      <c r="BG25" s="446"/>
      <c r="BH25" s="446"/>
      <c r="BI25" s="446"/>
      <c r="BJ25" s="446"/>
      <c r="BK25" s="446"/>
      <c r="BL25" s="446"/>
      <c r="BM25" s="447"/>
      <c r="BN25" s="448">
        <v>363707</v>
      </c>
      <c r="BO25" s="449"/>
      <c r="BP25" s="449"/>
      <c r="BQ25" s="449"/>
      <c r="BR25" s="449"/>
      <c r="BS25" s="449"/>
      <c r="BT25" s="449"/>
      <c r="BU25" s="450"/>
      <c r="BV25" s="448">
        <v>238237</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178</v>
      </c>
      <c r="F26" s="376"/>
      <c r="G26" s="376"/>
      <c r="H26" s="376"/>
      <c r="I26" s="376"/>
      <c r="J26" s="376"/>
      <c r="K26" s="377"/>
      <c r="L26" s="372">
        <v>1</v>
      </c>
      <c r="M26" s="373"/>
      <c r="N26" s="373"/>
      <c r="O26" s="373"/>
      <c r="P26" s="374"/>
      <c r="Q26" s="372">
        <v>5510</v>
      </c>
      <c r="R26" s="373"/>
      <c r="S26" s="373"/>
      <c r="T26" s="373"/>
      <c r="U26" s="373"/>
      <c r="V26" s="374"/>
      <c r="W26" s="462"/>
      <c r="X26" s="399"/>
      <c r="Y26" s="400"/>
      <c r="Z26" s="375" t="s">
        <v>179</v>
      </c>
      <c r="AA26" s="430"/>
      <c r="AB26" s="430"/>
      <c r="AC26" s="430"/>
      <c r="AD26" s="430"/>
      <c r="AE26" s="430"/>
      <c r="AF26" s="430"/>
      <c r="AG26" s="431"/>
      <c r="AH26" s="372">
        <v>2</v>
      </c>
      <c r="AI26" s="373"/>
      <c r="AJ26" s="373"/>
      <c r="AK26" s="373"/>
      <c r="AL26" s="374"/>
      <c r="AM26" s="372" t="s">
        <v>180</v>
      </c>
      <c r="AN26" s="373"/>
      <c r="AO26" s="373"/>
      <c r="AP26" s="373"/>
      <c r="AQ26" s="373"/>
      <c r="AR26" s="374"/>
      <c r="AS26" s="372" t="s">
        <v>180</v>
      </c>
      <c r="AT26" s="373"/>
      <c r="AU26" s="373"/>
      <c r="AV26" s="373"/>
      <c r="AW26" s="373"/>
      <c r="AX26" s="432"/>
      <c r="AY26" s="459" t="s">
        <v>181</v>
      </c>
      <c r="AZ26" s="379"/>
      <c r="BA26" s="379"/>
      <c r="BB26" s="379"/>
      <c r="BC26" s="379"/>
      <c r="BD26" s="379"/>
      <c r="BE26" s="379"/>
      <c r="BF26" s="379"/>
      <c r="BG26" s="379"/>
      <c r="BH26" s="379"/>
      <c r="BI26" s="379"/>
      <c r="BJ26" s="379"/>
      <c r="BK26" s="379"/>
      <c r="BL26" s="379"/>
      <c r="BM26" s="460"/>
      <c r="BN26" s="419" t="s">
        <v>130</v>
      </c>
      <c r="BO26" s="420"/>
      <c r="BP26" s="420"/>
      <c r="BQ26" s="420"/>
      <c r="BR26" s="420"/>
      <c r="BS26" s="420"/>
      <c r="BT26" s="420"/>
      <c r="BU26" s="421"/>
      <c r="BV26" s="419" t="s">
        <v>146</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182</v>
      </c>
      <c r="F27" s="376"/>
      <c r="G27" s="376"/>
      <c r="H27" s="376"/>
      <c r="I27" s="376"/>
      <c r="J27" s="376"/>
      <c r="K27" s="377"/>
      <c r="L27" s="372">
        <v>1</v>
      </c>
      <c r="M27" s="373"/>
      <c r="N27" s="373"/>
      <c r="O27" s="373"/>
      <c r="P27" s="374"/>
      <c r="Q27" s="372">
        <v>2680</v>
      </c>
      <c r="R27" s="373"/>
      <c r="S27" s="373"/>
      <c r="T27" s="373"/>
      <c r="U27" s="373"/>
      <c r="V27" s="374"/>
      <c r="W27" s="462"/>
      <c r="X27" s="399"/>
      <c r="Y27" s="400"/>
      <c r="Z27" s="375" t="s">
        <v>183</v>
      </c>
      <c r="AA27" s="376"/>
      <c r="AB27" s="376"/>
      <c r="AC27" s="376"/>
      <c r="AD27" s="376"/>
      <c r="AE27" s="376"/>
      <c r="AF27" s="376"/>
      <c r="AG27" s="377"/>
      <c r="AH27" s="372" t="s">
        <v>130</v>
      </c>
      <c r="AI27" s="373"/>
      <c r="AJ27" s="373"/>
      <c r="AK27" s="373"/>
      <c r="AL27" s="374"/>
      <c r="AM27" s="372" t="s">
        <v>146</v>
      </c>
      <c r="AN27" s="373"/>
      <c r="AO27" s="373"/>
      <c r="AP27" s="373"/>
      <c r="AQ27" s="373"/>
      <c r="AR27" s="374"/>
      <c r="AS27" s="372" t="s">
        <v>146</v>
      </c>
      <c r="AT27" s="373"/>
      <c r="AU27" s="373"/>
      <c r="AV27" s="373"/>
      <c r="AW27" s="373"/>
      <c r="AX27" s="432"/>
      <c r="AY27" s="456" t="s">
        <v>184</v>
      </c>
      <c r="AZ27" s="457"/>
      <c r="BA27" s="457"/>
      <c r="BB27" s="457"/>
      <c r="BC27" s="457"/>
      <c r="BD27" s="457"/>
      <c r="BE27" s="457"/>
      <c r="BF27" s="457"/>
      <c r="BG27" s="457"/>
      <c r="BH27" s="457"/>
      <c r="BI27" s="457"/>
      <c r="BJ27" s="457"/>
      <c r="BK27" s="457"/>
      <c r="BL27" s="457"/>
      <c r="BM27" s="458"/>
      <c r="BN27" s="453">
        <v>676012</v>
      </c>
      <c r="BO27" s="454"/>
      <c r="BP27" s="454"/>
      <c r="BQ27" s="454"/>
      <c r="BR27" s="454"/>
      <c r="BS27" s="454"/>
      <c r="BT27" s="454"/>
      <c r="BU27" s="455"/>
      <c r="BV27" s="453">
        <v>673369</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185</v>
      </c>
      <c r="F28" s="376"/>
      <c r="G28" s="376"/>
      <c r="H28" s="376"/>
      <c r="I28" s="376"/>
      <c r="J28" s="376"/>
      <c r="K28" s="377"/>
      <c r="L28" s="372">
        <v>1</v>
      </c>
      <c r="M28" s="373"/>
      <c r="N28" s="373"/>
      <c r="O28" s="373"/>
      <c r="P28" s="374"/>
      <c r="Q28" s="372">
        <v>2140</v>
      </c>
      <c r="R28" s="373"/>
      <c r="S28" s="373"/>
      <c r="T28" s="373"/>
      <c r="U28" s="373"/>
      <c r="V28" s="374"/>
      <c r="W28" s="462"/>
      <c r="X28" s="399"/>
      <c r="Y28" s="400"/>
      <c r="Z28" s="375" t="s">
        <v>186</v>
      </c>
      <c r="AA28" s="376"/>
      <c r="AB28" s="376"/>
      <c r="AC28" s="376"/>
      <c r="AD28" s="376"/>
      <c r="AE28" s="376"/>
      <c r="AF28" s="376"/>
      <c r="AG28" s="377"/>
      <c r="AH28" s="372" t="s">
        <v>130</v>
      </c>
      <c r="AI28" s="373"/>
      <c r="AJ28" s="373"/>
      <c r="AK28" s="373"/>
      <c r="AL28" s="374"/>
      <c r="AM28" s="372" t="s">
        <v>146</v>
      </c>
      <c r="AN28" s="373"/>
      <c r="AO28" s="373"/>
      <c r="AP28" s="373"/>
      <c r="AQ28" s="373"/>
      <c r="AR28" s="374"/>
      <c r="AS28" s="372" t="s">
        <v>146</v>
      </c>
      <c r="AT28" s="373"/>
      <c r="AU28" s="373"/>
      <c r="AV28" s="373"/>
      <c r="AW28" s="373"/>
      <c r="AX28" s="432"/>
      <c r="AY28" s="436" t="s">
        <v>187</v>
      </c>
      <c r="AZ28" s="437"/>
      <c r="BA28" s="437"/>
      <c r="BB28" s="438"/>
      <c r="BC28" s="445" t="s">
        <v>50</v>
      </c>
      <c r="BD28" s="446"/>
      <c r="BE28" s="446"/>
      <c r="BF28" s="446"/>
      <c r="BG28" s="446"/>
      <c r="BH28" s="446"/>
      <c r="BI28" s="446"/>
      <c r="BJ28" s="446"/>
      <c r="BK28" s="446"/>
      <c r="BL28" s="446"/>
      <c r="BM28" s="447"/>
      <c r="BN28" s="448">
        <v>755809</v>
      </c>
      <c r="BO28" s="449"/>
      <c r="BP28" s="449"/>
      <c r="BQ28" s="449"/>
      <c r="BR28" s="449"/>
      <c r="BS28" s="449"/>
      <c r="BT28" s="449"/>
      <c r="BU28" s="450"/>
      <c r="BV28" s="448">
        <v>702854</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188</v>
      </c>
      <c r="F29" s="376"/>
      <c r="G29" s="376"/>
      <c r="H29" s="376"/>
      <c r="I29" s="376"/>
      <c r="J29" s="376"/>
      <c r="K29" s="377"/>
      <c r="L29" s="372">
        <v>8</v>
      </c>
      <c r="M29" s="373"/>
      <c r="N29" s="373"/>
      <c r="O29" s="373"/>
      <c r="P29" s="374"/>
      <c r="Q29" s="372">
        <v>1920</v>
      </c>
      <c r="R29" s="373"/>
      <c r="S29" s="373"/>
      <c r="T29" s="373"/>
      <c r="U29" s="373"/>
      <c r="V29" s="374"/>
      <c r="W29" s="463"/>
      <c r="X29" s="464"/>
      <c r="Y29" s="465"/>
      <c r="Z29" s="375" t="s">
        <v>189</v>
      </c>
      <c r="AA29" s="376"/>
      <c r="AB29" s="376"/>
      <c r="AC29" s="376"/>
      <c r="AD29" s="376"/>
      <c r="AE29" s="376"/>
      <c r="AF29" s="376"/>
      <c r="AG29" s="377"/>
      <c r="AH29" s="372">
        <v>81</v>
      </c>
      <c r="AI29" s="373"/>
      <c r="AJ29" s="373"/>
      <c r="AK29" s="373"/>
      <c r="AL29" s="374"/>
      <c r="AM29" s="372">
        <v>233361</v>
      </c>
      <c r="AN29" s="373"/>
      <c r="AO29" s="373"/>
      <c r="AP29" s="373"/>
      <c r="AQ29" s="373"/>
      <c r="AR29" s="374"/>
      <c r="AS29" s="372">
        <v>2881</v>
      </c>
      <c r="AT29" s="373"/>
      <c r="AU29" s="373"/>
      <c r="AV29" s="373"/>
      <c r="AW29" s="373"/>
      <c r="AX29" s="432"/>
      <c r="AY29" s="439"/>
      <c r="AZ29" s="440"/>
      <c r="BA29" s="440"/>
      <c r="BB29" s="441"/>
      <c r="BC29" s="433" t="s">
        <v>190</v>
      </c>
      <c r="BD29" s="434"/>
      <c r="BE29" s="434"/>
      <c r="BF29" s="434"/>
      <c r="BG29" s="434"/>
      <c r="BH29" s="434"/>
      <c r="BI29" s="434"/>
      <c r="BJ29" s="434"/>
      <c r="BK29" s="434"/>
      <c r="BL29" s="434"/>
      <c r="BM29" s="435"/>
      <c r="BN29" s="419">
        <v>3053288</v>
      </c>
      <c r="BO29" s="420"/>
      <c r="BP29" s="420"/>
      <c r="BQ29" s="420"/>
      <c r="BR29" s="420"/>
      <c r="BS29" s="420"/>
      <c r="BT29" s="420"/>
      <c r="BU29" s="421"/>
      <c r="BV29" s="419">
        <v>3040680</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191</v>
      </c>
      <c r="X30" s="387"/>
      <c r="Y30" s="387"/>
      <c r="Z30" s="387"/>
      <c r="AA30" s="387"/>
      <c r="AB30" s="387"/>
      <c r="AC30" s="387"/>
      <c r="AD30" s="387"/>
      <c r="AE30" s="387"/>
      <c r="AF30" s="387"/>
      <c r="AG30" s="388"/>
      <c r="AH30" s="389">
        <v>92.3</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52</v>
      </c>
      <c r="BD30" s="393"/>
      <c r="BE30" s="393"/>
      <c r="BF30" s="393"/>
      <c r="BG30" s="393"/>
      <c r="BH30" s="393"/>
      <c r="BI30" s="393"/>
      <c r="BJ30" s="393"/>
      <c r="BK30" s="393"/>
      <c r="BL30" s="393"/>
      <c r="BM30" s="394"/>
      <c r="BN30" s="453">
        <v>3276600</v>
      </c>
      <c r="BO30" s="454"/>
      <c r="BP30" s="454"/>
      <c r="BQ30" s="454"/>
      <c r="BR30" s="454"/>
      <c r="BS30" s="454"/>
      <c r="BT30" s="454"/>
      <c r="BU30" s="455"/>
      <c r="BV30" s="453">
        <v>2788768</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192</v>
      </c>
      <c r="D32" s="378"/>
      <c r="E32" s="378"/>
      <c r="F32" s="378"/>
      <c r="G32" s="378"/>
      <c r="H32" s="378"/>
      <c r="I32" s="378"/>
      <c r="J32" s="378"/>
      <c r="K32" s="378"/>
      <c r="L32" s="378"/>
      <c r="M32" s="378"/>
      <c r="N32" s="378"/>
      <c r="O32" s="378"/>
      <c r="P32" s="378"/>
      <c r="Q32" s="378"/>
      <c r="R32" s="378"/>
      <c r="S32" s="378"/>
      <c r="U32" s="379" t="s">
        <v>193</v>
      </c>
      <c r="V32" s="379"/>
      <c r="W32" s="379"/>
      <c r="X32" s="379"/>
      <c r="Y32" s="379"/>
      <c r="Z32" s="379"/>
      <c r="AA32" s="379"/>
      <c r="AB32" s="379"/>
      <c r="AC32" s="379"/>
      <c r="AD32" s="379"/>
      <c r="AE32" s="379"/>
      <c r="AF32" s="379"/>
      <c r="AG32" s="379"/>
      <c r="AH32" s="379"/>
      <c r="AI32" s="379"/>
      <c r="AJ32" s="379"/>
      <c r="AK32" s="379"/>
      <c r="AM32" s="379" t="s">
        <v>194</v>
      </c>
      <c r="AN32" s="379"/>
      <c r="AO32" s="379"/>
      <c r="AP32" s="379"/>
      <c r="AQ32" s="379"/>
      <c r="AR32" s="379"/>
      <c r="AS32" s="379"/>
      <c r="AT32" s="379"/>
      <c r="AU32" s="379"/>
      <c r="AV32" s="379"/>
      <c r="AW32" s="379"/>
      <c r="AX32" s="379"/>
      <c r="AY32" s="379"/>
      <c r="AZ32" s="379"/>
      <c r="BA32" s="379"/>
      <c r="BB32" s="379"/>
      <c r="BC32" s="379"/>
      <c r="BE32" s="379" t="s">
        <v>195</v>
      </c>
      <c r="BF32" s="379"/>
      <c r="BG32" s="379"/>
      <c r="BH32" s="379"/>
      <c r="BI32" s="379"/>
      <c r="BJ32" s="379"/>
      <c r="BK32" s="379"/>
      <c r="BL32" s="379"/>
      <c r="BM32" s="379"/>
      <c r="BN32" s="379"/>
      <c r="BO32" s="379"/>
      <c r="BP32" s="379"/>
      <c r="BQ32" s="379"/>
      <c r="BR32" s="379"/>
      <c r="BS32" s="379"/>
      <c r="BT32" s="379"/>
      <c r="BU32" s="379"/>
      <c r="BW32" s="379" t="s">
        <v>196</v>
      </c>
      <c r="BX32" s="379"/>
      <c r="BY32" s="379"/>
      <c r="BZ32" s="379"/>
      <c r="CA32" s="379"/>
      <c r="CB32" s="379"/>
      <c r="CC32" s="379"/>
      <c r="CD32" s="379"/>
      <c r="CE32" s="379"/>
      <c r="CF32" s="379"/>
      <c r="CG32" s="379"/>
      <c r="CH32" s="379"/>
      <c r="CI32" s="379"/>
      <c r="CJ32" s="379"/>
      <c r="CK32" s="379"/>
      <c r="CL32" s="379"/>
      <c r="CM32" s="379"/>
      <c r="CO32" s="379" t="s">
        <v>197</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198</v>
      </c>
      <c r="D33" s="371"/>
      <c r="E33" s="370" t="s">
        <v>199</v>
      </c>
      <c r="F33" s="370"/>
      <c r="G33" s="370"/>
      <c r="H33" s="370"/>
      <c r="I33" s="370"/>
      <c r="J33" s="370"/>
      <c r="K33" s="370"/>
      <c r="L33" s="370"/>
      <c r="M33" s="370"/>
      <c r="N33" s="370"/>
      <c r="O33" s="370"/>
      <c r="P33" s="370"/>
      <c r="Q33" s="370"/>
      <c r="R33" s="370"/>
      <c r="S33" s="370"/>
      <c r="T33" s="206"/>
      <c r="U33" s="371" t="s">
        <v>200</v>
      </c>
      <c r="V33" s="371"/>
      <c r="W33" s="370" t="s">
        <v>199</v>
      </c>
      <c r="X33" s="370"/>
      <c r="Y33" s="370"/>
      <c r="Z33" s="370"/>
      <c r="AA33" s="370"/>
      <c r="AB33" s="370"/>
      <c r="AC33" s="370"/>
      <c r="AD33" s="370"/>
      <c r="AE33" s="370"/>
      <c r="AF33" s="370"/>
      <c r="AG33" s="370"/>
      <c r="AH33" s="370"/>
      <c r="AI33" s="370"/>
      <c r="AJ33" s="370"/>
      <c r="AK33" s="370"/>
      <c r="AL33" s="206"/>
      <c r="AM33" s="371" t="s">
        <v>198</v>
      </c>
      <c r="AN33" s="371"/>
      <c r="AO33" s="370" t="s">
        <v>201</v>
      </c>
      <c r="AP33" s="370"/>
      <c r="AQ33" s="370"/>
      <c r="AR33" s="370"/>
      <c r="AS33" s="370"/>
      <c r="AT33" s="370"/>
      <c r="AU33" s="370"/>
      <c r="AV33" s="370"/>
      <c r="AW33" s="370"/>
      <c r="AX33" s="370"/>
      <c r="AY33" s="370"/>
      <c r="AZ33" s="370"/>
      <c r="BA33" s="370"/>
      <c r="BB33" s="370"/>
      <c r="BC33" s="370"/>
      <c r="BD33" s="207"/>
      <c r="BE33" s="370" t="s">
        <v>202</v>
      </c>
      <c r="BF33" s="370"/>
      <c r="BG33" s="370" t="s">
        <v>203</v>
      </c>
      <c r="BH33" s="370"/>
      <c r="BI33" s="370"/>
      <c r="BJ33" s="370"/>
      <c r="BK33" s="370"/>
      <c r="BL33" s="370"/>
      <c r="BM33" s="370"/>
      <c r="BN33" s="370"/>
      <c r="BO33" s="370"/>
      <c r="BP33" s="370"/>
      <c r="BQ33" s="370"/>
      <c r="BR33" s="370"/>
      <c r="BS33" s="370"/>
      <c r="BT33" s="370"/>
      <c r="BU33" s="370"/>
      <c r="BV33" s="207"/>
      <c r="BW33" s="371" t="s">
        <v>202</v>
      </c>
      <c r="BX33" s="371"/>
      <c r="BY33" s="370" t="s">
        <v>204</v>
      </c>
      <c r="BZ33" s="370"/>
      <c r="CA33" s="370"/>
      <c r="CB33" s="370"/>
      <c r="CC33" s="370"/>
      <c r="CD33" s="370"/>
      <c r="CE33" s="370"/>
      <c r="CF33" s="370"/>
      <c r="CG33" s="370"/>
      <c r="CH33" s="370"/>
      <c r="CI33" s="370"/>
      <c r="CJ33" s="370"/>
      <c r="CK33" s="370"/>
      <c r="CL33" s="370"/>
      <c r="CM33" s="370"/>
      <c r="CN33" s="206"/>
      <c r="CO33" s="371" t="s">
        <v>198</v>
      </c>
      <c r="CP33" s="371"/>
      <c r="CQ33" s="370" t="s">
        <v>205</v>
      </c>
      <c r="CR33" s="370"/>
      <c r="CS33" s="370"/>
      <c r="CT33" s="370"/>
      <c r="CU33" s="370"/>
      <c r="CV33" s="370"/>
      <c r="CW33" s="370"/>
      <c r="CX33" s="370"/>
      <c r="CY33" s="370"/>
      <c r="CZ33" s="370"/>
      <c r="DA33" s="370"/>
      <c r="DB33" s="370"/>
      <c r="DC33" s="370"/>
      <c r="DD33" s="370"/>
      <c r="DE33" s="370"/>
      <c r="DF33" s="206"/>
      <c r="DG33" s="369" t="s">
        <v>206</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2</v>
      </c>
      <c r="V34" s="367"/>
      <c r="W34" s="368" t="str">
        <f>IF('各会計、関係団体の財政状況及び健全化判断比率'!B28="","",'各会計、関係団体の財政状況及び健全化判断比率'!B28)</f>
        <v>国民健康保険特別会計</v>
      </c>
      <c r="X34" s="368"/>
      <c r="Y34" s="368"/>
      <c r="Z34" s="368"/>
      <c r="AA34" s="368"/>
      <c r="AB34" s="368"/>
      <c r="AC34" s="368"/>
      <c r="AD34" s="368"/>
      <c r="AE34" s="368"/>
      <c r="AF34" s="368"/>
      <c r="AG34" s="368"/>
      <c r="AH34" s="368"/>
      <c r="AI34" s="368"/>
      <c r="AJ34" s="368"/>
      <c r="AK34" s="368"/>
      <c r="AL34" s="181"/>
      <c r="AM34" s="367" t="str">
        <f>IF(AO34="","",MAX(C34:D43,U34:V43)+1)</f>
        <v/>
      </c>
      <c r="AN34" s="367"/>
      <c r="AO34" s="368"/>
      <c r="AP34" s="368"/>
      <c r="AQ34" s="368"/>
      <c r="AR34" s="368"/>
      <c r="AS34" s="368"/>
      <c r="AT34" s="368"/>
      <c r="AU34" s="368"/>
      <c r="AV34" s="368"/>
      <c r="AW34" s="368"/>
      <c r="AX34" s="368"/>
      <c r="AY34" s="368"/>
      <c r="AZ34" s="368"/>
      <c r="BA34" s="368"/>
      <c r="BB34" s="368"/>
      <c r="BC34" s="368"/>
      <c r="BD34" s="181"/>
      <c r="BE34" s="367">
        <f>IF(BG34="","",MAX(C34:D43,U34:V43,AM34:AN43)+1)</f>
        <v>5</v>
      </c>
      <c r="BF34" s="367"/>
      <c r="BG34" s="368" t="str">
        <f>IF('各会計、関係団体の財政状況及び健全化判断比率'!B31="","",'各会計、関係団体の財政状況及び健全化判断比率'!B31)</f>
        <v>簡易水道事業特別会計</v>
      </c>
      <c r="BH34" s="368"/>
      <c r="BI34" s="368"/>
      <c r="BJ34" s="368"/>
      <c r="BK34" s="368"/>
      <c r="BL34" s="368"/>
      <c r="BM34" s="368"/>
      <c r="BN34" s="368"/>
      <c r="BO34" s="368"/>
      <c r="BP34" s="368"/>
      <c r="BQ34" s="368"/>
      <c r="BR34" s="368"/>
      <c r="BS34" s="368"/>
      <c r="BT34" s="368"/>
      <c r="BU34" s="368"/>
      <c r="BV34" s="181"/>
      <c r="BW34" s="367">
        <f>IF(BY34="","",MAX(C34:D43,U34:V43,AM34:AN43,BE34:BF43)+1)</f>
        <v>6</v>
      </c>
      <c r="BX34" s="367"/>
      <c r="BY34" s="368" t="str">
        <f>IF('各会計、関係団体の財政状況及び健全化判断比率'!B68="","",'各会計、関係団体の財政状況及び健全化判断比率'!B68)</f>
        <v>高知県広域食肉センター事務組合　一般会計</v>
      </c>
      <c r="BZ34" s="368"/>
      <c r="CA34" s="368"/>
      <c r="CB34" s="368"/>
      <c r="CC34" s="368"/>
      <c r="CD34" s="368"/>
      <c r="CE34" s="368"/>
      <c r="CF34" s="368"/>
      <c r="CG34" s="368"/>
      <c r="CH34" s="368"/>
      <c r="CI34" s="368"/>
      <c r="CJ34" s="368"/>
      <c r="CK34" s="368"/>
      <c r="CL34" s="368"/>
      <c r="CM34" s="368"/>
      <c r="CN34" s="181"/>
      <c r="CO34" s="367">
        <f>IF(CQ34="","",MAX(C34:D43,U34:V43,AM34:AN43,BE34:BF43,BW34:BX43)+1)</f>
        <v>14</v>
      </c>
      <c r="CP34" s="367"/>
      <c r="CQ34" s="368" t="str">
        <f>IF('各会計、関係団体の財政状況及び健全化判断比率'!BS7="","",'各会計、関係団体の財政状況及び健全化判断比率'!BS7)</f>
        <v>大豊町観光開発協会</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t="str">
        <f>IF(E35="","",C34+1)</f>
        <v/>
      </c>
      <c r="D35" s="367"/>
      <c r="E35" s="368" t="str">
        <f>IF('各会計、関係団体の財政状況及び健全化判断比率'!B8="","",'各会計、関係団体の財政状況及び健全化判断比率'!B8)</f>
        <v/>
      </c>
      <c r="F35" s="368"/>
      <c r="G35" s="368"/>
      <c r="H35" s="368"/>
      <c r="I35" s="368"/>
      <c r="J35" s="368"/>
      <c r="K35" s="368"/>
      <c r="L35" s="368"/>
      <c r="M35" s="368"/>
      <c r="N35" s="368"/>
      <c r="O35" s="368"/>
      <c r="P35" s="368"/>
      <c r="Q35" s="368"/>
      <c r="R35" s="368"/>
      <c r="S35" s="368"/>
      <c r="T35" s="181"/>
      <c r="U35" s="367">
        <f>IF(W35="","",U34+1)</f>
        <v>3</v>
      </c>
      <c r="V35" s="367"/>
      <c r="W35" s="368" t="str">
        <f>IF('各会計、関係団体の財政状況及び健全化判断比率'!B29="","",'各会計、関係団体の財政状況及び健全化判断比率'!B29)</f>
        <v>介護保険特別会計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t="str">
        <f t="shared" ref="BE35:BE43" si="1">IF(BG35="","",BE34+1)</f>
        <v/>
      </c>
      <c r="BF35" s="367"/>
      <c r="BG35" s="368"/>
      <c r="BH35" s="368"/>
      <c r="BI35" s="368"/>
      <c r="BJ35" s="368"/>
      <c r="BK35" s="368"/>
      <c r="BL35" s="368"/>
      <c r="BM35" s="368"/>
      <c r="BN35" s="368"/>
      <c r="BO35" s="368"/>
      <c r="BP35" s="368"/>
      <c r="BQ35" s="368"/>
      <c r="BR35" s="368"/>
      <c r="BS35" s="368"/>
      <c r="BT35" s="368"/>
      <c r="BU35" s="368"/>
      <c r="BV35" s="181"/>
      <c r="BW35" s="367">
        <f t="shared" ref="BW35:BW43" si="2">IF(BY35="","",BW34+1)</f>
        <v>7</v>
      </c>
      <c r="BX35" s="367"/>
      <c r="BY35" s="368" t="str">
        <f>IF('各会計、関係団体の財政状況及び健全化判断比率'!B69="","",'各会計、関係団体の財政状況及び健全化判断比率'!B69)</f>
        <v>嶺北広域行政事務組合　一般会計</v>
      </c>
      <c r="BZ35" s="368"/>
      <c r="CA35" s="368"/>
      <c r="CB35" s="368"/>
      <c r="CC35" s="368"/>
      <c r="CD35" s="368"/>
      <c r="CE35" s="368"/>
      <c r="CF35" s="368"/>
      <c r="CG35" s="368"/>
      <c r="CH35" s="368"/>
      <c r="CI35" s="368"/>
      <c r="CJ35" s="368"/>
      <c r="CK35" s="368"/>
      <c r="CL35" s="368"/>
      <c r="CM35" s="368"/>
      <c r="CN35" s="181"/>
      <c r="CO35" s="367">
        <f t="shared" ref="CO35:CO43" si="3">IF(CQ35="","",CO34+1)</f>
        <v>15</v>
      </c>
      <c r="CP35" s="367"/>
      <c r="CQ35" s="368" t="str">
        <f>IF('各会計、関係団体の財政状況及び健全化判断比率'!BS8="","",'各会計、関係団体の財政状況及び健全化判断比率'!BS8)</f>
        <v>大豊ゆとりファーム</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81"/>
      <c r="U36" s="367">
        <f t="shared" ref="U36:U43" si="4">IF(W36="","",U35+1)</f>
        <v>4</v>
      </c>
      <c r="V36" s="367"/>
      <c r="W36" s="368" t="str">
        <f>IF('各会計、関係団体の財政状況及び健全化判断比率'!B30="","",'各会計、関係団体の財政状況及び健全化判断比率'!B30)</f>
        <v>後期高齢者医療特別会計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8</v>
      </c>
      <c r="BX36" s="367"/>
      <c r="BY36" s="368" t="str">
        <f>IF('各会計、関係団体の財政状況及び健全化判断比率'!B70="","",'各会計、関係団体の財政状況及び健全化判断比率'!B70)</f>
        <v>嶺北広域行政事務組合　介護認定審査事務特別会計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9</v>
      </c>
      <c r="BX37" s="367"/>
      <c r="BY37" s="368" t="str">
        <f>IF('各会計、関係団体の財政状況及び健全化判断比率'!B71="","",'各会計、関係団体の財政状況及び健全化判断比率'!B71)</f>
        <v>こうち人づくり広域連合　一般会計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10</v>
      </c>
      <c r="BX38" s="367"/>
      <c r="BY38" s="368" t="str">
        <f>IF('各会計、関係団体の財政状況及び健全化判断比率'!B72="","",'各会計、関係団体の財政状況及び健全化判断比率'!B72)</f>
        <v>高知県市町村総合事務組合　一般会計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11</v>
      </c>
      <c r="BX39" s="367"/>
      <c r="BY39" s="368" t="str">
        <f>IF('各会計、関係団体の財政状況及び健全化判断比率'!B73="","",'各会計、関係団体の財政状況及び健全化判断比率'!B73)</f>
        <v>高知県市町村総合事務組合　交通災害共済事業特別会計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12</v>
      </c>
      <c r="BX40" s="367"/>
      <c r="BY40" s="368" t="str">
        <f>IF('各会計、関係団体の財政状況及び健全化判断比率'!B74="","",'各会計、関係団体の財政状況及び健全化判断比率'!B74)</f>
        <v>高知県後期高齢者医療広域連合　一般会計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13</v>
      </c>
      <c r="BX41" s="367"/>
      <c r="BY41" s="368" t="str">
        <f>IF('各会計、関係団体の財政状況及び健全化判断比率'!B75="","",'各会計、関係団体の財政状況及び健全化判断比率'!B75)</f>
        <v>高知県後期高齢者医療広域連合　特別会計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t="str">
        <f t="shared" si="2"/>
        <v/>
      </c>
      <c r="BX42" s="367"/>
      <c r="BY42" s="368" t="str">
        <f>IF('各会計、関係団体の財政状況及び健全化判断比率'!B76="","",'各会計、関係団体の財政状況及び健全化判断比率'!B76)</f>
        <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t="str">
        <f t="shared" si="2"/>
        <v/>
      </c>
      <c r="BX43" s="367"/>
      <c r="BY43" s="368" t="str">
        <f>IF('各会計、関係団体の財政状況及び健全化判断比率'!B77="","",'各会計、関係団体の財政状況及び健全化判断比率'!B77)</f>
        <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207</v>
      </c>
      <c r="E46" s="364" t="s">
        <v>208</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209</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210</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211</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212</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213</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214</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215</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ZovB+FiU56Dcy4fWqZXXSUQGqq1V/x9HLLADApHtgbQtydVbJUjphlkx1KvhpsVdKAybsn39ZdHUlo+cTIUZDA==" saltValue="hHPdw0MUUacA9RgjmSmEB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216</v>
      </c>
      <c r="DI1" s="718"/>
      <c r="DJ1" s="718"/>
      <c r="DK1" s="718"/>
      <c r="DL1" s="718"/>
      <c r="DM1" s="718"/>
      <c r="DN1" s="719"/>
      <c r="DO1" s="214"/>
      <c r="DP1" s="717" t="s">
        <v>217</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218</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9" t="s">
        <v>219</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c r="AM3" s="680"/>
      <c r="AN3" s="680"/>
      <c r="AO3" s="680"/>
      <c r="AP3" s="679" t="s">
        <v>220</v>
      </c>
      <c r="AQ3" s="680"/>
      <c r="AR3" s="680"/>
      <c r="AS3" s="680"/>
      <c r="AT3" s="680"/>
      <c r="AU3" s="680"/>
      <c r="AV3" s="680"/>
      <c r="AW3" s="680"/>
      <c r="AX3" s="680"/>
      <c r="AY3" s="680"/>
      <c r="AZ3" s="680"/>
      <c r="BA3" s="680"/>
      <c r="BB3" s="680"/>
      <c r="BC3" s="680"/>
      <c r="BD3" s="680"/>
      <c r="BE3" s="680"/>
      <c r="BF3" s="680"/>
      <c r="BG3" s="680"/>
      <c r="BH3" s="680"/>
      <c r="BI3" s="680"/>
      <c r="BJ3" s="680"/>
      <c r="BK3" s="680"/>
      <c r="BL3" s="680"/>
      <c r="BM3" s="680"/>
      <c r="BN3" s="680"/>
      <c r="BO3" s="680"/>
      <c r="BP3" s="680"/>
      <c r="BQ3" s="680"/>
      <c r="BR3" s="680"/>
      <c r="BS3" s="680"/>
      <c r="BT3" s="680"/>
      <c r="BU3" s="680"/>
      <c r="BV3" s="680"/>
      <c r="BW3" s="680"/>
      <c r="BX3" s="680"/>
      <c r="BY3" s="680"/>
      <c r="BZ3" s="680"/>
      <c r="CA3" s="680"/>
      <c r="CB3" s="681"/>
      <c r="CD3" s="679" t="s">
        <v>221</v>
      </c>
      <c r="CE3" s="680"/>
      <c r="CF3" s="680"/>
      <c r="CG3" s="680"/>
      <c r="CH3" s="680"/>
      <c r="CI3" s="680"/>
      <c r="CJ3" s="680"/>
      <c r="CK3" s="680"/>
      <c r="CL3" s="680"/>
      <c r="CM3" s="680"/>
      <c r="CN3" s="680"/>
      <c r="CO3" s="680"/>
      <c r="CP3" s="680"/>
      <c r="CQ3" s="680"/>
      <c r="CR3" s="680"/>
      <c r="CS3" s="680"/>
      <c r="CT3" s="680"/>
      <c r="CU3" s="680"/>
      <c r="CV3" s="680"/>
      <c r="CW3" s="680"/>
      <c r="CX3" s="680"/>
      <c r="CY3" s="680"/>
      <c r="CZ3" s="680"/>
      <c r="DA3" s="680"/>
      <c r="DB3" s="680"/>
      <c r="DC3" s="680"/>
      <c r="DD3" s="680"/>
      <c r="DE3" s="680"/>
      <c r="DF3" s="680"/>
      <c r="DG3" s="680"/>
      <c r="DH3" s="680"/>
      <c r="DI3" s="680"/>
      <c r="DJ3" s="680"/>
      <c r="DK3" s="680"/>
      <c r="DL3" s="680"/>
      <c r="DM3" s="680"/>
      <c r="DN3" s="680"/>
      <c r="DO3" s="680"/>
      <c r="DP3" s="680"/>
      <c r="DQ3" s="680"/>
      <c r="DR3" s="680"/>
      <c r="DS3" s="680"/>
      <c r="DT3" s="680"/>
      <c r="DU3" s="680"/>
      <c r="DV3" s="680"/>
      <c r="DW3" s="680"/>
      <c r="DX3" s="680"/>
      <c r="DY3" s="680"/>
      <c r="DZ3" s="680"/>
      <c r="EA3" s="680"/>
      <c r="EB3" s="680"/>
      <c r="EC3" s="681"/>
    </row>
    <row r="4" spans="2:143" ht="11.25" customHeight="1" x14ac:dyDescent="0.15">
      <c r="B4" s="679" t="s">
        <v>1</v>
      </c>
      <c r="C4" s="680"/>
      <c r="D4" s="680"/>
      <c r="E4" s="680"/>
      <c r="F4" s="680"/>
      <c r="G4" s="680"/>
      <c r="H4" s="680"/>
      <c r="I4" s="680"/>
      <c r="J4" s="680"/>
      <c r="K4" s="680"/>
      <c r="L4" s="680"/>
      <c r="M4" s="680"/>
      <c r="N4" s="680"/>
      <c r="O4" s="680"/>
      <c r="P4" s="680"/>
      <c r="Q4" s="681"/>
      <c r="R4" s="679" t="s">
        <v>222</v>
      </c>
      <c r="S4" s="680"/>
      <c r="T4" s="680"/>
      <c r="U4" s="680"/>
      <c r="V4" s="680"/>
      <c r="W4" s="680"/>
      <c r="X4" s="680"/>
      <c r="Y4" s="681"/>
      <c r="Z4" s="679" t="s">
        <v>223</v>
      </c>
      <c r="AA4" s="680"/>
      <c r="AB4" s="680"/>
      <c r="AC4" s="681"/>
      <c r="AD4" s="679" t="s">
        <v>224</v>
      </c>
      <c r="AE4" s="680"/>
      <c r="AF4" s="680"/>
      <c r="AG4" s="680"/>
      <c r="AH4" s="680"/>
      <c r="AI4" s="680"/>
      <c r="AJ4" s="680"/>
      <c r="AK4" s="681"/>
      <c r="AL4" s="679" t="s">
        <v>223</v>
      </c>
      <c r="AM4" s="680"/>
      <c r="AN4" s="680"/>
      <c r="AO4" s="681"/>
      <c r="AP4" s="720" t="s">
        <v>225</v>
      </c>
      <c r="AQ4" s="720"/>
      <c r="AR4" s="720"/>
      <c r="AS4" s="720"/>
      <c r="AT4" s="720"/>
      <c r="AU4" s="720"/>
      <c r="AV4" s="720"/>
      <c r="AW4" s="720"/>
      <c r="AX4" s="720"/>
      <c r="AY4" s="720"/>
      <c r="AZ4" s="720"/>
      <c r="BA4" s="720"/>
      <c r="BB4" s="720"/>
      <c r="BC4" s="720"/>
      <c r="BD4" s="720"/>
      <c r="BE4" s="720"/>
      <c r="BF4" s="720"/>
      <c r="BG4" s="720" t="s">
        <v>226</v>
      </c>
      <c r="BH4" s="720"/>
      <c r="BI4" s="720"/>
      <c r="BJ4" s="720"/>
      <c r="BK4" s="720"/>
      <c r="BL4" s="720"/>
      <c r="BM4" s="720"/>
      <c r="BN4" s="720"/>
      <c r="BO4" s="720" t="s">
        <v>223</v>
      </c>
      <c r="BP4" s="720"/>
      <c r="BQ4" s="720"/>
      <c r="BR4" s="720"/>
      <c r="BS4" s="720" t="s">
        <v>227</v>
      </c>
      <c r="BT4" s="720"/>
      <c r="BU4" s="720"/>
      <c r="BV4" s="720"/>
      <c r="BW4" s="720"/>
      <c r="BX4" s="720"/>
      <c r="BY4" s="720"/>
      <c r="BZ4" s="720"/>
      <c r="CA4" s="720"/>
      <c r="CB4" s="720"/>
      <c r="CD4" s="679" t="s">
        <v>228</v>
      </c>
      <c r="CE4" s="680"/>
      <c r="CF4" s="680"/>
      <c r="CG4" s="680"/>
      <c r="CH4" s="680"/>
      <c r="CI4" s="680"/>
      <c r="CJ4" s="680"/>
      <c r="CK4" s="680"/>
      <c r="CL4" s="680"/>
      <c r="CM4" s="680"/>
      <c r="CN4" s="680"/>
      <c r="CO4" s="680"/>
      <c r="CP4" s="680"/>
      <c r="CQ4" s="680"/>
      <c r="CR4" s="680"/>
      <c r="CS4" s="680"/>
      <c r="CT4" s="680"/>
      <c r="CU4" s="680"/>
      <c r="CV4" s="680"/>
      <c r="CW4" s="680"/>
      <c r="CX4" s="680"/>
      <c r="CY4" s="680"/>
      <c r="CZ4" s="680"/>
      <c r="DA4" s="680"/>
      <c r="DB4" s="680"/>
      <c r="DC4" s="680"/>
      <c r="DD4" s="680"/>
      <c r="DE4" s="680"/>
      <c r="DF4" s="680"/>
      <c r="DG4" s="680"/>
      <c r="DH4" s="680"/>
      <c r="DI4" s="680"/>
      <c r="DJ4" s="680"/>
      <c r="DK4" s="680"/>
      <c r="DL4" s="680"/>
      <c r="DM4" s="680"/>
      <c r="DN4" s="680"/>
      <c r="DO4" s="680"/>
      <c r="DP4" s="680"/>
      <c r="DQ4" s="680"/>
      <c r="DR4" s="680"/>
      <c r="DS4" s="680"/>
      <c r="DT4" s="680"/>
      <c r="DU4" s="680"/>
      <c r="DV4" s="680"/>
      <c r="DW4" s="680"/>
      <c r="DX4" s="680"/>
      <c r="DY4" s="680"/>
      <c r="DZ4" s="680"/>
      <c r="EA4" s="680"/>
      <c r="EB4" s="680"/>
      <c r="EC4" s="681"/>
    </row>
    <row r="5" spans="2:143" ht="11.25" customHeight="1" x14ac:dyDescent="0.15">
      <c r="B5" s="676" t="s">
        <v>229</v>
      </c>
      <c r="C5" s="677"/>
      <c r="D5" s="677"/>
      <c r="E5" s="677"/>
      <c r="F5" s="677"/>
      <c r="G5" s="677"/>
      <c r="H5" s="677"/>
      <c r="I5" s="677"/>
      <c r="J5" s="677"/>
      <c r="K5" s="677"/>
      <c r="L5" s="677"/>
      <c r="M5" s="677"/>
      <c r="N5" s="677"/>
      <c r="O5" s="677"/>
      <c r="P5" s="677"/>
      <c r="Q5" s="678"/>
      <c r="R5" s="673">
        <v>410257</v>
      </c>
      <c r="S5" s="674"/>
      <c r="T5" s="674"/>
      <c r="U5" s="674"/>
      <c r="V5" s="674"/>
      <c r="W5" s="674"/>
      <c r="X5" s="674"/>
      <c r="Y5" s="702"/>
      <c r="Z5" s="715">
        <v>6.4</v>
      </c>
      <c r="AA5" s="715"/>
      <c r="AB5" s="715"/>
      <c r="AC5" s="715"/>
      <c r="AD5" s="716">
        <v>410257</v>
      </c>
      <c r="AE5" s="716"/>
      <c r="AF5" s="716"/>
      <c r="AG5" s="716"/>
      <c r="AH5" s="716"/>
      <c r="AI5" s="716"/>
      <c r="AJ5" s="716"/>
      <c r="AK5" s="716"/>
      <c r="AL5" s="703">
        <v>11.3</v>
      </c>
      <c r="AM5" s="685"/>
      <c r="AN5" s="685"/>
      <c r="AO5" s="704"/>
      <c r="AP5" s="676" t="s">
        <v>230</v>
      </c>
      <c r="AQ5" s="677"/>
      <c r="AR5" s="677"/>
      <c r="AS5" s="677"/>
      <c r="AT5" s="677"/>
      <c r="AU5" s="677"/>
      <c r="AV5" s="677"/>
      <c r="AW5" s="677"/>
      <c r="AX5" s="677"/>
      <c r="AY5" s="677"/>
      <c r="AZ5" s="677"/>
      <c r="BA5" s="677"/>
      <c r="BB5" s="677"/>
      <c r="BC5" s="677"/>
      <c r="BD5" s="677"/>
      <c r="BE5" s="677"/>
      <c r="BF5" s="678"/>
      <c r="BG5" s="621">
        <v>410257</v>
      </c>
      <c r="BH5" s="622"/>
      <c r="BI5" s="622"/>
      <c r="BJ5" s="622"/>
      <c r="BK5" s="622"/>
      <c r="BL5" s="622"/>
      <c r="BM5" s="622"/>
      <c r="BN5" s="623"/>
      <c r="BO5" s="659">
        <v>100</v>
      </c>
      <c r="BP5" s="659"/>
      <c r="BQ5" s="659"/>
      <c r="BR5" s="659"/>
      <c r="BS5" s="660" t="s">
        <v>130</v>
      </c>
      <c r="BT5" s="660"/>
      <c r="BU5" s="660"/>
      <c r="BV5" s="660"/>
      <c r="BW5" s="660"/>
      <c r="BX5" s="660"/>
      <c r="BY5" s="660"/>
      <c r="BZ5" s="660"/>
      <c r="CA5" s="660"/>
      <c r="CB5" s="695"/>
      <c r="CD5" s="679" t="s">
        <v>225</v>
      </c>
      <c r="CE5" s="680"/>
      <c r="CF5" s="680"/>
      <c r="CG5" s="680"/>
      <c r="CH5" s="680"/>
      <c r="CI5" s="680"/>
      <c r="CJ5" s="680"/>
      <c r="CK5" s="680"/>
      <c r="CL5" s="680"/>
      <c r="CM5" s="680"/>
      <c r="CN5" s="680"/>
      <c r="CO5" s="680"/>
      <c r="CP5" s="680"/>
      <c r="CQ5" s="681"/>
      <c r="CR5" s="679" t="s">
        <v>231</v>
      </c>
      <c r="CS5" s="680"/>
      <c r="CT5" s="680"/>
      <c r="CU5" s="680"/>
      <c r="CV5" s="680"/>
      <c r="CW5" s="680"/>
      <c r="CX5" s="680"/>
      <c r="CY5" s="681"/>
      <c r="CZ5" s="679" t="s">
        <v>223</v>
      </c>
      <c r="DA5" s="680"/>
      <c r="DB5" s="680"/>
      <c r="DC5" s="681"/>
      <c r="DD5" s="679" t="s">
        <v>232</v>
      </c>
      <c r="DE5" s="680"/>
      <c r="DF5" s="680"/>
      <c r="DG5" s="680"/>
      <c r="DH5" s="680"/>
      <c r="DI5" s="680"/>
      <c r="DJ5" s="680"/>
      <c r="DK5" s="680"/>
      <c r="DL5" s="680"/>
      <c r="DM5" s="680"/>
      <c r="DN5" s="680"/>
      <c r="DO5" s="680"/>
      <c r="DP5" s="681"/>
      <c r="DQ5" s="679" t="s">
        <v>233</v>
      </c>
      <c r="DR5" s="680"/>
      <c r="DS5" s="680"/>
      <c r="DT5" s="680"/>
      <c r="DU5" s="680"/>
      <c r="DV5" s="680"/>
      <c r="DW5" s="680"/>
      <c r="DX5" s="680"/>
      <c r="DY5" s="680"/>
      <c r="DZ5" s="680"/>
      <c r="EA5" s="680"/>
      <c r="EB5" s="680"/>
      <c r="EC5" s="681"/>
    </row>
    <row r="6" spans="2:143" ht="11.25" customHeight="1" x14ac:dyDescent="0.15">
      <c r="B6" s="618" t="s">
        <v>234</v>
      </c>
      <c r="C6" s="619"/>
      <c r="D6" s="619"/>
      <c r="E6" s="619"/>
      <c r="F6" s="619"/>
      <c r="G6" s="619"/>
      <c r="H6" s="619"/>
      <c r="I6" s="619"/>
      <c r="J6" s="619"/>
      <c r="K6" s="619"/>
      <c r="L6" s="619"/>
      <c r="M6" s="619"/>
      <c r="N6" s="619"/>
      <c r="O6" s="619"/>
      <c r="P6" s="619"/>
      <c r="Q6" s="620"/>
      <c r="R6" s="621">
        <v>213949</v>
      </c>
      <c r="S6" s="622"/>
      <c r="T6" s="622"/>
      <c r="U6" s="622"/>
      <c r="V6" s="622"/>
      <c r="W6" s="622"/>
      <c r="X6" s="622"/>
      <c r="Y6" s="623"/>
      <c r="Z6" s="659">
        <v>3.4</v>
      </c>
      <c r="AA6" s="659"/>
      <c r="AB6" s="659"/>
      <c r="AC6" s="659"/>
      <c r="AD6" s="660">
        <v>213949</v>
      </c>
      <c r="AE6" s="660"/>
      <c r="AF6" s="660"/>
      <c r="AG6" s="660"/>
      <c r="AH6" s="660"/>
      <c r="AI6" s="660"/>
      <c r="AJ6" s="660"/>
      <c r="AK6" s="660"/>
      <c r="AL6" s="624">
        <v>5.9</v>
      </c>
      <c r="AM6" s="625"/>
      <c r="AN6" s="625"/>
      <c r="AO6" s="661"/>
      <c r="AP6" s="618" t="s">
        <v>235</v>
      </c>
      <c r="AQ6" s="619"/>
      <c r="AR6" s="619"/>
      <c r="AS6" s="619"/>
      <c r="AT6" s="619"/>
      <c r="AU6" s="619"/>
      <c r="AV6" s="619"/>
      <c r="AW6" s="619"/>
      <c r="AX6" s="619"/>
      <c r="AY6" s="619"/>
      <c r="AZ6" s="619"/>
      <c r="BA6" s="619"/>
      <c r="BB6" s="619"/>
      <c r="BC6" s="619"/>
      <c r="BD6" s="619"/>
      <c r="BE6" s="619"/>
      <c r="BF6" s="620"/>
      <c r="BG6" s="621">
        <v>410257</v>
      </c>
      <c r="BH6" s="622"/>
      <c r="BI6" s="622"/>
      <c r="BJ6" s="622"/>
      <c r="BK6" s="622"/>
      <c r="BL6" s="622"/>
      <c r="BM6" s="622"/>
      <c r="BN6" s="623"/>
      <c r="BO6" s="659">
        <v>100</v>
      </c>
      <c r="BP6" s="659"/>
      <c r="BQ6" s="659"/>
      <c r="BR6" s="659"/>
      <c r="BS6" s="660" t="s">
        <v>236</v>
      </c>
      <c r="BT6" s="660"/>
      <c r="BU6" s="660"/>
      <c r="BV6" s="660"/>
      <c r="BW6" s="660"/>
      <c r="BX6" s="660"/>
      <c r="BY6" s="660"/>
      <c r="BZ6" s="660"/>
      <c r="CA6" s="660"/>
      <c r="CB6" s="695"/>
      <c r="CD6" s="676" t="s">
        <v>237</v>
      </c>
      <c r="CE6" s="677"/>
      <c r="CF6" s="677"/>
      <c r="CG6" s="677"/>
      <c r="CH6" s="677"/>
      <c r="CI6" s="677"/>
      <c r="CJ6" s="677"/>
      <c r="CK6" s="677"/>
      <c r="CL6" s="677"/>
      <c r="CM6" s="677"/>
      <c r="CN6" s="677"/>
      <c r="CO6" s="677"/>
      <c r="CP6" s="677"/>
      <c r="CQ6" s="678"/>
      <c r="CR6" s="621">
        <v>47197</v>
      </c>
      <c r="CS6" s="622"/>
      <c r="CT6" s="622"/>
      <c r="CU6" s="622"/>
      <c r="CV6" s="622"/>
      <c r="CW6" s="622"/>
      <c r="CX6" s="622"/>
      <c r="CY6" s="623"/>
      <c r="CZ6" s="703">
        <v>0.8</v>
      </c>
      <c r="DA6" s="685"/>
      <c r="DB6" s="685"/>
      <c r="DC6" s="705"/>
      <c r="DD6" s="627" t="s">
        <v>236</v>
      </c>
      <c r="DE6" s="622"/>
      <c r="DF6" s="622"/>
      <c r="DG6" s="622"/>
      <c r="DH6" s="622"/>
      <c r="DI6" s="622"/>
      <c r="DJ6" s="622"/>
      <c r="DK6" s="622"/>
      <c r="DL6" s="622"/>
      <c r="DM6" s="622"/>
      <c r="DN6" s="622"/>
      <c r="DO6" s="622"/>
      <c r="DP6" s="623"/>
      <c r="DQ6" s="627">
        <v>47197</v>
      </c>
      <c r="DR6" s="622"/>
      <c r="DS6" s="622"/>
      <c r="DT6" s="622"/>
      <c r="DU6" s="622"/>
      <c r="DV6" s="622"/>
      <c r="DW6" s="622"/>
      <c r="DX6" s="622"/>
      <c r="DY6" s="622"/>
      <c r="DZ6" s="622"/>
      <c r="EA6" s="622"/>
      <c r="EB6" s="622"/>
      <c r="EC6" s="658"/>
    </row>
    <row r="7" spans="2:143" ht="11.25" customHeight="1" x14ac:dyDescent="0.15">
      <c r="B7" s="618" t="s">
        <v>238</v>
      </c>
      <c r="C7" s="619"/>
      <c r="D7" s="619"/>
      <c r="E7" s="619"/>
      <c r="F7" s="619"/>
      <c r="G7" s="619"/>
      <c r="H7" s="619"/>
      <c r="I7" s="619"/>
      <c r="J7" s="619"/>
      <c r="K7" s="619"/>
      <c r="L7" s="619"/>
      <c r="M7" s="619"/>
      <c r="N7" s="619"/>
      <c r="O7" s="619"/>
      <c r="P7" s="619"/>
      <c r="Q7" s="620"/>
      <c r="R7" s="621">
        <v>265</v>
      </c>
      <c r="S7" s="622"/>
      <c r="T7" s="622"/>
      <c r="U7" s="622"/>
      <c r="V7" s="622"/>
      <c r="W7" s="622"/>
      <c r="X7" s="622"/>
      <c r="Y7" s="623"/>
      <c r="Z7" s="659">
        <v>0</v>
      </c>
      <c r="AA7" s="659"/>
      <c r="AB7" s="659"/>
      <c r="AC7" s="659"/>
      <c r="AD7" s="660">
        <v>265</v>
      </c>
      <c r="AE7" s="660"/>
      <c r="AF7" s="660"/>
      <c r="AG7" s="660"/>
      <c r="AH7" s="660"/>
      <c r="AI7" s="660"/>
      <c r="AJ7" s="660"/>
      <c r="AK7" s="660"/>
      <c r="AL7" s="624">
        <v>0</v>
      </c>
      <c r="AM7" s="625"/>
      <c r="AN7" s="625"/>
      <c r="AO7" s="661"/>
      <c r="AP7" s="618" t="s">
        <v>239</v>
      </c>
      <c r="AQ7" s="619"/>
      <c r="AR7" s="619"/>
      <c r="AS7" s="619"/>
      <c r="AT7" s="619"/>
      <c r="AU7" s="619"/>
      <c r="AV7" s="619"/>
      <c r="AW7" s="619"/>
      <c r="AX7" s="619"/>
      <c r="AY7" s="619"/>
      <c r="AZ7" s="619"/>
      <c r="BA7" s="619"/>
      <c r="BB7" s="619"/>
      <c r="BC7" s="619"/>
      <c r="BD7" s="619"/>
      <c r="BE7" s="619"/>
      <c r="BF7" s="620"/>
      <c r="BG7" s="621">
        <v>99392</v>
      </c>
      <c r="BH7" s="622"/>
      <c r="BI7" s="622"/>
      <c r="BJ7" s="622"/>
      <c r="BK7" s="622"/>
      <c r="BL7" s="622"/>
      <c r="BM7" s="622"/>
      <c r="BN7" s="623"/>
      <c r="BO7" s="659">
        <v>24.2</v>
      </c>
      <c r="BP7" s="659"/>
      <c r="BQ7" s="659"/>
      <c r="BR7" s="659"/>
      <c r="BS7" s="660" t="s">
        <v>236</v>
      </c>
      <c r="BT7" s="660"/>
      <c r="BU7" s="660"/>
      <c r="BV7" s="660"/>
      <c r="BW7" s="660"/>
      <c r="BX7" s="660"/>
      <c r="BY7" s="660"/>
      <c r="BZ7" s="660"/>
      <c r="CA7" s="660"/>
      <c r="CB7" s="695"/>
      <c r="CD7" s="618" t="s">
        <v>240</v>
      </c>
      <c r="CE7" s="619"/>
      <c r="CF7" s="619"/>
      <c r="CG7" s="619"/>
      <c r="CH7" s="619"/>
      <c r="CI7" s="619"/>
      <c r="CJ7" s="619"/>
      <c r="CK7" s="619"/>
      <c r="CL7" s="619"/>
      <c r="CM7" s="619"/>
      <c r="CN7" s="619"/>
      <c r="CO7" s="619"/>
      <c r="CP7" s="619"/>
      <c r="CQ7" s="620"/>
      <c r="CR7" s="621">
        <v>1529126</v>
      </c>
      <c r="CS7" s="622"/>
      <c r="CT7" s="622"/>
      <c r="CU7" s="622"/>
      <c r="CV7" s="622"/>
      <c r="CW7" s="622"/>
      <c r="CX7" s="622"/>
      <c r="CY7" s="623"/>
      <c r="CZ7" s="659">
        <v>25.3</v>
      </c>
      <c r="DA7" s="659"/>
      <c r="DB7" s="659"/>
      <c r="DC7" s="659"/>
      <c r="DD7" s="627">
        <v>12755</v>
      </c>
      <c r="DE7" s="622"/>
      <c r="DF7" s="622"/>
      <c r="DG7" s="622"/>
      <c r="DH7" s="622"/>
      <c r="DI7" s="622"/>
      <c r="DJ7" s="622"/>
      <c r="DK7" s="622"/>
      <c r="DL7" s="622"/>
      <c r="DM7" s="622"/>
      <c r="DN7" s="622"/>
      <c r="DO7" s="622"/>
      <c r="DP7" s="623"/>
      <c r="DQ7" s="627">
        <v>1368193</v>
      </c>
      <c r="DR7" s="622"/>
      <c r="DS7" s="622"/>
      <c r="DT7" s="622"/>
      <c r="DU7" s="622"/>
      <c r="DV7" s="622"/>
      <c r="DW7" s="622"/>
      <c r="DX7" s="622"/>
      <c r="DY7" s="622"/>
      <c r="DZ7" s="622"/>
      <c r="EA7" s="622"/>
      <c r="EB7" s="622"/>
      <c r="EC7" s="658"/>
    </row>
    <row r="8" spans="2:143" ht="11.25" customHeight="1" x14ac:dyDescent="0.15">
      <c r="B8" s="618" t="s">
        <v>241</v>
      </c>
      <c r="C8" s="619"/>
      <c r="D8" s="619"/>
      <c r="E8" s="619"/>
      <c r="F8" s="619"/>
      <c r="G8" s="619"/>
      <c r="H8" s="619"/>
      <c r="I8" s="619"/>
      <c r="J8" s="619"/>
      <c r="K8" s="619"/>
      <c r="L8" s="619"/>
      <c r="M8" s="619"/>
      <c r="N8" s="619"/>
      <c r="O8" s="619"/>
      <c r="P8" s="619"/>
      <c r="Q8" s="620"/>
      <c r="R8" s="621">
        <v>995</v>
      </c>
      <c r="S8" s="622"/>
      <c r="T8" s="622"/>
      <c r="U8" s="622"/>
      <c r="V8" s="622"/>
      <c r="W8" s="622"/>
      <c r="X8" s="622"/>
      <c r="Y8" s="623"/>
      <c r="Z8" s="659">
        <v>0</v>
      </c>
      <c r="AA8" s="659"/>
      <c r="AB8" s="659"/>
      <c r="AC8" s="659"/>
      <c r="AD8" s="660">
        <v>995</v>
      </c>
      <c r="AE8" s="660"/>
      <c r="AF8" s="660"/>
      <c r="AG8" s="660"/>
      <c r="AH8" s="660"/>
      <c r="AI8" s="660"/>
      <c r="AJ8" s="660"/>
      <c r="AK8" s="660"/>
      <c r="AL8" s="624">
        <v>0</v>
      </c>
      <c r="AM8" s="625"/>
      <c r="AN8" s="625"/>
      <c r="AO8" s="661"/>
      <c r="AP8" s="618" t="s">
        <v>242</v>
      </c>
      <c r="AQ8" s="619"/>
      <c r="AR8" s="619"/>
      <c r="AS8" s="619"/>
      <c r="AT8" s="619"/>
      <c r="AU8" s="619"/>
      <c r="AV8" s="619"/>
      <c r="AW8" s="619"/>
      <c r="AX8" s="619"/>
      <c r="AY8" s="619"/>
      <c r="AZ8" s="619"/>
      <c r="BA8" s="619"/>
      <c r="BB8" s="619"/>
      <c r="BC8" s="619"/>
      <c r="BD8" s="619"/>
      <c r="BE8" s="619"/>
      <c r="BF8" s="620"/>
      <c r="BG8" s="621">
        <v>4906</v>
      </c>
      <c r="BH8" s="622"/>
      <c r="BI8" s="622"/>
      <c r="BJ8" s="622"/>
      <c r="BK8" s="622"/>
      <c r="BL8" s="622"/>
      <c r="BM8" s="622"/>
      <c r="BN8" s="623"/>
      <c r="BO8" s="659">
        <v>1.2</v>
      </c>
      <c r="BP8" s="659"/>
      <c r="BQ8" s="659"/>
      <c r="BR8" s="659"/>
      <c r="BS8" s="660" t="s">
        <v>130</v>
      </c>
      <c r="BT8" s="660"/>
      <c r="BU8" s="660"/>
      <c r="BV8" s="660"/>
      <c r="BW8" s="660"/>
      <c r="BX8" s="660"/>
      <c r="BY8" s="660"/>
      <c r="BZ8" s="660"/>
      <c r="CA8" s="660"/>
      <c r="CB8" s="695"/>
      <c r="CD8" s="618" t="s">
        <v>243</v>
      </c>
      <c r="CE8" s="619"/>
      <c r="CF8" s="619"/>
      <c r="CG8" s="619"/>
      <c r="CH8" s="619"/>
      <c r="CI8" s="619"/>
      <c r="CJ8" s="619"/>
      <c r="CK8" s="619"/>
      <c r="CL8" s="619"/>
      <c r="CM8" s="619"/>
      <c r="CN8" s="619"/>
      <c r="CO8" s="619"/>
      <c r="CP8" s="619"/>
      <c r="CQ8" s="620"/>
      <c r="CR8" s="621">
        <v>1116944</v>
      </c>
      <c r="CS8" s="622"/>
      <c r="CT8" s="622"/>
      <c r="CU8" s="622"/>
      <c r="CV8" s="622"/>
      <c r="CW8" s="622"/>
      <c r="CX8" s="622"/>
      <c r="CY8" s="623"/>
      <c r="CZ8" s="659">
        <v>18.5</v>
      </c>
      <c r="DA8" s="659"/>
      <c r="DB8" s="659"/>
      <c r="DC8" s="659"/>
      <c r="DD8" s="627">
        <v>666</v>
      </c>
      <c r="DE8" s="622"/>
      <c r="DF8" s="622"/>
      <c r="DG8" s="622"/>
      <c r="DH8" s="622"/>
      <c r="DI8" s="622"/>
      <c r="DJ8" s="622"/>
      <c r="DK8" s="622"/>
      <c r="DL8" s="622"/>
      <c r="DM8" s="622"/>
      <c r="DN8" s="622"/>
      <c r="DO8" s="622"/>
      <c r="DP8" s="623"/>
      <c r="DQ8" s="627">
        <v>680991</v>
      </c>
      <c r="DR8" s="622"/>
      <c r="DS8" s="622"/>
      <c r="DT8" s="622"/>
      <c r="DU8" s="622"/>
      <c r="DV8" s="622"/>
      <c r="DW8" s="622"/>
      <c r="DX8" s="622"/>
      <c r="DY8" s="622"/>
      <c r="DZ8" s="622"/>
      <c r="EA8" s="622"/>
      <c r="EB8" s="622"/>
      <c r="EC8" s="658"/>
    </row>
    <row r="9" spans="2:143" ht="11.25" customHeight="1" x14ac:dyDescent="0.15">
      <c r="B9" s="618" t="s">
        <v>244</v>
      </c>
      <c r="C9" s="619"/>
      <c r="D9" s="619"/>
      <c r="E9" s="619"/>
      <c r="F9" s="619"/>
      <c r="G9" s="619"/>
      <c r="H9" s="619"/>
      <c r="I9" s="619"/>
      <c r="J9" s="619"/>
      <c r="K9" s="619"/>
      <c r="L9" s="619"/>
      <c r="M9" s="619"/>
      <c r="N9" s="619"/>
      <c r="O9" s="619"/>
      <c r="P9" s="619"/>
      <c r="Q9" s="620"/>
      <c r="R9" s="621">
        <v>1120</v>
      </c>
      <c r="S9" s="622"/>
      <c r="T9" s="622"/>
      <c r="U9" s="622"/>
      <c r="V9" s="622"/>
      <c r="W9" s="622"/>
      <c r="X9" s="622"/>
      <c r="Y9" s="623"/>
      <c r="Z9" s="659">
        <v>0</v>
      </c>
      <c r="AA9" s="659"/>
      <c r="AB9" s="659"/>
      <c r="AC9" s="659"/>
      <c r="AD9" s="660">
        <v>1120</v>
      </c>
      <c r="AE9" s="660"/>
      <c r="AF9" s="660"/>
      <c r="AG9" s="660"/>
      <c r="AH9" s="660"/>
      <c r="AI9" s="660"/>
      <c r="AJ9" s="660"/>
      <c r="AK9" s="660"/>
      <c r="AL9" s="624">
        <v>0</v>
      </c>
      <c r="AM9" s="625"/>
      <c r="AN9" s="625"/>
      <c r="AO9" s="661"/>
      <c r="AP9" s="618" t="s">
        <v>245</v>
      </c>
      <c r="AQ9" s="619"/>
      <c r="AR9" s="619"/>
      <c r="AS9" s="619"/>
      <c r="AT9" s="619"/>
      <c r="AU9" s="619"/>
      <c r="AV9" s="619"/>
      <c r="AW9" s="619"/>
      <c r="AX9" s="619"/>
      <c r="AY9" s="619"/>
      <c r="AZ9" s="619"/>
      <c r="BA9" s="619"/>
      <c r="BB9" s="619"/>
      <c r="BC9" s="619"/>
      <c r="BD9" s="619"/>
      <c r="BE9" s="619"/>
      <c r="BF9" s="620"/>
      <c r="BG9" s="621">
        <v>74721</v>
      </c>
      <c r="BH9" s="622"/>
      <c r="BI9" s="622"/>
      <c r="BJ9" s="622"/>
      <c r="BK9" s="622"/>
      <c r="BL9" s="622"/>
      <c r="BM9" s="622"/>
      <c r="BN9" s="623"/>
      <c r="BO9" s="659">
        <v>18.2</v>
      </c>
      <c r="BP9" s="659"/>
      <c r="BQ9" s="659"/>
      <c r="BR9" s="659"/>
      <c r="BS9" s="660" t="s">
        <v>130</v>
      </c>
      <c r="BT9" s="660"/>
      <c r="BU9" s="660"/>
      <c r="BV9" s="660"/>
      <c r="BW9" s="660"/>
      <c r="BX9" s="660"/>
      <c r="BY9" s="660"/>
      <c r="BZ9" s="660"/>
      <c r="CA9" s="660"/>
      <c r="CB9" s="695"/>
      <c r="CD9" s="618" t="s">
        <v>246</v>
      </c>
      <c r="CE9" s="619"/>
      <c r="CF9" s="619"/>
      <c r="CG9" s="619"/>
      <c r="CH9" s="619"/>
      <c r="CI9" s="619"/>
      <c r="CJ9" s="619"/>
      <c r="CK9" s="619"/>
      <c r="CL9" s="619"/>
      <c r="CM9" s="619"/>
      <c r="CN9" s="619"/>
      <c r="CO9" s="619"/>
      <c r="CP9" s="619"/>
      <c r="CQ9" s="620"/>
      <c r="CR9" s="621">
        <v>290412</v>
      </c>
      <c r="CS9" s="622"/>
      <c r="CT9" s="622"/>
      <c r="CU9" s="622"/>
      <c r="CV9" s="622"/>
      <c r="CW9" s="622"/>
      <c r="CX9" s="622"/>
      <c r="CY9" s="623"/>
      <c r="CZ9" s="659">
        <v>4.8</v>
      </c>
      <c r="DA9" s="659"/>
      <c r="DB9" s="659"/>
      <c r="DC9" s="659"/>
      <c r="DD9" s="627">
        <v>12826</v>
      </c>
      <c r="DE9" s="622"/>
      <c r="DF9" s="622"/>
      <c r="DG9" s="622"/>
      <c r="DH9" s="622"/>
      <c r="DI9" s="622"/>
      <c r="DJ9" s="622"/>
      <c r="DK9" s="622"/>
      <c r="DL9" s="622"/>
      <c r="DM9" s="622"/>
      <c r="DN9" s="622"/>
      <c r="DO9" s="622"/>
      <c r="DP9" s="623"/>
      <c r="DQ9" s="627">
        <v>244452</v>
      </c>
      <c r="DR9" s="622"/>
      <c r="DS9" s="622"/>
      <c r="DT9" s="622"/>
      <c r="DU9" s="622"/>
      <c r="DV9" s="622"/>
      <c r="DW9" s="622"/>
      <c r="DX9" s="622"/>
      <c r="DY9" s="622"/>
      <c r="DZ9" s="622"/>
      <c r="EA9" s="622"/>
      <c r="EB9" s="622"/>
      <c r="EC9" s="658"/>
    </row>
    <row r="10" spans="2:143" ht="11.25" customHeight="1" x14ac:dyDescent="0.15">
      <c r="B10" s="618" t="s">
        <v>247</v>
      </c>
      <c r="C10" s="619"/>
      <c r="D10" s="619"/>
      <c r="E10" s="619"/>
      <c r="F10" s="619"/>
      <c r="G10" s="619"/>
      <c r="H10" s="619"/>
      <c r="I10" s="619"/>
      <c r="J10" s="619"/>
      <c r="K10" s="619"/>
      <c r="L10" s="619"/>
      <c r="M10" s="619"/>
      <c r="N10" s="619"/>
      <c r="O10" s="619"/>
      <c r="P10" s="619"/>
      <c r="Q10" s="620"/>
      <c r="R10" s="621" t="s">
        <v>130</v>
      </c>
      <c r="S10" s="622"/>
      <c r="T10" s="622"/>
      <c r="U10" s="622"/>
      <c r="V10" s="622"/>
      <c r="W10" s="622"/>
      <c r="X10" s="622"/>
      <c r="Y10" s="623"/>
      <c r="Z10" s="659" t="s">
        <v>130</v>
      </c>
      <c r="AA10" s="659"/>
      <c r="AB10" s="659"/>
      <c r="AC10" s="659"/>
      <c r="AD10" s="660" t="s">
        <v>236</v>
      </c>
      <c r="AE10" s="660"/>
      <c r="AF10" s="660"/>
      <c r="AG10" s="660"/>
      <c r="AH10" s="660"/>
      <c r="AI10" s="660"/>
      <c r="AJ10" s="660"/>
      <c r="AK10" s="660"/>
      <c r="AL10" s="624" t="s">
        <v>236</v>
      </c>
      <c r="AM10" s="625"/>
      <c r="AN10" s="625"/>
      <c r="AO10" s="661"/>
      <c r="AP10" s="618" t="s">
        <v>248</v>
      </c>
      <c r="AQ10" s="619"/>
      <c r="AR10" s="619"/>
      <c r="AS10" s="619"/>
      <c r="AT10" s="619"/>
      <c r="AU10" s="619"/>
      <c r="AV10" s="619"/>
      <c r="AW10" s="619"/>
      <c r="AX10" s="619"/>
      <c r="AY10" s="619"/>
      <c r="AZ10" s="619"/>
      <c r="BA10" s="619"/>
      <c r="BB10" s="619"/>
      <c r="BC10" s="619"/>
      <c r="BD10" s="619"/>
      <c r="BE10" s="619"/>
      <c r="BF10" s="620"/>
      <c r="BG10" s="621">
        <v>9693</v>
      </c>
      <c r="BH10" s="622"/>
      <c r="BI10" s="622"/>
      <c r="BJ10" s="622"/>
      <c r="BK10" s="622"/>
      <c r="BL10" s="622"/>
      <c r="BM10" s="622"/>
      <c r="BN10" s="623"/>
      <c r="BO10" s="659">
        <v>2.4</v>
      </c>
      <c r="BP10" s="659"/>
      <c r="BQ10" s="659"/>
      <c r="BR10" s="659"/>
      <c r="BS10" s="660" t="s">
        <v>130</v>
      </c>
      <c r="BT10" s="660"/>
      <c r="BU10" s="660"/>
      <c r="BV10" s="660"/>
      <c r="BW10" s="660"/>
      <c r="BX10" s="660"/>
      <c r="BY10" s="660"/>
      <c r="BZ10" s="660"/>
      <c r="CA10" s="660"/>
      <c r="CB10" s="695"/>
      <c r="CD10" s="618" t="s">
        <v>249</v>
      </c>
      <c r="CE10" s="619"/>
      <c r="CF10" s="619"/>
      <c r="CG10" s="619"/>
      <c r="CH10" s="619"/>
      <c r="CI10" s="619"/>
      <c r="CJ10" s="619"/>
      <c r="CK10" s="619"/>
      <c r="CL10" s="619"/>
      <c r="CM10" s="619"/>
      <c r="CN10" s="619"/>
      <c r="CO10" s="619"/>
      <c r="CP10" s="619"/>
      <c r="CQ10" s="620"/>
      <c r="CR10" s="621" t="s">
        <v>236</v>
      </c>
      <c r="CS10" s="622"/>
      <c r="CT10" s="622"/>
      <c r="CU10" s="622"/>
      <c r="CV10" s="622"/>
      <c r="CW10" s="622"/>
      <c r="CX10" s="622"/>
      <c r="CY10" s="623"/>
      <c r="CZ10" s="659" t="s">
        <v>130</v>
      </c>
      <c r="DA10" s="659"/>
      <c r="DB10" s="659"/>
      <c r="DC10" s="659"/>
      <c r="DD10" s="627" t="s">
        <v>236</v>
      </c>
      <c r="DE10" s="622"/>
      <c r="DF10" s="622"/>
      <c r="DG10" s="622"/>
      <c r="DH10" s="622"/>
      <c r="DI10" s="622"/>
      <c r="DJ10" s="622"/>
      <c r="DK10" s="622"/>
      <c r="DL10" s="622"/>
      <c r="DM10" s="622"/>
      <c r="DN10" s="622"/>
      <c r="DO10" s="622"/>
      <c r="DP10" s="623"/>
      <c r="DQ10" s="627" t="s">
        <v>130</v>
      </c>
      <c r="DR10" s="622"/>
      <c r="DS10" s="622"/>
      <c r="DT10" s="622"/>
      <c r="DU10" s="622"/>
      <c r="DV10" s="622"/>
      <c r="DW10" s="622"/>
      <c r="DX10" s="622"/>
      <c r="DY10" s="622"/>
      <c r="DZ10" s="622"/>
      <c r="EA10" s="622"/>
      <c r="EB10" s="622"/>
      <c r="EC10" s="658"/>
    </row>
    <row r="11" spans="2:143" ht="11.25" customHeight="1" x14ac:dyDescent="0.15">
      <c r="B11" s="618" t="s">
        <v>250</v>
      </c>
      <c r="C11" s="619"/>
      <c r="D11" s="619"/>
      <c r="E11" s="619"/>
      <c r="F11" s="619"/>
      <c r="G11" s="619"/>
      <c r="H11" s="619"/>
      <c r="I11" s="619"/>
      <c r="J11" s="619"/>
      <c r="K11" s="619"/>
      <c r="L11" s="619"/>
      <c r="M11" s="619"/>
      <c r="N11" s="619"/>
      <c r="O11" s="619"/>
      <c r="P11" s="619"/>
      <c r="Q11" s="620"/>
      <c r="R11" s="621">
        <v>83544</v>
      </c>
      <c r="S11" s="622"/>
      <c r="T11" s="622"/>
      <c r="U11" s="622"/>
      <c r="V11" s="622"/>
      <c r="W11" s="622"/>
      <c r="X11" s="622"/>
      <c r="Y11" s="623"/>
      <c r="Z11" s="624">
        <v>1.3</v>
      </c>
      <c r="AA11" s="625"/>
      <c r="AB11" s="625"/>
      <c r="AC11" s="626"/>
      <c r="AD11" s="627">
        <v>83544</v>
      </c>
      <c r="AE11" s="622"/>
      <c r="AF11" s="622"/>
      <c r="AG11" s="622"/>
      <c r="AH11" s="622"/>
      <c r="AI11" s="622"/>
      <c r="AJ11" s="622"/>
      <c r="AK11" s="623"/>
      <c r="AL11" s="624">
        <v>2.2999999999999998</v>
      </c>
      <c r="AM11" s="625"/>
      <c r="AN11" s="625"/>
      <c r="AO11" s="661"/>
      <c r="AP11" s="618" t="s">
        <v>251</v>
      </c>
      <c r="AQ11" s="619"/>
      <c r="AR11" s="619"/>
      <c r="AS11" s="619"/>
      <c r="AT11" s="619"/>
      <c r="AU11" s="619"/>
      <c r="AV11" s="619"/>
      <c r="AW11" s="619"/>
      <c r="AX11" s="619"/>
      <c r="AY11" s="619"/>
      <c r="AZ11" s="619"/>
      <c r="BA11" s="619"/>
      <c r="BB11" s="619"/>
      <c r="BC11" s="619"/>
      <c r="BD11" s="619"/>
      <c r="BE11" s="619"/>
      <c r="BF11" s="620"/>
      <c r="BG11" s="621">
        <v>10072</v>
      </c>
      <c r="BH11" s="622"/>
      <c r="BI11" s="622"/>
      <c r="BJ11" s="622"/>
      <c r="BK11" s="622"/>
      <c r="BL11" s="622"/>
      <c r="BM11" s="622"/>
      <c r="BN11" s="623"/>
      <c r="BO11" s="659">
        <v>2.5</v>
      </c>
      <c r="BP11" s="659"/>
      <c r="BQ11" s="659"/>
      <c r="BR11" s="659"/>
      <c r="BS11" s="660" t="s">
        <v>130</v>
      </c>
      <c r="BT11" s="660"/>
      <c r="BU11" s="660"/>
      <c r="BV11" s="660"/>
      <c r="BW11" s="660"/>
      <c r="BX11" s="660"/>
      <c r="BY11" s="660"/>
      <c r="BZ11" s="660"/>
      <c r="CA11" s="660"/>
      <c r="CB11" s="695"/>
      <c r="CD11" s="618" t="s">
        <v>252</v>
      </c>
      <c r="CE11" s="619"/>
      <c r="CF11" s="619"/>
      <c r="CG11" s="619"/>
      <c r="CH11" s="619"/>
      <c r="CI11" s="619"/>
      <c r="CJ11" s="619"/>
      <c r="CK11" s="619"/>
      <c r="CL11" s="619"/>
      <c r="CM11" s="619"/>
      <c r="CN11" s="619"/>
      <c r="CO11" s="619"/>
      <c r="CP11" s="619"/>
      <c r="CQ11" s="620"/>
      <c r="CR11" s="621">
        <v>563996</v>
      </c>
      <c r="CS11" s="622"/>
      <c r="CT11" s="622"/>
      <c r="CU11" s="622"/>
      <c r="CV11" s="622"/>
      <c r="CW11" s="622"/>
      <c r="CX11" s="622"/>
      <c r="CY11" s="623"/>
      <c r="CZ11" s="659">
        <v>9.3000000000000007</v>
      </c>
      <c r="DA11" s="659"/>
      <c r="DB11" s="659"/>
      <c r="DC11" s="659"/>
      <c r="DD11" s="627">
        <v>207426</v>
      </c>
      <c r="DE11" s="622"/>
      <c r="DF11" s="622"/>
      <c r="DG11" s="622"/>
      <c r="DH11" s="622"/>
      <c r="DI11" s="622"/>
      <c r="DJ11" s="622"/>
      <c r="DK11" s="622"/>
      <c r="DL11" s="622"/>
      <c r="DM11" s="622"/>
      <c r="DN11" s="622"/>
      <c r="DO11" s="622"/>
      <c r="DP11" s="623"/>
      <c r="DQ11" s="627">
        <v>336522</v>
      </c>
      <c r="DR11" s="622"/>
      <c r="DS11" s="622"/>
      <c r="DT11" s="622"/>
      <c r="DU11" s="622"/>
      <c r="DV11" s="622"/>
      <c r="DW11" s="622"/>
      <c r="DX11" s="622"/>
      <c r="DY11" s="622"/>
      <c r="DZ11" s="622"/>
      <c r="EA11" s="622"/>
      <c r="EB11" s="622"/>
      <c r="EC11" s="658"/>
    </row>
    <row r="12" spans="2:143" ht="11.25" customHeight="1" x14ac:dyDescent="0.15">
      <c r="B12" s="618" t="s">
        <v>253</v>
      </c>
      <c r="C12" s="619"/>
      <c r="D12" s="619"/>
      <c r="E12" s="619"/>
      <c r="F12" s="619"/>
      <c r="G12" s="619"/>
      <c r="H12" s="619"/>
      <c r="I12" s="619"/>
      <c r="J12" s="619"/>
      <c r="K12" s="619"/>
      <c r="L12" s="619"/>
      <c r="M12" s="619"/>
      <c r="N12" s="619"/>
      <c r="O12" s="619"/>
      <c r="P12" s="619"/>
      <c r="Q12" s="620"/>
      <c r="R12" s="621" t="s">
        <v>130</v>
      </c>
      <c r="S12" s="622"/>
      <c r="T12" s="622"/>
      <c r="U12" s="622"/>
      <c r="V12" s="622"/>
      <c r="W12" s="622"/>
      <c r="X12" s="622"/>
      <c r="Y12" s="623"/>
      <c r="Z12" s="659" t="s">
        <v>130</v>
      </c>
      <c r="AA12" s="659"/>
      <c r="AB12" s="659"/>
      <c r="AC12" s="659"/>
      <c r="AD12" s="660" t="s">
        <v>130</v>
      </c>
      <c r="AE12" s="660"/>
      <c r="AF12" s="660"/>
      <c r="AG12" s="660"/>
      <c r="AH12" s="660"/>
      <c r="AI12" s="660"/>
      <c r="AJ12" s="660"/>
      <c r="AK12" s="660"/>
      <c r="AL12" s="624" t="s">
        <v>130</v>
      </c>
      <c r="AM12" s="625"/>
      <c r="AN12" s="625"/>
      <c r="AO12" s="661"/>
      <c r="AP12" s="618" t="s">
        <v>254</v>
      </c>
      <c r="AQ12" s="619"/>
      <c r="AR12" s="619"/>
      <c r="AS12" s="619"/>
      <c r="AT12" s="619"/>
      <c r="AU12" s="619"/>
      <c r="AV12" s="619"/>
      <c r="AW12" s="619"/>
      <c r="AX12" s="619"/>
      <c r="AY12" s="619"/>
      <c r="AZ12" s="619"/>
      <c r="BA12" s="619"/>
      <c r="BB12" s="619"/>
      <c r="BC12" s="619"/>
      <c r="BD12" s="619"/>
      <c r="BE12" s="619"/>
      <c r="BF12" s="620"/>
      <c r="BG12" s="621">
        <v>272640</v>
      </c>
      <c r="BH12" s="622"/>
      <c r="BI12" s="622"/>
      <c r="BJ12" s="622"/>
      <c r="BK12" s="622"/>
      <c r="BL12" s="622"/>
      <c r="BM12" s="622"/>
      <c r="BN12" s="623"/>
      <c r="BO12" s="659">
        <v>66.5</v>
      </c>
      <c r="BP12" s="659"/>
      <c r="BQ12" s="659"/>
      <c r="BR12" s="659"/>
      <c r="BS12" s="660" t="s">
        <v>236</v>
      </c>
      <c r="BT12" s="660"/>
      <c r="BU12" s="660"/>
      <c r="BV12" s="660"/>
      <c r="BW12" s="660"/>
      <c r="BX12" s="660"/>
      <c r="BY12" s="660"/>
      <c r="BZ12" s="660"/>
      <c r="CA12" s="660"/>
      <c r="CB12" s="695"/>
      <c r="CD12" s="618" t="s">
        <v>255</v>
      </c>
      <c r="CE12" s="619"/>
      <c r="CF12" s="619"/>
      <c r="CG12" s="619"/>
      <c r="CH12" s="619"/>
      <c r="CI12" s="619"/>
      <c r="CJ12" s="619"/>
      <c r="CK12" s="619"/>
      <c r="CL12" s="619"/>
      <c r="CM12" s="619"/>
      <c r="CN12" s="619"/>
      <c r="CO12" s="619"/>
      <c r="CP12" s="619"/>
      <c r="CQ12" s="620"/>
      <c r="CR12" s="621">
        <v>201138</v>
      </c>
      <c r="CS12" s="622"/>
      <c r="CT12" s="622"/>
      <c r="CU12" s="622"/>
      <c r="CV12" s="622"/>
      <c r="CW12" s="622"/>
      <c r="CX12" s="622"/>
      <c r="CY12" s="623"/>
      <c r="CZ12" s="659">
        <v>3.3</v>
      </c>
      <c r="DA12" s="659"/>
      <c r="DB12" s="659"/>
      <c r="DC12" s="659"/>
      <c r="DD12" s="627">
        <v>99753</v>
      </c>
      <c r="DE12" s="622"/>
      <c r="DF12" s="622"/>
      <c r="DG12" s="622"/>
      <c r="DH12" s="622"/>
      <c r="DI12" s="622"/>
      <c r="DJ12" s="622"/>
      <c r="DK12" s="622"/>
      <c r="DL12" s="622"/>
      <c r="DM12" s="622"/>
      <c r="DN12" s="622"/>
      <c r="DO12" s="622"/>
      <c r="DP12" s="623"/>
      <c r="DQ12" s="627">
        <v>119447</v>
      </c>
      <c r="DR12" s="622"/>
      <c r="DS12" s="622"/>
      <c r="DT12" s="622"/>
      <c r="DU12" s="622"/>
      <c r="DV12" s="622"/>
      <c r="DW12" s="622"/>
      <c r="DX12" s="622"/>
      <c r="DY12" s="622"/>
      <c r="DZ12" s="622"/>
      <c r="EA12" s="622"/>
      <c r="EB12" s="622"/>
      <c r="EC12" s="658"/>
    </row>
    <row r="13" spans="2:143" ht="11.25" customHeight="1" x14ac:dyDescent="0.15">
      <c r="B13" s="618" t="s">
        <v>256</v>
      </c>
      <c r="C13" s="619"/>
      <c r="D13" s="619"/>
      <c r="E13" s="619"/>
      <c r="F13" s="619"/>
      <c r="G13" s="619"/>
      <c r="H13" s="619"/>
      <c r="I13" s="619"/>
      <c r="J13" s="619"/>
      <c r="K13" s="619"/>
      <c r="L13" s="619"/>
      <c r="M13" s="619"/>
      <c r="N13" s="619"/>
      <c r="O13" s="619"/>
      <c r="P13" s="619"/>
      <c r="Q13" s="620"/>
      <c r="R13" s="621" t="s">
        <v>130</v>
      </c>
      <c r="S13" s="622"/>
      <c r="T13" s="622"/>
      <c r="U13" s="622"/>
      <c r="V13" s="622"/>
      <c r="W13" s="622"/>
      <c r="X13" s="622"/>
      <c r="Y13" s="623"/>
      <c r="Z13" s="659" t="s">
        <v>236</v>
      </c>
      <c r="AA13" s="659"/>
      <c r="AB13" s="659"/>
      <c r="AC13" s="659"/>
      <c r="AD13" s="660" t="s">
        <v>236</v>
      </c>
      <c r="AE13" s="660"/>
      <c r="AF13" s="660"/>
      <c r="AG13" s="660"/>
      <c r="AH13" s="660"/>
      <c r="AI13" s="660"/>
      <c r="AJ13" s="660"/>
      <c r="AK13" s="660"/>
      <c r="AL13" s="624" t="s">
        <v>236</v>
      </c>
      <c r="AM13" s="625"/>
      <c r="AN13" s="625"/>
      <c r="AO13" s="661"/>
      <c r="AP13" s="618" t="s">
        <v>257</v>
      </c>
      <c r="AQ13" s="619"/>
      <c r="AR13" s="619"/>
      <c r="AS13" s="619"/>
      <c r="AT13" s="619"/>
      <c r="AU13" s="619"/>
      <c r="AV13" s="619"/>
      <c r="AW13" s="619"/>
      <c r="AX13" s="619"/>
      <c r="AY13" s="619"/>
      <c r="AZ13" s="619"/>
      <c r="BA13" s="619"/>
      <c r="BB13" s="619"/>
      <c r="BC13" s="619"/>
      <c r="BD13" s="619"/>
      <c r="BE13" s="619"/>
      <c r="BF13" s="620"/>
      <c r="BG13" s="621">
        <v>270309</v>
      </c>
      <c r="BH13" s="622"/>
      <c r="BI13" s="622"/>
      <c r="BJ13" s="622"/>
      <c r="BK13" s="622"/>
      <c r="BL13" s="622"/>
      <c r="BM13" s="622"/>
      <c r="BN13" s="623"/>
      <c r="BO13" s="659">
        <v>65.900000000000006</v>
      </c>
      <c r="BP13" s="659"/>
      <c r="BQ13" s="659"/>
      <c r="BR13" s="659"/>
      <c r="BS13" s="660" t="s">
        <v>130</v>
      </c>
      <c r="BT13" s="660"/>
      <c r="BU13" s="660"/>
      <c r="BV13" s="660"/>
      <c r="BW13" s="660"/>
      <c r="BX13" s="660"/>
      <c r="BY13" s="660"/>
      <c r="BZ13" s="660"/>
      <c r="CA13" s="660"/>
      <c r="CB13" s="695"/>
      <c r="CD13" s="618" t="s">
        <v>258</v>
      </c>
      <c r="CE13" s="619"/>
      <c r="CF13" s="619"/>
      <c r="CG13" s="619"/>
      <c r="CH13" s="619"/>
      <c r="CI13" s="619"/>
      <c r="CJ13" s="619"/>
      <c r="CK13" s="619"/>
      <c r="CL13" s="619"/>
      <c r="CM13" s="619"/>
      <c r="CN13" s="619"/>
      <c r="CO13" s="619"/>
      <c r="CP13" s="619"/>
      <c r="CQ13" s="620"/>
      <c r="CR13" s="621">
        <v>634311</v>
      </c>
      <c r="CS13" s="622"/>
      <c r="CT13" s="622"/>
      <c r="CU13" s="622"/>
      <c r="CV13" s="622"/>
      <c r="CW13" s="622"/>
      <c r="CX13" s="622"/>
      <c r="CY13" s="623"/>
      <c r="CZ13" s="659">
        <v>10.5</v>
      </c>
      <c r="DA13" s="659"/>
      <c r="DB13" s="659"/>
      <c r="DC13" s="659"/>
      <c r="DD13" s="627">
        <v>445635</v>
      </c>
      <c r="DE13" s="622"/>
      <c r="DF13" s="622"/>
      <c r="DG13" s="622"/>
      <c r="DH13" s="622"/>
      <c r="DI13" s="622"/>
      <c r="DJ13" s="622"/>
      <c r="DK13" s="622"/>
      <c r="DL13" s="622"/>
      <c r="DM13" s="622"/>
      <c r="DN13" s="622"/>
      <c r="DO13" s="622"/>
      <c r="DP13" s="623"/>
      <c r="DQ13" s="627">
        <v>191597</v>
      </c>
      <c r="DR13" s="622"/>
      <c r="DS13" s="622"/>
      <c r="DT13" s="622"/>
      <c r="DU13" s="622"/>
      <c r="DV13" s="622"/>
      <c r="DW13" s="622"/>
      <c r="DX13" s="622"/>
      <c r="DY13" s="622"/>
      <c r="DZ13" s="622"/>
      <c r="EA13" s="622"/>
      <c r="EB13" s="622"/>
      <c r="EC13" s="658"/>
    </row>
    <row r="14" spans="2:143" ht="11.25" customHeight="1" x14ac:dyDescent="0.15">
      <c r="B14" s="618" t="s">
        <v>259</v>
      </c>
      <c r="C14" s="619"/>
      <c r="D14" s="619"/>
      <c r="E14" s="619"/>
      <c r="F14" s="619"/>
      <c r="G14" s="619"/>
      <c r="H14" s="619"/>
      <c r="I14" s="619"/>
      <c r="J14" s="619"/>
      <c r="K14" s="619"/>
      <c r="L14" s="619"/>
      <c r="M14" s="619"/>
      <c r="N14" s="619"/>
      <c r="O14" s="619"/>
      <c r="P14" s="619"/>
      <c r="Q14" s="620"/>
      <c r="R14" s="621">
        <v>171</v>
      </c>
      <c r="S14" s="622"/>
      <c r="T14" s="622"/>
      <c r="U14" s="622"/>
      <c r="V14" s="622"/>
      <c r="W14" s="622"/>
      <c r="X14" s="622"/>
      <c r="Y14" s="623"/>
      <c r="Z14" s="659">
        <v>0</v>
      </c>
      <c r="AA14" s="659"/>
      <c r="AB14" s="659"/>
      <c r="AC14" s="659"/>
      <c r="AD14" s="660">
        <v>171</v>
      </c>
      <c r="AE14" s="660"/>
      <c r="AF14" s="660"/>
      <c r="AG14" s="660"/>
      <c r="AH14" s="660"/>
      <c r="AI14" s="660"/>
      <c r="AJ14" s="660"/>
      <c r="AK14" s="660"/>
      <c r="AL14" s="624">
        <v>0</v>
      </c>
      <c r="AM14" s="625"/>
      <c r="AN14" s="625"/>
      <c r="AO14" s="661"/>
      <c r="AP14" s="618" t="s">
        <v>260</v>
      </c>
      <c r="AQ14" s="619"/>
      <c r="AR14" s="619"/>
      <c r="AS14" s="619"/>
      <c r="AT14" s="619"/>
      <c r="AU14" s="619"/>
      <c r="AV14" s="619"/>
      <c r="AW14" s="619"/>
      <c r="AX14" s="619"/>
      <c r="AY14" s="619"/>
      <c r="AZ14" s="619"/>
      <c r="BA14" s="619"/>
      <c r="BB14" s="619"/>
      <c r="BC14" s="619"/>
      <c r="BD14" s="619"/>
      <c r="BE14" s="619"/>
      <c r="BF14" s="620"/>
      <c r="BG14" s="621">
        <v>18063</v>
      </c>
      <c r="BH14" s="622"/>
      <c r="BI14" s="622"/>
      <c r="BJ14" s="622"/>
      <c r="BK14" s="622"/>
      <c r="BL14" s="622"/>
      <c r="BM14" s="622"/>
      <c r="BN14" s="623"/>
      <c r="BO14" s="659">
        <v>4.4000000000000004</v>
      </c>
      <c r="BP14" s="659"/>
      <c r="BQ14" s="659"/>
      <c r="BR14" s="659"/>
      <c r="BS14" s="660" t="s">
        <v>130</v>
      </c>
      <c r="BT14" s="660"/>
      <c r="BU14" s="660"/>
      <c r="BV14" s="660"/>
      <c r="BW14" s="660"/>
      <c r="BX14" s="660"/>
      <c r="BY14" s="660"/>
      <c r="BZ14" s="660"/>
      <c r="CA14" s="660"/>
      <c r="CB14" s="695"/>
      <c r="CD14" s="618" t="s">
        <v>261</v>
      </c>
      <c r="CE14" s="619"/>
      <c r="CF14" s="619"/>
      <c r="CG14" s="619"/>
      <c r="CH14" s="619"/>
      <c r="CI14" s="619"/>
      <c r="CJ14" s="619"/>
      <c r="CK14" s="619"/>
      <c r="CL14" s="619"/>
      <c r="CM14" s="619"/>
      <c r="CN14" s="619"/>
      <c r="CO14" s="619"/>
      <c r="CP14" s="619"/>
      <c r="CQ14" s="620"/>
      <c r="CR14" s="621">
        <v>193383</v>
      </c>
      <c r="CS14" s="622"/>
      <c r="CT14" s="622"/>
      <c r="CU14" s="622"/>
      <c r="CV14" s="622"/>
      <c r="CW14" s="622"/>
      <c r="CX14" s="622"/>
      <c r="CY14" s="623"/>
      <c r="CZ14" s="659">
        <v>3.2</v>
      </c>
      <c r="DA14" s="659"/>
      <c r="DB14" s="659"/>
      <c r="DC14" s="659"/>
      <c r="DD14" s="627">
        <v>41134</v>
      </c>
      <c r="DE14" s="622"/>
      <c r="DF14" s="622"/>
      <c r="DG14" s="622"/>
      <c r="DH14" s="622"/>
      <c r="DI14" s="622"/>
      <c r="DJ14" s="622"/>
      <c r="DK14" s="622"/>
      <c r="DL14" s="622"/>
      <c r="DM14" s="622"/>
      <c r="DN14" s="622"/>
      <c r="DO14" s="622"/>
      <c r="DP14" s="623"/>
      <c r="DQ14" s="627">
        <v>155958</v>
      </c>
      <c r="DR14" s="622"/>
      <c r="DS14" s="622"/>
      <c r="DT14" s="622"/>
      <c r="DU14" s="622"/>
      <c r="DV14" s="622"/>
      <c r="DW14" s="622"/>
      <c r="DX14" s="622"/>
      <c r="DY14" s="622"/>
      <c r="DZ14" s="622"/>
      <c r="EA14" s="622"/>
      <c r="EB14" s="622"/>
      <c r="EC14" s="658"/>
    </row>
    <row r="15" spans="2:143" ht="11.25" customHeight="1" x14ac:dyDescent="0.15">
      <c r="B15" s="618" t="s">
        <v>262</v>
      </c>
      <c r="C15" s="619"/>
      <c r="D15" s="619"/>
      <c r="E15" s="619"/>
      <c r="F15" s="619"/>
      <c r="G15" s="619"/>
      <c r="H15" s="619"/>
      <c r="I15" s="619"/>
      <c r="J15" s="619"/>
      <c r="K15" s="619"/>
      <c r="L15" s="619"/>
      <c r="M15" s="619"/>
      <c r="N15" s="619"/>
      <c r="O15" s="619"/>
      <c r="P15" s="619"/>
      <c r="Q15" s="620"/>
      <c r="R15" s="621" t="s">
        <v>130</v>
      </c>
      <c r="S15" s="622"/>
      <c r="T15" s="622"/>
      <c r="U15" s="622"/>
      <c r="V15" s="622"/>
      <c r="W15" s="622"/>
      <c r="X15" s="622"/>
      <c r="Y15" s="623"/>
      <c r="Z15" s="659" t="s">
        <v>236</v>
      </c>
      <c r="AA15" s="659"/>
      <c r="AB15" s="659"/>
      <c r="AC15" s="659"/>
      <c r="AD15" s="660" t="s">
        <v>130</v>
      </c>
      <c r="AE15" s="660"/>
      <c r="AF15" s="660"/>
      <c r="AG15" s="660"/>
      <c r="AH15" s="660"/>
      <c r="AI15" s="660"/>
      <c r="AJ15" s="660"/>
      <c r="AK15" s="660"/>
      <c r="AL15" s="624" t="s">
        <v>130</v>
      </c>
      <c r="AM15" s="625"/>
      <c r="AN15" s="625"/>
      <c r="AO15" s="661"/>
      <c r="AP15" s="618" t="s">
        <v>263</v>
      </c>
      <c r="AQ15" s="619"/>
      <c r="AR15" s="619"/>
      <c r="AS15" s="619"/>
      <c r="AT15" s="619"/>
      <c r="AU15" s="619"/>
      <c r="AV15" s="619"/>
      <c r="AW15" s="619"/>
      <c r="AX15" s="619"/>
      <c r="AY15" s="619"/>
      <c r="AZ15" s="619"/>
      <c r="BA15" s="619"/>
      <c r="BB15" s="619"/>
      <c r="BC15" s="619"/>
      <c r="BD15" s="619"/>
      <c r="BE15" s="619"/>
      <c r="BF15" s="620"/>
      <c r="BG15" s="621">
        <v>20162</v>
      </c>
      <c r="BH15" s="622"/>
      <c r="BI15" s="622"/>
      <c r="BJ15" s="622"/>
      <c r="BK15" s="622"/>
      <c r="BL15" s="622"/>
      <c r="BM15" s="622"/>
      <c r="BN15" s="623"/>
      <c r="BO15" s="659">
        <v>4.9000000000000004</v>
      </c>
      <c r="BP15" s="659"/>
      <c r="BQ15" s="659"/>
      <c r="BR15" s="659"/>
      <c r="BS15" s="660" t="s">
        <v>236</v>
      </c>
      <c r="BT15" s="660"/>
      <c r="BU15" s="660"/>
      <c r="BV15" s="660"/>
      <c r="BW15" s="660"/>
      <c r="BX15" s="660"/>
      <c r="BY15" s="660"/>
      <c r="BZ15" s="660"/>
      <c r="CA15" s="660"/>
      <c r="CB15" s="695"/>
      <c r="CD15" s="618" t="s">
        <v>264</v>
      </c>
      <c r="CE15" s="619"/>
      <c r="CF15" s="619"/>
      <c r="CG15" s="619"/>
      <c r="CH15" s="619"/>
      <c r="CI15" s="619"/>
      <c r="CJ15" s="619"/>
      <c r="CK15" s="619"/>
      <c r="CL15" s="619"/>
      <c r="CM15" s="619"/>
      <c r="CN15" s="619"/>
      <c r="CO15" s="619"/>
      <c r="CP15" s="619"/>
      <c r="CQ15" s="620"/>
      <c r="CR15" s="621">
        <v>250037</v>
      </c>
      <c r="CS15" s="622"/>
      <c r="CT15" s="622"/>
      <c r="CU15" s="622"/>
      <c r="CV15" s="622"/>
      <c r="CW15" s="622"/>
      <c r="CX15" s="622"/>
      <c r="CY15" s="623"/>
      <c r="CZ15" s="659">
        <v>4.0999999999999996</v>
      </c>
      <c r="DA15" s="659"/>
      <c r="DB15" s="659"/>
      <c r="DC15" s="659"/>
      <c r="DD15" s="627">
        <v>7479</v>
      </c>
      <c r="DE15" s="622"/>
      <c r="DF15" s="622"/>
      <c r="DG15" s="622"/>
      <c r="DH15" s="622"/>
      <c r="DI15" s="622"/>
      <c r="DJ15" s="622"/>
      <c r="DK15" s="622"/>
      <c r="DL15" s="622"/>
      <c r="DM15" s="622"/>
      <c r="DN15" s="622"/>
      <c r="DO15" s="622"/>
      <c r="DP15" s="623"/>
      <c r="DQ15" s="627">
        <v>210112</v>
      </c>
      <c r="DR15" s="622"/>
      <c r="DS15" s="622"/>
      <c r="DT15" s="622"/>
      <c r="DU15" s="622"/>
      <c r="DV15" s="622"/>
      <c r="DW15" s="622"/>
      <c r="DX15" s="622"/>
      <c r="DY15" s="622"/>
      <c r="DZ15" s="622"/>
      <c r="EA15" s="622"/>
      <c r="EB15" s="622"/>
      <c r="EC15" s="658"/>
    </row>
    <row r="16" spans="2:143" ht="11.25" customHeight="1" x14ac:dyDescent="0.15">
      <c r="B16" s="618" t="s">
        <v>265</v>
      </c>
      <c r="C16" s="619"/>
      <c r="D16" s="619"/>
      <c r="E16" s="619"/>
      <c r="F16" s="619"/>
      <c r="G16" s="619"/>
      <c r="H16" s="619"/>
      <c r="I16" s="619"/>
      <c r="J16" s="619"/>
      <c r="K16" s="619"/>
      <c r="L16" s="619"/>
      <c r="M16" s="619"/>
      <c r="N16" s="619"/>
      <c r="O16" s="619"/>
      <c r="P16" s="619"/>
      <c r="Q16" s="620"/>
      <c r="R16" s="621">
        <v>5520</v>
      </c>
      <c r="S16" s="622"/>
      <c r="T16" s="622"/>
      <c r="U16" s="622"/>
      <c r="V16" s="622"/>
      <c r="W16" s="622"/>
      <c r="X16" s="622"/>
      <c r="Y16" s="623"/>
      <c r="Z16" s="659">
        <v>0.1</v>
      </c>
      <c r="AA16" s="659"/>
      <c r="AB16" s="659"/>
      <c r="AC16" s="659"/>
      <c r="AD16" s="660">
        <v>5520</v>
      </c>
      <c r="AE16" s="660"/>
      <c r="AF16" s="660"/>
      <c r="AG16" s="660"/>
      <c r="AH16" s="660"/>
      <c r="AI16" s="660"/>
      <c r="AJ16" s="660"/>
      <c r="AK16" s="660"/>
      <c r="AL16" s="624">
        <v>0.2</v>
      </c>
      <c r="AM16" s="625"/>
      <c r="AN16" s="625"/>
      <c r="AO16" s="661"/>
      <c r="AP16" s="618" t="s">
        <v>266</v>
      </c>
      <c r="AQ16" s="619"/>
      <c r="AR16" s="619"/>
      <c r="AS16" s="619"/>
      <c r="AT16" s="619"/>
      <c r="AU16" s="619"/>
      <c r="AV16" s="619"/>
      <c r="AW16" s="619"/>
      <c r="AX16" s="619"/>
      <c r="AY16" s="619"/>
      <c r="AZ16" s="619"/>
      <c r="BA16" s="619"/>
      <c r="BB16" s="619"/>
      <c r="BC16" s="619"/>
      <c r="BD16" s="619"/>
      <c r="BE16" s="619"/>
      <c r="BF16" s="620"/>
      <c r="BG16" s="621" t="s">
        <v>130</v>
      </c>
      <c r="BH16" s="622"/>
      <c r="BI16" s="622"/>
      <c r="BJ16" s="622"/>
      <c r="BK16" s="622"/>
      <c r="BL16" s="622"/>
      <c r="BM16" s="622"/>
      <c r="BN16" s="623"/>
      <c r="BO16" s="659" t="s">
        <v>130</v>
      </c>
      <c r="BP16" s="659"/>
      <c r="BQ16" s="659"/>
      <c r="BR16" s="659"/>
      <c r="BS16" s="660" t="s">
        <v>130</v>
      </c>
      <c r="BT16" s="660"/>
      <c r="BU16" s="660"/>
      <c r="BV16" s="660"/>
      <c r="BW16" s="660"/>
      <c r="BX16" s="660"/>
      <c r="BY16" s="660"/>
      <c r="BZ16" s="660"/>
      <c r="CA16" s="660"/>
      <c r="CB16" s="695"/>
      <c r="CD16" s="618" t="s">
        <v>267</v>
      </c>
      <c r="CE16" s="619"/>
      <c r="CF16" s="619"/>
      <c r="CG16" s="619"/>
      <c r="CH16" s="619"/>
      <c r="CI16" s="619"/>
      <c r="CJ16" s="619"/>
      <c r="CK16" s="619"/>
      <c r="CL16" s="619"/>
      <c r="CM16" s="619"/>
      <c r="CN16" s="619"/>
      <c r="CO16" s="619"/>
      <c r="CP16" s="619"/>
      <c r="CQ16" s="620"/>
      <c r="CR16" s="621">
        <v>372694</v>
      </c>
      <c r="CS16" s="622"/>
      <c r="CT16" s="622"/>
      <c r="CU16" s="622"/>
      <c r="CV16" s="622"/>
      <c r="CW16" s="622"/>
      <c r="CX16" s="622"/>
      <c r="CY16" s="623"/>
      <c r="CZ16" s="659">
        <v>6.2</v>
      </c>
      <c r="DA16" s="659"/>
      <c r="DB16" s="659"/>
      <c r="DC16" s="659"/>
      <c r="DD16" s="627" t="s">
        <v>130</v>
      </c>
      <c r="DE16" s="622"/>
      <c r="DF16" s="622"/>
      <c r="DG16" s="622"/>
      <c r="DH16" s="622"/>
      <c r="DI16" s="622"/>
      <c r="DJ16" s="622"/>
      <c r="DK16" s="622"/>
      <c r="DL16" s="622"/>
      <c r="DM16" s="622"/>
      <c r="DN16" s="622"/>
      <c r="DO16" s="622"/>
      <c r="DP16" s="623"/>
      <c r="DQ16" s="627">
        <v>58759</v>
      </c>
      <c r="DR16" s="622"/>
      <c r="DS16" s="622"/>
      <c r="DT16" s="622"/>
      <c r="DU16" s="622"/>
      <c r="DV16" s="622"/>
      <c r="DW16" s="622"/>
      <c r="DX16" s="622"/>
      <c r="DY16" s="622"/>
      <c r="DZ16" s="622"/>
      <c r="EA16" s="622"/>
      <c r="EB16" s="622"/>
      <c r="EC16" s="658"/>
    </row>
    <row r="17" spans="2:133" ht="11.25" customHeight="1" x14ac:dyDescent="0.15">
      <c r="B17" s="618" t="s">
        <v>268</v>
      </c>
      <c r="C17" s="619"/>
      <c r="D17" s="619"/>
      <c r="E17" s="619"/>
      <c r="F17" s="619"/>
      <c r="G17" s="619"/>
      <c r="H17" s="619"/>
      <c r="I17" s="619"/>
      <c r="J17" s="619"/>
      <c r="K17" s="619"/>
      <c r="L17" s="619"/>
      <c r="M17" s="619"/>
      <c r="N17" s="619"/>
      <c r="O17" s="619"/>
      <c r="P17" s="619"/>
      <c r="Q17" s="620"/>
      <c r="R17" s="621">
        <v>4633</v>
      </c>
      <c r="S17" s="622"/>
      <c r="T17" s="622"/>
      <c r="U17" s="622"/>
      <c r="V17" s="622"/>
      <c r="W17" s="622"/>
      <c r="X17" s="622"/>
      <c r="Y17" s="623"/>
      <c r="Z17" s="659">
        <v>0.1</v>
      </c>
      <c r="AA17" s="659"/>
      <c r="AB17" s="659"/>
      <c r="AC17" s="659"/>
      <c r="AD17" s="660">
        <v>4633</v>
      </c>
      <c r="AE17" s="660"/>
      <c r="AF17" s="660"/>
      <c r="AG17" s="660"/>
      <c r="AH17" s="660"/>
      <c r="AI17" s="660"/>
      <c r="AJ17" s="660"/>
      <c r="AK17" s="660"/>
      <c r="AL17" s="624">
        <v>0.1</v>
      </c>
      <c r="AM17" s="625"/>
      <c r="AN17" s="625"/>
      <c r="AO17" s="661"/>
      <c r="AP17" s="618" t="s">
        <v>269</v>
      </c>
      <c r="AQ17" s="619"/>
      <c r="AR17" s="619"/>
      <c r="AS17" s="619"/>
      <c r="AT17" s="619"/>
      <c r="AU17" s="619"/>
      <c r="AV17" s="619"/>
      <c r="AW17" s="619"/>
      <c r="AX17" s="619"/>
      <c r="AY17" s="619"/>
      <c r="AZ17" s="619"/>
      <c r="BA17" s="619"/>
      <c r="BB17" s="619"/>
      <c r="BC17" s="619"/>
      <c r="BD17" s="619"/>
      <c r="BE17" s="619"/>
      <c r="BF17" s="620"/>
      <c r="BG17" s="621" t="s">
        <v>130</v>
      </c>
      <c r="BH17" s="622"/>
      <c r="BI17" s="622"/>
      <c r="BJ17" s="622"/>
      <c r="BK17" s="622"/>
      <c r="BL17" s="622"/>
      <c r="BM17" s="622"/>
      <c r="BN17" s="623"/>
      <c r="BO17" s="659" t="s">
        <v>130</v>
      </c>
      <c r="BP17" s="659"/>
      <c r="BQ17" s="659"/>
      <c r="BR17" s="659"/>
      <c r="BS17" s="660" t="s">
        <v>130</v>
      </c>
      <c r="BT17" s="660"/>
      <c r="BU17" s="660"/>
      <c r="BV17" s="660"/>
      <c r="BW17" s="660"/>
      <c r="BX17" s="660"/>
      <c r="BY17" s="660"/>
      <c r="BZ17" s="660"/>
      <c r="CA17" s="660"/>
      <c r="CB17" s="695"/>
      <c r="CD17" s="618" t="s">
        <v>270</v>
      </c>
      <c r="CE17" s="619"/>
      <c r="CF17" s="619"/>
      <c r="CG17" s="619"/>
      <c r="CH17" s="619"/>
      <c r="CI17" s="619"/>
      <c r="CJ17" s="619"/>
      <c r="CK17" s="619"/>
      <c r="CL17" s="619"/>
      <c r="CM17" s="619"/>
      <c r="CN17" s="619"/>
      <c r="CO17" s="619"/>
      <c r="CP17" s="619"/>
      <c r="CQ17" s="620"/>
      <c r="CR17" s="621">
        <v>843196</v>
      </c>
      <c r="CS17" s="622"/>
      <c r="CT17" s="622"/>
      <c r="CU17" s="622"/>
      <c r="CV17" s="622"/>
      <c r="CW17" s="622"/>
      <c r="CX17" s="622"/>
      <c r="CY17" s="623"/>
      <c r="CZ17" s="659">
        <v>14</v>
      </c>
      <c r="DA17" s="659"/>
      <c r="DB17" s="659"/>
      <c r="DC17" s="659"/>
      <c r="DD17" s="627" t="s">
        <v>130</v>
      </c>
      <c r="DE17" s="622"/>
      <c r="DF17" s="622"/>
      <c r="DG17" s="622"/>
      <c r="DH17" s="622"/>
      <c r="DI17" s="622"/>
      <c r="DJ17" s="622"/>
      <c r="DK17" s="622"/>
      <c r="DL17" s="622"/>
      <c r="DM17" s="622"/>
      <c r="DN17" s="622"/>
      <c r="DO17" s="622"/>
      <c r="DP17" s="623"/>
      <c r="DQ17" s="627">
        <v>843196</v>
      </c>
      <c r="DR17" s="622"/>
      <c r="DS17" s="622"/>
      <c r="DT17" s="622"/>
      <c r="DU17" s="622"/>
      <c r="DV17" s="622"/>
      <c r="DW17" s="622"/>
      <c r="DX17" s="622"/>
      <c r="DY17" s="622"/>
      <c r="DZ17" s="622"/>
      <c r="EA17" s="622"/>
      <c r="EB17" s="622"/>
      <c r="EC17" s="658"/>
    </row>
    <row r="18" spans="2:133" ht="11.25" customHeight="1" x14ac:dyDescent="0.15">
      <c r="B18" s="618" t="s">
        <v>271</v>
      </c>
      <c r="C18" s="619"/>
      <c r="D18" s="619"/>
      <c r="E18" s="619"/>
      <c r="F18" s="619"/>
      <c r="G18" s="619"/>
      <c r="H18" s="619"/>
      <c r="I18" s="619"/>
      <c r="J18" s="619"/>
      <c r="K18" s="619"/>
      <c r="L18" s="619"/>
      <c r="M18" s="619"/>
      <c r="N18" s="619"/>
      <c r="O18" s="619"/>
      <c r="P18" s="619"/>
      <c r="Q18" s="620"/>
      <c r="R18" s="621">
        <v>272</v>
      </c>
      <c r="S18" s="622"/>
      <c r="T18" s="622"/>
      <c r="U18" s="622"/>
      <c r="V18" s="622"/>
      <c r="W18" s="622"/>
      <c r="X18" s="622"/>
      <c r="Y18" s="623"/>
      <c r="Z18" s="659">
        <v>0</v>
      </c>
      <c r="AA18" s="659"/>
      <c r="AB18" s="659"/>
      <c r="AC18" s="659"/>
      <c r="AD18" s="660">
        <v>272</v>
      </c>
      <c r="AE18" s="660"/>
      <c r="AF18" s="660"/>
      <c r="AG18" s="660"/>
      <c r="AH18" s="660"/>
      <c r="AI18" s="660"/>
      <c r="AJ18" s="660"/>
      <c r="AK18" s="660"/>
      <c r="AL18" s="624">
        <v>0</v>
      </c>
      <c r="AM18" s="625"/>
      <c r="AN18" s="625"/>
      <c r="AO18" s="661"/>
      <c r="AP18" s="618" t="s">
        <v>272</v>
      </c>
      <c r="AQ18" s="619"/>
      <c r="AR18" s="619"/>
      <c r="AS18" s="619"/>
      <c r="AT18" s="619"/>
      <c r="AU18" s="619"/>
      <c r="AV18" s="619"/>
      <c r="AW18" s="619"/>
      <c r="AX18" s="619"/>
      <c r="AY18" s="619"/>
      <c r="AZ18" s="619"/>
      <c r="BA18" s="619"/>
      <c r="BB18" s="619"/>
      <c r="BC18" s="619"/>
      <c r="BD18" s="619"/>
      <c r="BE18" s="619"/>
      <c r="BF18" s="620"/>
      <c r="BG18" s="621" t="s">
        <v>130</v>
      </c>
      <c r="BH18" s="622"/>
      <c r="BI18" s="622"/>
      <c r="BJ18" s="622"/>
      <c r="BK18" s="622"/>
      <c r="BL18" s="622"/>
      <c r="BM18" s="622"/>
      <c r="BN18" s="623"/>
      <c r="BO18" s="659" t="s">
        <v>236</v>
      </c>
      <c r="BP18" s="659"/>
      <c r="BQ18" s="659"/>
      <c r="BR18" s="659"/>
      <c r="BS18" s="660" t="s">
        <v>236</v>
      </c>
      <c r="BT18" s="660"/>
      <c r="BU18" s="660"/>
      <c r="BV18" s="660"/>
      <c r="BW18" s="660"/>
      <c r="BX18" s="660"/>
      <c r="BY18" s="660"/>
      <c r="BZ18" s="660"/>
      <c r="CA18" s="660"/>
      <c r="CB18" s="695"/>
      <c r="CD18" s="618" t="s">
        <v>273</v>
      </c>
      <c r="CE18" s="619"/>
      <c r="CF18" s="619"/>
      <c r="CG18" s="619"/>
      <c r="CH18" s="619"/>
      <c r="CI18" s="619"/>
      <c r="CJ18" s="619"/>
      <c r="CK18" s="619"/>
      <c r="CL18" s="619"/>
      <c r="CM18" s="619"/>
      <c r="CN18" s="619"/>
      <c r="CO18" s="619"/>
      <c r="CP18" s="619"/>
      <c r="CQ18" s="620"/>
      <c r="CR18" s="621" t="s">
        <v>130</v>
      </c>
      <c r="CS18" s="622"/>
      <c r="CT18" s="622"/>
      <c r="CU18" s="622"/>
      <c r="CV18" s="622"/>
      <c r="CW18" s="622"/>
      <c r="CX18" s="622"/>
      <c r="CY18" s="623"/>
      <c r="CZ18" s="659" t="s">
        <v>130</v>
      </c>
      <c r="DA18" s="659"/>
      <c r="DB18" s="659"/>
      <c r="DC18" s="659"/>
      <c r="DD18" s="627" t="s">
        <v>130</v>
      </c>
      <c r="DE18" s="622"/>
      <c r="DF18" s="622"/>
      <c r="DG18" s="622"/>
      <c r="DH18" s="622"/>
      <c r="DI18" s="622"/>
      <c r="DJ18" s="622"/>
      <c r="DK18" s="622"/>
      <c r="DL18" s="622"/>
      <c r="DM18" s="622"/>
      <c r="DN18" s="622"/>
      <c r="DO18" s="622"/>
      <c r="DP18" s="623"/>
      <c r="DQ18" s="627" t="s">
        <v>130</v>
      </c>
      <c r="DR18" s="622"/>
      <c r="DS18" s="622"/>
      <c r="DT18" s="622"/>
      <c r="DU18" s="622"/>
      <c r="DV18" s="622"/>
      <c r="DW18" s="622"/>
      <c r="DX18" s="622"/>
      <c r="DY18" s="622"/>
      <c r="DZ18" s="622"/>
      <c r="EA18" s="622"/>
      <c r="EB18" s="622"/>
      <c r="EC18" s="658"/>
    </row>
    <row r="19" spans="2:133" ht="11.25" customHeight="1" x14ac:dyDescent="0.15">
      <c r="B19" s="618" t="s">
        <v>274</v>
      </c>
      <c r="C19" s="619"/>
      <c r="D19" s="619"/>
      <c r="E19" s="619"/>
      <c r="F19" s="619"/>
      <c r="G19" s="619"/>
      <c r="H19" s="619"/>
      <c r="I19" s="619"/>
      <c r="J19" s="619"/>
      <c r="K19" s="619"/>
      <c r="L19" s="619"/>
      <c r="M19" s="619"/>
      <c r="N19" s="619"/>
      <c r="O19" s="619"/>
      <c r="P19" s="619"/>
      <c r="Q19" s="620"/>
      <c r="R19" s="621">
        <v>272</v>
      </c>
      <c r="S19" s="622"/>
      <c r="T19" s="622"/>
      <c r="U19" s="622"/>
      <c r="V19" s="622"/>
      <c r="W19" s="622"/>
      <c r="X19" s="622"/>
      <c r="Y19" s="623"/>
      <c r="Z19" s="659">
        <v>0</v>
      </c>
      <c r="AA19" s="659"/>
      <c r="AB19" s="659"/>
      <c r="AC19" s="659"/>
      <c r="AD19" s="660">
        <v>272</v>
      </c>
      <c r="AE19" s="660"/>
      <c r="AF19" s="660"/>
      <c r="AG19" s="660"/>
      <c r="AH19" s="660"/>
      <c r="AI19" s="660"/>
      <c r="AJ19" s="660"/>
      <c r="AK19" s="660"/>
      <c r="AL19" s="624">
        <v>0</v>
      </c>
      <c r="AM19" s="625"/>
      <c r="AN19" s="625"/>
      <c r="AO19" s="661"/>
      <c r="AP19" s="618" t="s">
        <v>275</v>
      </c>
      <c r="AQ19" s="619"/>
      <c r="AR19" s="619"/>
      <c r="AS19" s="619"/>
      <c r="AT19" s="619"/>
      <c r="AU19" s="619"/>
      <c r="AV19" s="619"/>
      <c r="AW19" s="619"/>
      <c r="AX19" s="619"/>
      <c r="AY19" s="619"/>
      <c r="AZ19" s="619"/>
      <c r="BA19" s="619"/>
      <c r="BB19" s="619"/>
      <c r="BC19" s="619"/>
      <c r="BD19" s="619"/>
      <c r="BE19" s="619"/>
      <c r="BF19" s="620"/>
      <c r="BG19" s="621" t="s">
        <v>236</v>
      </c>
      <c r="BH19" s="622"/>
      <c r="BI19" s="622"/>
      <c r="BJ19" s="622"/>
      <c r="BK19" s="622"/>
      <c r="BL19" s="622"/>
      <c r="BM19" s="622"/>
      <c r="BN19" s="623"/>
      <c r="BO19" s="659" t="s">
        <v>130</v>
      </c>
      <c r="BP19" s="659"/>
      <c r="BQ19" s="659"/>
      <c r="BR19" s="659"/>
      <c r="BS19" s="660" t="s">
        <v>236</v>
      </c>
      <c r="BT19" s="660"/>
      <c r="BU19" s="660"/>
      <c r="BV19" s="660"/>
      <c r="BW19" s="660"/>
      <c r="BX19" s="660"/>
      <c r="BY19" s="660"/>
      <c r="BZ19" s="660"/>
      <c r="CA19" s="660"/>
      <c r="CB19" s="695"/>
      <c r="CD19" s="618" t="s">
        <v>276</v>
      </c>
      <c r="CE19" s="619"/>
      <c r="CF19" s="619"/>
      <c r="CG19" s="619"/>
      <c r="CH19" s="619"/>
      <c r="CI19" s="619"/>
      <c r="CJ19" s="619"/>
      <c r="CK19" s="619"/>
      <c r="CL19" s="619"/>
      <c r="CM19" s="619"/>
      <c r="CN19" s="619"/>
      <c r="CO19" s="619"/>
      <c r="CP19" s="619"/>
      <c r="CQ19" s="620"/>
      <c r="CR19" s="621" t="s">
        <v>130</v>
      </c>
      <c r="CS19" s="622"/>
      <c r="CT19" s="622"/>
      <c r="CU19" s="622"/>
      <c r="CV19" s="622"/>
      <c r="CW19" s="622"/>
      <c r="CX19" s="622"/>
      <c r="CY19" s="623"/>
      <c r="CZ19" s="659" t="s">
        <v>236</v>
      </c>
      <c r="DA19" s="659"/>
      <c r="DB19" s="659"/>
      <c r="DC19" s="659"/>
      <c r="DD19" s="627" t="s">
        <v>130</v>
      </c>
      <c r="DE19" s="622"/>
      <c r="DF19" s="622"/>
      <c r="DG19" s="622"/>
      <c r="DH19" s="622"/>
      <c r="DI19" s="622"/>
      <c r="DJ19" s="622"/>
      <c r="DK19" s="622"/>
      <c r="DL19" s="622"/>
      <c r="DM19" s="622"/>
      <c r="DN19" s="622"/>
      <c r="DO19" s="622"/>
      <c r="DP19" s="623"/>
      <c r="DQ19" s="627" t="s">
        <v>130</v>
      </c>
      <c r="DR19" s="622"/>
      <c r="DS19" s="622"/>
      <c r="DT19" s="622"/>
      <c r="DU19" s="622"/>
      <c r="DV19" s="622"/>
      <c r="DW19" s="622"/>
      <c r="DX19" s="622"/>
      <c r="DY19" s="622"/>
      <c r="DZ19" s="622"/>
      <c r="EA19" s="622"/>
      <c r="EB19" s="622"/>
      <c r="EC19" s="658"/>
    </row>
    <row r="20" spans="2:133" ht="11.25" customHeight="1" x14ac:dyDescent="0.15">
      <c r="B20" s="696" t="s">
        <v>277</v>
      </c>
      <c r="C20" s="697"/>
      <c r="D20" s="697"/>
      <c r="E20" s="697"/>
      <c r="F20" s="697"/>
      <c r="G20" s="697"/>
      <c r="H20" s="697"/>
      <c r="I20" s="697"/>
      <c r="J20" s="697"/>
      <c r="K20" s="697"/>
      <c r="L20" s="697"/>
      <c r="M20" s="697"/>
      <c r="N20" s="697"/>
      <c r="O20" s="697"/>
      <c r="P20" s="697"/>
      <c r="Q20" s="698"/>
      <c r="R20" s="621" t="s">
        <v>130</v>
      </c>
      <c r="S20" s="622"/>
      <c r="T20" s="622"/>
      <c r="U20" s="622"/>
      <c r="V20" s="622"/>
      <c r="W20" s="622"/>
      <c r="X20" s="622"/>
      <c r="Y20" s="623"/>
      <c r="Z20" s="659" t="s">
        <v>130</v>
      </c>
      <c r="AA20" s="659"/>
      <c r="AB20" s="659"/>
      <c r="AC20" s="659"/>
      <c r="AD20" s="660" t="s">
        <v>130</v>
      </c>
      <c r="AE20" s="660"/>
      <c r="AF20" s="660"/>
      <c r="AG20" s="660"/>
      <c r="AH20" s="660"/>
      <c r="AI20" s="660"/>
      <c r="AJ20" s="660"/>
      <c r="AK20" s="660"/>
      <c r="AL20" s="624" t="s">
        <v>130</v>
      </c>
      <c r="AM20" s="625"/>
      <c r="AN20" s="625"/>
      <c r="AO20" s="661"/>
      <c r="AP20" s="618" t="s">
        <v>278</v>
      </c>
      <c r="AQ20" s="619"/>
      <c r="AR20" s="619"/>
      <c r="AS20" s="619"/>
      <c r="AT20" s="619"/>
      <c r="AU20" s="619"/>
      <c r="AV20" s="619"/>
      <c r="AW20" s="619"/>
      <c r="AX20" s="619"/>
      <c r="AY20" s="619"/>
      <c r="AZ20" s="619"/>
      <c r="BA20" s="619"/>
      <c r="BB20" s="619"/>
      <c r="BC20" s="619"/>
      <c r="BD20" s="619"/>
      <c r="BE20" s="619"/>
      <c r="BF20" s="620"/>
      <c r="BG20" s="621" t="s">
        <v>130</v>
      </c>
      <c r="BH20" s="622"/>
      <c r="BI20" s="622"/>
      <c r="BJ20" s="622"/>
      <c r="BK20" s="622"/>
      <c r="BL20" s="622"/>
      <c r="BM20" s="622"/>
      <c r="BN20" s="623"/>
      <c r="BO20" s="659" t="s">
        <v>130</v>
      </c>
      <c r="BP20" s="659"/>
      <c r="BQ20" s="659"/>
      <c r="BR20" s="659"/>
      <c r="BS20" s="660" t="s">
        <v>130</v>
      </c>
      <c r="BT20" s="660"/>
      <c r="BU20" s="660"/>
      <c r="BV20" s="660"/>
      <c r="BW20" s="660"/>
      <c r="BX20" s="660"/>
      <c r="BY20" s="660"/>
      <c r="BZ20" s="660"/>
      <c r="CA20" s="660"/>
      <c r="CB20" s="695"/>
      <c r="CD20" s="618" t="s">
        <v>279</v>
      </c>
      <c r="CE20" s="619"/>
      <c r="CF20" s="619"/>
      <c r="CG20" s="619"/>
      <c r="CH20" s="619"/>
      <c r="CI20" s="619"/>
      <c r="CJ20" s="619"/>
      <c r="CK20" s="619"/>
      <c r="CL20" s="619"/>
      <c r="CM20" s="619"/>
      <c r="CN20" s="619"/>
      <c r="CO20" s="619"/>
      <c r="CP20" s="619"/>
      <c r="CQ20" s="620"/>
      <c r="CR20" s="621">
        <v>6042434</v>
      </c>
      <c r="CS20" s="622"/>
      <c r="CT20" s="622"/>
      <c r="CU20" s="622"/>
      <c r="CV20" s="622"/>
      <c r="CW20" s="622"/>
      <c r="CX20" s="622"/>
      <c r="CY20" s="623"/>
      <c r="CZ20" s="659">
        <v>100</v>
      </c>
      <c r="DA20" s="659"/>
      <c r="DB20" s="659"/>
      <c r="DC20" s="659"/>
      <c r="DD20" s="627">
        <v>827674</v>
      </c>
      <c r="DE20" s="622"/>
      <c r="DF20" s="622"/>
      <c r="DG20" s="622"/>
      <c r="DH20" s="622"/>
      <c r="DI20" s="622"/>
      <c r="DJ20" s="622"/>
      <c r="DK20" s="622"/>
      <c r="DL20" s="622"/>
      <c r="DM20" s="622"/>
      <c r="DN20" s="622"/>
      <c r="DO20" s="622"/>
      <c r="DP20" s="623"/>
      <c r="DQ20" s="627">
        <v>4256424</v>
      </c>
      <c r="DR20" s="622"/>
      <c r="DS20" s="622"/>
      <c r="DT20" s="622"/>
      <c r="DU20" s="622"/>
      <c r="DV20" s="622"/>
      <c r="DW20" s="622"/>
      <c r="DX20" s="622"/>
      <c r="DY20" s="622"/>
      <c r="DZ20" s="622"/>
      <c r="EA20" s="622"/>
      <c r="EB20" s="622"/>
      <c r="EC20" s="658"/>
    </row>
    <row r="21" spans="2:133" ht="11.25" customHeight="1" x14ac:dyDescent="0.15">
      <c r="B21" s="618" t="s">
        <v>280</v>
      </c>
      <c r="C21" s="619"/>
      <c r="D21" s="619"/>
      <c r="E21" s="619"/>
      <c r="F21" s="619"/>
      <c r="G21" s="619"/>
      <c r="H21" s="619"/>
      <c r="I21" s="619"/>
      <c r="J21" s="619"/>
      <c r="K21" s="619"/>
      <c r="L21" s="619"/>
      <c r="M21" s="619"/>
      <c r="N21" s="619"/>
      <c r="O21" s="619"/>
      <c r="P21" s="619"/>
      <c r="Q21" s="620"/>
      <c r="R21" s="621">
        <v>3141156</v>
      </c>
      <c r="S21" s="622"/>
      <c r="T21" s="622"/>
      <c r="U21" s="622"/>
      <c r="V21" s="622"/>
      <c r="W21" s="622"/>
      <c r="X21" s="622"/>
      <c r="Y21" s="623"/>
      <c r="Z21" s="659">
        <v>49.2</v>
      </c>
      <c r="AA21" s="659"/>
      <c r="AB21" s="659"/>
      <c r="AC21" s="659"/>
      <c r="AD21" s="660">
        <v>2854353</v>
      </c>
      <c r="AE21" s="660"/>
      <c r="AF21" s="660"/>
      <c r="AG21" s="660"/>
      <c r="AH21" s="660"/>
      <c r="AI21" s="660"/>
      <c r="AJ21" s="660"/>
      <c r="AK21" s="660"/>
      <c r="AL21" s="624">
        <v>78.900000000000006</v>
      </c>
      <c r="AM21" s="625"/>
      <c r="AN21" s="625"/>
      <c r="AO21" s="661"/>
      <c r="AP21" s="618" t="s">
        <v>281</v>
      </c>
      <c r="AQ21" s="699"/>
      <c r="AR21" s="699"/>
      <c r="AS21" s="699"/>
      <c r="AT21" s="699"/>
      <c r="AU21" s="699"/>
      <c r="AV21" s="699"/>
      <c r="AW21" s="699"/>
      <c r="AX21" s="699"/>
      <c r="AY21" s="699"/>
      <c r="AZ21" s="699"/>
      <c r="BA21" s="699"/>
      <c r="BB21" s="699"/>
      <c r="BC21" s="699"/>
      <c r="BD21" s="699"/>
      <c r="BE21" s="699"/>
      <c r="BF21" s="700"/>
      <c r="BG21" s="621" t="s">
        <v>130</v>
      </c>
      <c r="BH21" s="622"/>
      <c r="BI21" s="622"/>
      <c r="BJ21" s="622"/>
      <c r="BK21" s="622"/>
      <c r="BL21" s="622"/>
      <c r="BM21" s="622"/>
      <c r="BN21" s="623"/>
      <c r="BO21" s="659" t="s">
        <v>236</v>
      </c>
      <c r="BP21" s="659"/>
      <c r="BQ21" s="659"/>
      <c r="BR21" s="659"/>
      <c r="BS21" s="660" t="s">
        <v>236</v>
      </c>
      <c r="BT21" s="660"/>
      <c r="BU21" s="660"/>
      <c r="BV21" s="660"/>
      <c r="BW21" s="660"/>
      <c r="BX21" s="660"/>
      <c r="BY21" s="660"/>
      <c r="BZ21" s="660"/>
      <c r="CA21" s="660"/>
      <c r="CB21" s="695"/>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282</v>
      </c>
      <c r="C22" s="619"/>
      <c r="D22" s="619"/>
      <c r="E22" s="619"/>
      <c r="F22" s="619"/>
      <c r="G22" s="619"/>
      <c r="H22" s="619"/>
      <c r="I22" s="619"/>
      <c r="J22" s="619"/>
      <c r="K22" s="619"/>
      <c r="L22" s="619"/>
      <c r="M22" s="619"/>
      <c r="N22" s="619"/>
      <c r="O22" s="619"/>
      <c r="P22" s="619"/>
      <c r="Q22" s="620"/>
      <c r="R22" s="621">
        <v>2854353</v>
      </c>
      <c r="S22" s="622"/>
      <c r="T22" s="622"/>
      <c r="U22" s="622"/>
      <c r="V22" s="622"/>
      <c r="W22" s="622"/>
      <c r="X22" s="622"/>
      <c r="Y22" s="623"/>
      <c r="Z22" s="659">
        <v>44.7</v>
      </c>
      <c r="AA22" s="659"/>
      <c r="AB22" s="659"/>
      <c r="AC22" s="659"/>
      <c r="AD22" s="660">
        <v>2854353</v>
      </c>
      <c r="AE22" s="660"/>
      <c r="AF22" s="660"/>
      <c r="AG22" s="660"/>
      <c r="AH22" s="660"/>
      <c r="AI22" s="660"/>
      <c r="AJ22" s="660"/>
      <c r="AK22" s="660"/>
      <c r="AL22" s="624">
        <v>78.900000000000006</v>
      </c>
      <c r="AM22" s="625"/>
      <c r="AN22" s="625"/>
      <c r="AO22" s="661"/>
      <c r="AP22" s="618" t="s">
        <v>283</v>
      </c>
      <c r="AQ22" s="699"/>
      <c r="AR22" s="699"/>
      <c r="AS22" s="699"/>
      <c r="AT22" s="699"/>
      <c r="AU22" s="699"/>
      <c r="AV22" s="699"/>
      <c r="AW22" s="699"/>
      <c r="AX22" s="699"/>
      <c r="AY22" s="699"/>
      <c r="AZ22" s="699"/>
      <c r="BA22" s="699"/>
      <c r="BB22" s="699"/>
      <c r="BC22" s="699"/>
      <c r="BD22" s="699"/>
      <c r="BE22" s="699"/>
      <c r="BF22" s="700"/>
      <c r="BG22" s="621" t="s">
        <v>236</v>
      </c>
      <c r="BH22" s="622"/>
      <c r="BI22" s="622"/>
      <c r="BJ22" s="622"/>
      <c r="BK22" s="622"/>
      <c r="BL22" s="622"/>
      <c r="BM22" s="622"/>
      <c r="BN22" s="623"/>
      <c r="BO22" s="659" t="s">
        <v>236</v>
      </c>
      <c r="BP22" s="659"/>
      <c r="BQ22" s="659"/>
      <c r="BR22" s="659"/>
      <c r="BS22" s="660" t="s">
        <v>130</v>
      </c>
      <c r="BT22" s="660"/>
      <c r="BU22" s="660"/>
      <c r="BV22" s="660"/>
      <c r="BW22" s="660"/>
      <c r="BX22" s="660"/>
      <c r="BY22" s="660"/>
      <c r="BZ22" s="660"/>
      <c r="CA22" s="660"/>
      <c r="CB22" s="695"/>
      <c r="CD22" s="679" t="s">
        <v>284</v>
      </c>
      <c r="CE22" s="680"/>
      <c r="CF22" s="680"/>
      <c r="CG22" s="680"/>
      <c r="CH22" s="680"/>
      <c r="CI22" s="680"/>
      <c r="CJ22" s="680"/>
      <c r="CK22" s="680"/>
      <c r="CL22" s="680"/>
      <c r="CM22" s="680"/>
      <c r="CN22" s="680"/>
      <c r="CO22" s="680"/>
      <c r="CP22" s="680"/>
      <c r="CQ22" s="680"/>
      <c r="CR22" s="680"/>
      <c r="CS22" s="680"/>
      <c r="CT22" s="680"/>
      <c r="CU22" s="680"/>
      <c r="CV22" s="680"/>
      <c r="CW22" s="680"/>
      <c r="CX22" s="680"/>
      <c r="CY22" s="680"/>
      <c r="CZ22" s="680"/>
      <c r="DA22" s="680"/>
      <c r="DB22" s="680"/>
      <c r="DC22" s="680"/>
      <c r="DD22" s="680"/>
      <c r="DE22" s="680"/>
      <c r="DF22" s="680"/>
      <c r="DG22" s="680"/>
      <c r="DH22" s="680"/>
      <c r="DI22" s="680"/>
      <c r="DJ22" s="680"/>
      <c r="DK22" s="680"/>
      <c r="DL22" s="680"/>
      <c r="DM22" s="680"/>
      <c r="DN22" s="680"/>
      <c r="DO22" s="680"/>
      <c r="DP22" s="680"/>
      <c r="DQ22" s="680"/>
      <c r="DR22" s="680"/>
      <c r="DS22" s="680"/>
      <c r="DT22" s="680"/>
      <c r="DU22" s="680"/>
      <c r="DV22" s="680"/>
      <c r="DW22" s="680"/>
      <c r="DX22" s="680"/>
      <c r="DY22" s="680"/>
      <c r="DZ22" s="680"/>
      <c r="EA22" s="680"/>
      <c r="EB22" s="680"/>
      <c r="EC22" s="681"/>
    </row>
    <row r="23" spans="2:133" ht="11.25" customHeight="1" x14ac:dyDescent="0.15">
      <c r="B23" s="618" t="s">
        <v>285</v>
      </c>
      <c r="C23" s="619"/>
      <c r="D23" s="619"/>
      <c r="E23" s="619"/>
      <c r="F23" s="619"/>
      <c r="G23" s="619"/>
      <c r="H23" s="619"/>
      <c r="I23" s="619"/>
      <c r="J23" s="619"/>
      <c r="K23" s="619"/>
      <c r="L23" s="619"/>
      <c r="M23" s="619"/>
      <c r="N23" s="619"/>
      <c r="O23" s="619"/>
      <c r="P23" s="619"/>
      <c r="Q23" s="620"/>
      <c r="R23" s="621">
        <v>286803</v>
      </c>
      <c r="S23" s="622"/>
      <c r="T23" s="622"/>
      <c r="U23" s="622"/>
      <c r="V23" s="622"/>
      <c r="W23" s="622"/>
      <c r="X23" s="622"/>
      <c r="Y23" s="623"/>
      <c r="Z23" s="659">
        <v>4.5</v>
      </c>
      <c r="AA23" s="659"/>
      <c r="AB23" s="659"/>
      <c r="AC23" s="659"/>
      <c r="AD23" s="660" t="s">
        <v>130</v>
      </c>
      <c r="AE23" s="660"/>
      <c r="AF23" s="660"/>
      <c r="AG23" s="660"/>
      <c r="AH23" s="660"/>
      <c r="AI23" s="660"/>
      <c r="AJ23" s="660"/>
      <c r="AK23" s="660"/>
      <c r="AL23" s="624" t="s">
        <v>130</v>
      </c>
      <c r="AM23" s="625"/>
      <c r="AN23" s="625"/>
      <c r="AO23" s="661"/>
      <c r="AP23" s="618" t="s">
        <v>286</v>
      </c>
      <c r="AQ23" s="699"/>
      <c r="AR23" s="699"/>
      <c r="AS23" s="699"/>
      <c r="AT23" s="699"/>
      <c r="AU23" s="699"/>
      <c r="AV23" s="699"/>
      <c r="AW23" s="699"/>
      <c r="AX23" s="699"/>
      <c r="AY23" s="699"/>
      <c r="AZ23" s="699"/>
      <c r="BA23" s="699"/>
      <c r="BB23" s="699"/>
      <c r="BC23" s="699"/>
      <c r="BD23" s="699"/>
      <c r="BE23" s="699"/>
      <c r="BF23" s="700"/>
      <c r="BG23" s="621" t="s">
        <v>236</v>
      </c>
      <c r="BH23" s="622"/>
      <c r="BI23" s="622"/>
      <c r="BJ23" s="622"/>
      <c r="BK23" s="622"/>
      <c r="BL23" s="622"/>
      <c r="BM23" s="622"/>
      <c r="BN23" s="623"/>
      <c r="BO23" s="659" t="s">
        <v>236</v>
      </c>
      <c r="BP23" s="659"/>
      <c r="BQ23" s="659"/>
      <c r="BR23" s="659"/>
      <c r="BS23" s="660" t="s">
        <v>236</v>
      </c>
      <c r="BT23" s="660"/>
      <c r="BU23" s="660"/>
      <c r="BV23" s="660"/>
      <c r="BW23" s="660"/>
      <c r="BX23" s="660"/>
      <c r="BY23" s="660"/>
      <c r="BZ23" s="660"/>
      <c r="CA23" s="660"/>
      <c r="CB23" s="695"/>
      <c r="CD23" s="679" t="s">
        <v>225</v>
      </c>
      <c r="CE23" s="680"/>
      <c r="CF23" s="680"/>
      <c r="CG23" s="680"/>
      <c r="CH23" s="680"/>
      <c r="CI23" s="680"/>
      <c r="CJ23" s="680"/>
      <c r="CK23" s="680"/>
      <c r="CL23" s="680"/>
      <c r="CM23" s="680"/>
      <c r="CN23" s="680"/>
      <c r="CO23" s="680"/>
      <c r="CP23" s="680"/>
      <c r="CQ23" s="681"/>
      <c r="CR23" s="679" t="s">
        <v>287</v>
      </c>
      <c r="CS23" s="680"/>
      <c r="CT23" s="680"/>
      <c r="CU23" s="680"/>
      <c r="CV23" s="680"/>
      <c r="CW23" s="680"/>
      <c r="CX23" s="680"/>
      <c r="CY23" s="681"/>
      <c r="CZ23" s="679" t="s">
        <v>288</v>
      </c>
      <c r="DA23" s="680"/>
      <c r="DB23" s="680"/>
      <c r="DC23" s="681"/>
      <c r="DD23" s="679" t="s">
        <v>289</v>
      </c>
      <c r="DE23" s="680"/>
      <c r="DF23" s="680"/>
      <c r="DG23" s="680"/>
      <c r="DH23" s="680"/>
      <c r="DI23" s="680"/>
      <c r="DJ23" s="680"/>
      <c r="DK23" s="681"/>
      <c r="DL23" s="711" t="s">
        <v>290</v>
      </c>
      <c r="DM23" s="712"/>
      <c r="DN23" s="712"/>
      <c r="DO23" s="712"/>
      <c r="DP23" s="712"/>
      <c r="DQ23" s="712"/>
      <c r="DR23" s="712"/>
      <c r="DS23" s="712"/>
      <c r="DT23" s="712"/>
      <c r="DU23" s="712"/>
      <c r="DV23" s="713"/>
      <c r="DW23" s="679" t="s">
        <v>291</v>
      </c>
      <c r="DX23" s="680"/>
      <c r="DY23" s="680"/>
      <c r="DZ23" s="680"/>
      <c r="EA23" s="680"/>
      <c r="EB23" s="680"/>
      <c r="EC23" s="681"/>
    </row>
    <row r="24" spans="2:133" ht="11.25" customHeight="1" x14ac:dyDescent="0.15">
      <c r="B24" s="618" t="s">
        <v>292</v>
      </c>
      <c r="C24" s="619"/>
      <c r="D24" s="619"/>
      <c r="E24" s="619"/>
      <c r="F24" s="619"/>
      <c r="G24" s="619"/>
      <c r="H24" s="619"/>
      <c r="I24" s="619"/>
      <c r="J24" s="619"/>
      <c r="K24" s="619"/>
      <c r="L24" s="619"/>
      <c r="M24" s="619"/>
      <c r="N24" s="619"/>
      <c r="O24" s="619"/>
      <c r="P24" s="619"/>
      <c r="Q24" s="620"/>
      <c r="R24" s="621" t="s">
        <v>236</v>
      </c>
      <c r="S24" s="622"/>
      <c r="T24" s="622"/>
      <c r="U24" s="622"/>
      <c r="V24" s="622"/>
      <c r="W24" s="622"/>
      <c r="X24" s="622"/>
      <c r="Y24" s="623"/>
      <c r="Z24" s="659" t="s">
        <v>236</v>
      </c>
      <c r="AA24" s="659"/>
      <c r="AB24" s="659"/>
      <c r="AC24" s="659"/>
      <c r="AD24" s="660" t="s">
        <v>130</v>
      </c>
      <c r="AE24" s="660"/>
      <c r="AF24" s="660"/>
      <c r="AG24" s="660"/>
      <c r="AH24" s="660"/>
      <c r="AI24" s="660"/>
      <c r="AJ24" s="660"/>
      <c r="AK24" s="660"/>
      <c r="AL24" s="624" t="s">
        <v>236</v>
      </c>
      <c r="AM24" s="625"/>
      <c r="AN24" s="625"/>
      <c r="AO24" s="661"/>
      <c r="AP24" s="618" t="s">
        <v>293</v>
      </c>
      <c r="AQ24" s="699"/>
      <c r="AR24" s="699"/>
      <c r="AS24" s="699"/>
      <c r="AT24" s="699"/>
      <c r="AU24" s="699"/>
      <c r="AV24" s="699"/>
      <c r="AW24" s="699"/>
      <c r="AX24" s="699"/>
      <c r="AY24" s="699"/>
      <c r="AZ24" s="699"/>
      <c r="BA24" s="699"/>
      <c r="BB24" s="699"/>
      <c r="BC24" s="699"/>
      <c r="BD24" s="699"/>
      <c r="BE24" s="699"/>
      <c r="BF24" s="700"/>
      <c r="BG24" s="621" t="s">
        <v>130</v>
      </c>
      <c r="BH24" s="622"/>
      <c r="BI24" s="622"/>
      <c r="BJ24" s="622"/>
      <c r="BK24" s="622"/>
      <c r="BL24" s="622"/>
      <c r="BM24" s="622"/>
      <c r="BN24" s="623"/>
      <c r="BO24" s="659" t="s">
        <v>130</v>
      </c>
      <c r="BP24" s="659"/>
      <c r="BQ24" s="659"/>
      <c r="BR24" s="659"/>
      <c r="BS24" s="660" t="s">
        <v>130</v>
      </c>
      <c r="BT24" s="660"/>
      <c r="BU24" s="660"/>
      <c r="BV24" s="660"/>
      <c r="BW24" s="660"/>
      <c r="BX24" s="660"/>
      <c r="BY24" s="660"/>
      <c r="BZ24" s="660"/>
      <c r="CA24" s="660"/>
      <c r="CB24" s="695"/>
      <c r="CD24" s="676" t="s">
        <v>294</v>
      </c>
      <c r="CE24" s="677"/>
      <c r="CF24" s="677"/>
      <c r="CG24" s="677"/>
      <c r="CH24" s="677"/>
      <c r="CI24" s="677"/>
      <c r="CJ24" s="677"/>
      <c r="CK24" s="677"/>
      <c r="CL24" s="677"/>
      <c r="CM24" s="677"/>
      <c r="CN24" s="677"/>
      <c r="CO24" s="677"/>
      <c r="CP24" s="677"/>
      <c r="CQ24" s="678"/>
      <c r="CR24" s="673">
        <v>2014971</v>
      </c>
      <c r="CS24" s="674"/>
      <c r="CT24" s="674"/>
      <c r="CU24" s="674"/>
      <c r="CV24" s="674"/>
      <c r="CW24" s="674"/>
      <c r="CX24" s="674"/>
      <c r="CY24" s="702"/>
      <c r="CZ24" s="703">
        <v>33.299999999999997</v>
      </c>
      <c r="DA24" s="685"/>
      <c r="DB24" s="685"/>
      <c r="DC24" s="705"/>
      <c r="DD24" s="701">
        <v>1697940</v>
      </c>
      <c r="DE24" s="674"/>
      <c r="DF24" s="674"/>
      <c r="DG24" s="674"/>
      <c r="DH24" s="674"/>
      <c r="DI24" s="674"/>
      <c r="DJ24" s="674"/>
      <c r="DK24" s="702"/>
      <c r="DL24" s="701">
        <v>1641211</v>
      </c>
      <c r="DM24" s="674"/>
      <c r="DN24" s="674"/>
      <c r="DO24" s="674"/>
      <c r="DP24" s="674"/>
      <c r="DQ24" s="674"/>
      <c r="DR24" s="674"/>
      <c r="DS24" s="674"/>
      <c r="DT24" s="674"/>
      <c r="DU24" s="674"/>
      <c r="DV24" s="702"/>
      <c r="DW24" s="703">
        <v>45</v>
      </c>
      <c r="DX24" s="685"/>
      <c r="DY24" s="685"/>
      <c r="DZ24" s="685"/>
      <c r="EA24" s="685"/>
      <c r="EB24" s="685"/>
      <c r="EC24" s="704"/>
    </row>
    <row r="25" spans="2:133" ht="11.25" customHeight="1" x14ac:dyDescent="0.15">
      <c r="B25" s="618" t="s">
        <v>295</v>
      </c>
      <c r="C25" s="619"/>
      <c r="D25" s="619"/>
      <c r="E25" s="619"/>
      <c r="F25" s="619"/>
      <c r="G25" s="619"/>
      <c r="H25" s="619"/>
      <c r="I25" s="619"/>
      <c r="J25" s="619"/>
      <c r="K25" s="619"/>
      <c r="L25" s="619"/>
      <c r="M25" s="619"/>
      <c r="N25" s="619"/>
      <c r="O25" s="619"/>
      <c r="P25" s="619"/>
      <c r="Q25" s="620"/>
      <c r="R25" s="621">
        <v>3861882</v>
      </c>
      <c r="S25" s="622"/>
      <c r="T25" s="622"/>
      <c r="U25" s="622"/>
      <c r="V25" s="622"/>
      <c r="W25" s="622"/>
      <c r="X25" s="622"/>
      <c r="Y25" s="623"/>
      <c r="Z25" s="659">
        <v>60.5</v>
      </c>
      <c r="AA25" s="659"/>
      <c r="AB25" s="659"/>
      <c r="AC25" s="659"/>
      <c r="AD25" s="660">
        <v>3575079</v>
      </c>
      <c r="AE25" s="660"/>
      <c r="AF25" s="660"/>
      <c r="AG25" s="660"/>
      <c r="AH25" s="660"/>
      <c r="AI25" s="660"/>
      <c r="AJ25" s="660"/>
      <c r="AK25" s="660"/>
      <c r="AL25" s="624">
        <v>98.8</v>
      </c>
      <c r="AM25" s="625"/>
      <c r="AN25" s="625"/>
      <c r="AO25" s="661"/>
      <c r="AP25" s="618" t="s">
        <v>296</v>
      </c>
      <c r="AQ25" s="699"/>
      <c r="AR25" s="699"/>
      <c r="AS25" s="699"/>
      <c r="AT25" s="699"/>
      <c r="AU25" s="699"/>
      <c r="AV25" s="699"/>
      <c r="AW25" s="699"/>
      <c r="AX25" s="699"/>
      <c r="AY25" s="699"/>
      <c r="AZ25" s="699"/>
      <c r="BA25" s="699"/>
      <c r="BB25" s="699"/>
      <c r="BC25" s="699"/>
      <c r="BD25" s="699"/>
      <c r="BE25" s="699"/>
      <c r="BF25" s="700"/>
      <c r="BG25" s="621" t="s">
        <v>236</v>
      </c>
      <c r="BH25" s="622"/>
      <c r="BI25" s="622"/>
      <c r="BJ25" s="622"/>
      <c r="BK25" s="622"/>
      <c r="BL25" s="622"/>
      <c r="BM25" s="622"/>
      <c r="BN25" s="623"/>
      <c r="BO25" s="659" t="s">
        <v>236</v>
      </c>
      <c r="BP25" s="659"/>
      <c r="BQ25" s="659"/>
      <c r="BR25" s="659"/>
      <c r="BS25" s="660" t="s">
        <v>236</v>
      </c>
      <c r="BT25" s="660"/>
      <c r="BU25" s="660"/>
      <c r="BV25" s="660"/>
      <c r="BW25" s="660"/>
      <c r="BX25" s="660"/>
      <c r="BY25" s="660"/>
      <c r="BZ25" s="660"/>
      <c r="CA25" s="660"/>
      <c r="CB25" s="695"/>
      <c r="CD25" s="618" t="s">
        <v>297</v>
      </c>
      <c r="CE25" s="619"/>
      <c r="CF25" s="619"/>
      <c r="CG25" s="619"/>
      <c r="CH25" s="619"/>
      <c r="CI25" s="619"/>
      <c r="CJ25" s="619"/>
      <c r="CK25" s="619"/>
      <c r="CL25" s="619"/>
      <c r="CM25" s="619"/>
      <c r="CN25" s="619"/>
      <c r="CO25" s="619"/>
      <c r="CP25" s="619"/>
      <c r="CQ25" s="620"/>
      <c r="CR25" s="621">
        <v>739006</v>
      </c>
      <c r="CS25" s="634"/>
      <c r="CT25" s="634"/>
      <c r="CU25" s="634"/>
      <c r="CV25" s="634"/>
      <c r="CW25" s="634"/>
      <c r="CX25" s="634"/>
      <c r="CY25" s="635"/>
      <c r="CZ25" s="624">
        <v>12.2</v>
      </c>
      <c r="DA25" s="636"/>
      <c r="DB25" s="636"/>
      <c r="DC25" s="637"/>
      <c r="DD25" s="627">
        <v>691193</v>
      </c>
      <c r="DE25" s="634"/>
      <c r="DF25" s="634"/>
      <c r="DG25" s="634"/>
      <c r="DH25" s="634"/>
      <c r="DI25" s="634"/>
      <c r="DJ25" s="634"/>
      <c r="DK25" s="635"/>
      <c r="DL25" s="627">
        <v>659024</v>
      </c>
      <c r="DM25" s="634"/>
      <c r="DN25" s="634"/>
      <c r="DO25" s="634"/>
      <c r="DP25" s="634"/>
      <c r="DQ25" s="634"/>
      <c r="DR25" s="634"/>
      <c r="DS25" s="634"/>
      <c r="DT25" s="634"/>
      <c r="DU25" s="634"/>
      <c r="DV25" s="635"/>
      <c r="DW25" s="624">
        <v>18.100000000000001</v>
      </c>
      <c r="DX25" s="636"/>
      <c r="DY25" s="636"/>
      <c r="DZ25" s="636"/>
      <c r="EA25" s="636"/>
      <c r="EB25" s="636"/>
      <c r="EC25" s="648"/>
    </row>
    <row r="26" spans="2:133" ht="11.25" customHeight="1" x14ac:dyDescent="0.15">
      <c r="B26" s="618" t="s">
        <v>298</v>
      </c>
      <c r="C26" s="619"/>
      <c r="D26" s="619"/>
      <c r="E26" s="619"/>
      <c r="F26" s="619"/>
      <c r="G26" s="619"/>
      <c r="H26" s="619"/>
      <c r="I26" s="619"/>
      <c r="J26" s="619"/>
      <c r="K26" s="619"/>
      <c r="L26" s="619"/>
      <c r="M26" s="619"/>
      <c r="N26" s="619"/>
      <c r="O26" s="619"/>
      <c r="P26" s="619"/>
      <c r="Q26" s="620"/>
      <c r="R26" s="621">
        <v>748</v>
      </c>
      <c r="S26" s="622"/>
      <c r="T26" s="622"/>
      <c r="U26" s="622"/>
      <c r="V26" s="622"/>
      <c r="W26" s="622"/>
      <c r="X26" s="622"/>
      <c r="Y26" s="623"/>
      <c r="Z26" s="659">
        <v>0</v>
      </c>
      <c r="AA26" s="659"/>
      <c r="AB26" s="659"/>
      <c r="AC26" s="659"/>
      <c r="AD26" s="660">
        <v>748</v>
      </c>
      <c r="AE26" s="660"/>
      <c r="AF26" s="660"/>
      <c r="AG26" s="660"/>
      <c r="AH26" s="660"/>
      <c r="AI26" s="660"/>
      <c r="AJ26" s="660"/>
      <c r="AK26" s="660"/>
      <c r="AL26" s="624">
        <v>0</v>
      </c>
      <c r="AM26" s="625"/>
      <c r="AN26" s="625"/>
      <c r="AO26" s="661"/>
      <c r="AP26" s="618" t="s">
        <v>299</v>
      </c>
      <c r="AQ26" s="699"/>
      <c r="AR26" s="699"/>
      <c r="AS26" s="699"/>
      <c r="AT26" s="699"/>
      <c r="AU26" s="699"/>
      <c r="AV26" s="699"/>
      <c r="AW26" s="699"/>
      <c r="AX26" s="699"/>
      <c r="AY26" s="699"/>
      <c r="AZ26" s="699"/>
      <c r="BA26" s="699"/>
      <c r="BB26" s="699"/>
      <c r="BC26" s="699"/>
      <c r="BD26" s="699"/>
      <c r="BE26" s="699"/>
      <c r="BF26" s="700"/>
      <c r="BG26" s="621" t="s">
        <v>130</v>
      </c>
      <c r="BH26" s="622"/>
      <c r="BI26" s="622"/>
      <c r="BJ26" s="622"/>
      <c r="BK26" s="622"/>
      <c r="BL26" s="622"/>
      <c r="BM26" s="622"/>
      <c r="BN26" s="623"/>
      <c r="BO26" s="659" t="s">
        <v>130</v>
      </c>
      <c r="BP26" s="659"/>
      <c r="BQ26" s="659"/>
      <c r="BR26" s="659"/>
      <c r="BS26" s="660" t="s">
        <v>130</v>
      </c>
      <c r="BT26" s="660"/>
      <c r="BU26" s="660"/>
      <c r="BV26" s="660"/>
      <c r="BW26" s="660"/>
      <c r="BX26" s="660"/>
      <c r="BY26" s="660"/>
      <c r="BZ26" s="660"/>
      <c r="CA26" s="660"/>
      <c r="CB26" s="695"/>
      <c r="CD26" s="618" t="s">
        <v>300</v>
      </c>
      <c r="CE26" s="619"/>
      <c r="CF26" s="619"/>
      <c r="CG26" s="619"/>
      <c r="CH26" s="619"/>
      <c r="CI26" s="619"/>
      <c r="CJ26" s="619"/>
      <c r="CK26" s="619"/>
      <c r="CL26" s="619"/>
      <c r="CM26" s="619"/>
      <c r="CN26" s="619"/>
      <c r="CO26" s="619"/>
      <c r="CP26" s="619"/>
      <c r="CQ26" s="620"/>
      <c r="CR26" s="621">
        <v>454094</v>
      </c>
      <c r="CS26" s="622"/>
      <c r="CT26" s="622"/>
      <c r="CU26" s="622"/>
      <c r="CV26" s="622"/>
      <c r="CW26" s="622"/>
      <c r="CX26" s="622"/>
      <c r="CY26" s="623"/>
      <c r="CZ26" s="624">
        <v>7.5</v>
      </c>
      <c r="DA26" s="636"/>
      <c r="DB26" s="636"/>
      <c r="DC26" s="637"/>
      <c r="DD26" s="627">
        <v>416898</v>
      </c>
      <c r="DE26" s="622"/>
      <c r="DF26" s="622"/>
      <c r="DG26" s="622"/>
      <c r="DH26" s="622"/>
      <c r="DI26" s="622"/>
      <c r="DJ26" s="622"/>
      <c r="DK26" s="623"/>
      <c r="DL26" s="627" t="s">
        <v>236</v>
      </c>
      <c r="DM26" s="622"/>
      <c r="DN26" s="622"/>
      <c r="DO26" s="622"/>
      <c r="DP26" s="622"/>
      <c r="DQ26" s="622"/>
      <c r="DR26" s="622"/>
      <c r="DS26" s="622"/>
      <c r="DT26" s="622"/>
      <c r="DU26" s="622"/>
      <c r="DV26" s="623"/>
      <c r="DW26" s="624" t="s">
        <v>236</v>
      </c>
      <c r="DX26" s="636"/>
      <c r="DY26" s="636"/>
      <c r="DZ26" s="636"/>
      <c r="EA26" s="636"/>
      <c r="EB26" s="636"/>
      <c r="EC26" s="648"/>
    </row>
    <row r="27" spans="2:133" ht="11.25" customHeight="1" x14ac:dyDescent="0.15">
      <c r="B27" s="618" t="s">
        <v>301</v>
      </c>
      <c r="C27" s="619"/>
      <c r="D27" s="619"/>
      <c r="E27" s="619"/>
      <c r="F27" s="619"/>
      <c r="G27" s="619"/>
      <c r="H27" s="619"/>
      <c r="I27" s="619"/>
      <c r="J27" s="619"/>
      <c r="K27" s="619"/>
      <c r="L27" s="619"/>
      <c r="M27" s="619"/>
      <c r="N27" s="619"/>
      <c r="O27" s="619"/>
      <c r="P27" s="619"/>
      <c r="Q27" s="620"/>
      <c r="R27" s="621">
        <v>36648</v>
      </c>
      <c r="S27" s="622"/>
      <c r="T27" s="622"/>
      <c r="U27" s="622"/>
      <c r="V27" s="622"/>
      <c r="W27" s="622"/>
      <c r="X27" s="622"/>
      <c r="Y27" s="623"/>
      <c r="Z27" s="659">
        <v>0.6</v>
      </c>
      <c r="AA27" s="659"/>
      <c r="AB27" s="659"/>
      <c r="AC27" s="659"/>
      <c r="AD27" s="660" t="s">
        <v>130</v>
      </c>
      <c r="AE27" s="660"/>
      <c r="AF27" s="660"/>
      <c r="AG27" s="660"/>
      <c r="AH27" s="660"/>
      <c r="AI27" s="660"/>
      <c r="AJ27" s="660"/>
      <c r="AK27" s="660"/>
      <c r="AL27" s="624" t="s">
        <v>236</v>
      </c>
      <c r="AM27" s="625"/>
      <c r="AN27" s="625"/>
      <c r="AO27" s="661"/>
      <c r="AP27" s="618" t="s">
        <v>302</v>
      </c>
      <c r="AQ27" s="619"/>
      <c r="AR27" s="619"/>
      <c r="AS27" s="619"/>
      <c r="AT27" s="619"/>
      <c r="AU27" s="619"/>
      <c r="AV27" s="619"/>
      <c r="AW27" s="619"/>
      <c r="AX27" s="619"/>
      <c r="AY27" s="619"/>
      <c r="AZ27" s="619"/>
      <c r="BA27" s="619"/>
      <c r="BB27" s="619"/>
      <c r="BC27" s="619"/>
      <c r="BD27" s="619"/>
      <c r="BE27" s="619"/>
      <c r="BF27" s="620"/>
      <c r="BG27" s="621">
        <v>410257</v>
      </c>
      <c r="BH27" s="622"/>
      <c r="BI27" s="622"/>
      <c r="BJ27" s="622"/>
      <c r="BK27" s="622"/>
      <c r="BL27" s="622"/>
      <c r="BM27" s="622"/>
      <c r="BN27" s="623"/>
      <c r="BO27" s="659">
        <v>100</v>
      </c>
      <c r="BP27" s="659"/>
      <c r="BQ27" s="659"/>
      <c r="BR27" s="659"/>
      <c r="BS27" s="660" t="s">
        <v>130</v>
      </c>
      <c r="BT27" s="660"/>
      <c r="BU27" s="660"/>
      <c r="BV27" s="660"/>
      <c r="BW27" s="660"/>
      <c r="BX27" s="660"/>
      <c r="BY27" s="660"/>
      <c r="BZ27" s="660"/>
      <c r="CA27" s="660"/>
      <c r="CB27" s="695"/>
      <c r="CD27" s="618" t="s">
        <v>303</v>
      </c>
      <c r="CE27" s="619"/>
      <c r="CF27" s="619"/>
      <c r="CG27" s="619"/>
      <c r="CH27" s="619"/>
      <c r="CI27" s="619"/>
      <c r="CJ27" s="619"/>
      <c r="CK27" s="619"/>
      <c r="CL27" s="619"/>
      <c r="CM27" s="619"/>
      <c r="CN27" s="619"/>
      <c r="CO27" s="619"/>
      <c r="CP27" s="619"/>
      <c r="CQ27" s="620"/>
      <c r="CR27" s="621">
        <v>432813</v>
      </c>
      <c r="CS27" s="634"/>
      <c r="CT27" s="634"/>
      <c r="CU27" s="634"/>
      <c r="CV27" s="634"/>
      <c r="CW27" s="634"/>
      <c r="CX27" s="634"/>
      <c r="CY27" s="635"/>
      <c r="CZ27" s="624">
        <v>7.2</v>
      </c>
      <c r="DA27" s="636"/>
      <c r="DB27" s="636"/>
      <c r="DC27" s="637"/>
      <c r="DD27" s="627">
        <v>163595</v>
      </c>
      <c r="DE27" s="634"/>
      <c r="DF27" s="634"/>
      <c r="DG27" s="634"/>
      <c r="DH27" s="634"/>
      <c r="DI27" s="634"/>
      <c r="DJ27" s="634"/>
      <c r="DK27" s="635"/>
      <c r="DL27" s="627">
        <v>139035</v>
      </c>
      <c r="DM27" s="634"/>
      <c r="DN27" s="634"/>
      <c r="DO27" s="634"/>
      <c r="DP27" s="634"/>
      <c r="DQ27" s="634"/>
      <c r="DR27" s="634"/>
      <c r="DS27" s="634"/>
      <c r="DT27" s="634"/>
      <c r="DU27" s="634"/>
      <c r="DV27" s="635"/>
      <c r="DW27" s="624">
        <v>3.8</v>
      </c>
      <c r="DX27" s="636"/>
      <c r="DY27" s="636"/>
      <c r="DZ27" s="636"/>
      <c r="EA27" s="636"/>
      <c r="EB27" s="636"/>
      <c r="EC27" s="648"/>
    </row>
    <row r="28" spans="2:133" ht="11.25" customHeight="1" x14ac:dyDescent="0.15">
      <c r="B28" s="618" t="s">
        <v>304</v>
      </c>
      <c r="C28" s="619"/>
      <c r="D28" s="619"/>
      <c r="E28" s="619"/>
      <c r="F28" s="619"/>
      <c r="G28" s="619"/>
      <c r="H28" s="619"/>
      <c r="I28" s="619"/>
      <c r="J28" s="619"/>
      <c r="K28" s="619"/>
      <c r="L28" s="619"/>
      <c r="M28" s="619"/>
      <c r="N28" s="619"/>
      <c r="O28" s="619"/>
      <c r="P28" s="619"/>
      <c r="Q28" s="620"/>
      <c r="R28" s="621">
        <v>27956</v>
      </c>
      <c r="S28" s="622"/>
      <c r="T28" s="622"/>
      <c r="U28" s="622"/>
      <c r="V28" s="622"/>
      <c r="W28" s="622"/>
      <c r="X28" s="622"/>
      <c r="Y28" s="623"/>
      <c r="Z28" s="659">
        <v>0.4</v>
      </c>
      <c r="AA28" s="659"/>
      <c r="AB28" s="659"/>
      <c r="AC28" s="659"/>
      <c r="AD28" s="660">
        <v>911</v>
      </c>
      <c r="AE28" s="660"/>
      <c r="AF28" s="660"/>
      <c r="AG28" s="660"/>
      <c r="AH28" s="660"/>
      <c r="AI28" s="660"/>
      <c r="AJ28" s="660"/>
      <c r="AK28" s="660"/>
      <c r="AL28" s="624">
        <v>0</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305</v>
      </c>
      <c r="CE28" s="619"/>
      <c r="CF28" s="619"/>
      <c r="CG28" s="619"/>
      <c r="CH28" s="619"/>
      <c r="CI28" s="619"/>
      <c r="CJ28" s="619"/>
      <c r="CK28" s="619"/>
      <c r="CL28" s="619"/>
      <c r="CM28" s="619"/>
      <c r="CN28" s="619"/>
      <c r="CO28" s="619"/>
      <c r="CP28" s="619"/>
      <c r="CQ28" s="620"/>
      <c r="CR28" s="621">
        <v>843152</v>
      </c>
      <c r="CS28" s="622"/>
      <c r="CT28" s="622"/>
      <c r="CU28" s="622"/>
      <c r="CV28" s="622"/>
      <c r="CW28" s="622"/>
      <c r="CX28" s="622"/>
      <c r="CY28" s="623"/>
      <c r="CZ28" s="624">
        <v>14</v>
      </c>
      <c r="DA28" s="636"/>
      <c r="DB28" s="636"/>
      <c r="DC28" s="637"/>
      <c r="DD28" s="627">
        <v>843152</v>
      </c>
      <c r="DE28" s="622"/>
      <c r="DF28" s="622"/>
      <c r="DG28" s="622"/>
      <c r="DH28" s="622"/>
      <c r="DI28" s="622"/>
      <c r="DJ28" s="622"/>
      <c r="DK28" s="623"/>
      <c r="DL28" s="627">
        <v>843152</v>
      </c>
      <c r="DM28" s="622"/>
      <c r="DN28" s="622"/>
      <c r="DO28" s="622"/>
      <c r="DP28" s="622"/>
      <c r="DQ28" s="622"/>
      <c r="DR28" s="622"/>
      <c r="DS28" s="622"/>
      <c r="DT28" s="622"/>
      <c r="DU28" s="622"/>
      <c r="DV28" s="623"/>
      <c r="DW28" s="624">
        <v>23.1</v>
      </c>
      <c r="DX28" s="636"/>
      <c r="DY28" s="636"/>
      <c r="DZ28" s="636"/>
      <c r="EA28" s="636"/>
      <c r="EB28" s="636"/>
      <c r="EC28" s="648"/>
    </row>
    <row r="29" spans="2:133" ht="11.25" customHeight="1" x14ac:dyDescent="0.15">
      <c r="B29" s="618" t="s">
        <v>306</v>
      </c>
      <c r="C29" s="619"/>
      <c r="D29" s="619"/>
      <c r="E29" s="619"/>
      <c r="F29" s="619"/>
      <c r="G29" s="619"/>
      <c r="H29" s="619"/>
      <c r="I29" s="619"/>
      <c r="J29" s="619"/>
      <c r="K29" s="619"/>
      <c r="L29" s="619"/>
      <c r="M29" s="619"/>
      <c r="N29" s="619"/>
      <c r="O29" s="619"/>
      <c r="P29" s="619"/>
      <c r="Q29" s="620"/>
      <c r="R29" s="621">
        <v>7960</v>
      </c>
      <c r="S29" s="622"/>
      <c r="T29" s="622"/>
      <c r="U29" s="622"/>
      <c r="V29" s="622"/>
      <c r="W29" s="622"/>
      <c r="X29" s="622"/>
      <c r="Y29" s="623"/>
      <c r="Z29" s="659">
        <v>0.1</v>
      </c>
      <c r="AA29" s="659"/>
      <c r="AB29" s="659"/>
      <c r="AC29" s="659"/>
      <c r="AD29" s="660">
        <v>354</v>
      </c>
      <c r="AE29" s="660"/>
      <c r="AF29" s="660"/>
      <c r="AG29" s="660"/>
      <c r="AH29" s="660"/>
      <c r="AI29" s="660"/>
      <c r="AJ29" s="660"/>
      <c r="AK29" s="660"/>
      <c r="AL29" s="624">
        <v>0</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5"/>
      <c r="CD29" s="640" t="s">
        <v>307</v>
      </c>
      <c r="CE29" s="641"/>
      <c r="CF29" s="618" t="s">
        <v>72</v>
      </c>
      <c r="CG29" s="619"/>
      <c r="CH29" s="619"/>
      <c r="CI29" s="619"/>
      <c r="CJ29" s="619"/>
      <c r="CK29" s="619"/>
      <c r="CL29" s="619"/>
      <c r="CM29" s="619"/>
      <c r="CN29" s="619"/>
      <c r="CO29" s="619"/>
      <c r="CP29" s="619"/>
      <c r="CQ29" s="620"/>
      <c r="CR29" s="621">
        <v>843152</v>
      </c>
      <c r="CS29" s="634"/>
      <c r="CT29" s="634"/>
      <c r="CU29" s="634"/>
      <c r="CV29" s="634"/>
      <c r="CW29" s="634"/>
      <c r="CX29" s="634"/>
      <c r="CY29" s="635"/>
      <c r="CZ29" s="624">
        <v>14</v>
      </c>
      <c r="DA29" s="636"/>
      <c r="DB29" s="636"/>
      <c r="DC29" s="637"/>
      <c r="DD29" s="627">
        <v>843152</v>
      </c>
      <c r="DE29" s="634"/>
      <c r="DF29" s="634"/>
      <c r="DG29" s="634"/>
      <c r="DH29" s="634"/>
      <c r="DI29" s="634"/>
      <c r="DJ29" s="634"/>
      <c r="DK29" s="635"/>
      <c r="DL29" s="627">
        <v>843152</v>
      </c>
      <c r="DM29" s="634"/>
      <c r="DN29" s="634"/>
      <c r="DO29" s="634"/>
      <c r="DP29" s="634"/>
      <c r="DQ29" s="634"/>
      <c r="DR29" s="634"/>
      <c r="DS29" s="634"/>
      <c r="DT29" s="634"/>
      <c r="DU29" s="634"/>
      <c r="DV29" s="635"/>
      <c r="DW29" s="624">
        <v>23.1</v>
      </c>
      <c r="DX29" s="636"/>
      <c r="DY29" s="636"/>
      <c r="DZ29" s="636"/>
      <c r="EA29" s="636"/>
      <c r="EB29" s="636"/>
      <c r="EC29" s="648"/>
    </row>
    <row r="30" spans="2:133" ht="11.25" customHeight="1" x14ac:dyDescent="0.15">
      <c r="B30" s="618" t="s">
        <v>308</v>
      </c>
      <c r="C30" s="619"/>
      <c r="D30" s="619"/>
      <c r="E30" s="619"/>
      <c r="F30" s="619"/>
      <c r="G30" s="619"/>
      <c r="H30" s="619"/>
      <c r="I30" s="619"/>
      <c r="J30" s="619"/>
      <c r="K30" s="619"/>
      <c r="L30" s="619"/>
      <c r="M30" s="619"/>
      <c r="N30" s="619"/>
      <c r="O30" s="619"/>
      <c r="P30" s="619"/>
      <c r="Q30" s="620"/>
      <c r="R30" s="621">
        <v>613676</v>
      </c>
      <c r="S30" s="622"/>
      <c r="T30" s="622"/>
      <c r="U30" s="622"/>
      <c r="V30" s="622"/>
      <c r="W30" s="622"/>
      <c r="X30" s="622"/>
      <c r="Y30" s="623"/>
      <c r="Z30" s="659">
        <v>9.6</v>
      </c>
      <c r="AA30" s="659"/>
      <c r="AB30" s="659"/>
      <c r="AC30" s="659"/>
      <c r="AD30" s="660" t="s">
        <v>236</v>
      </c>
      <c r="AE30" s="660"/>
      <c r="AF30" s="660"/>
      <c r="AG30" s="660"/>
      <c r="AH30" s="660"/>
      <c r="AI30" s="660"/>
      <c r="AJ30" s="660"/>
      <c r="AK30" s="660"/>
      <c r="AL30" s="624" t="s">
        <v>130</v>
      </c>
      <c r="AM30" s="625"/>
      <c r="AN30" s="625"/>
      <c r="AO30" s="661"/>
      <c r="AP30" s="679" t="s">
        <v>225</v>
      </c>
      <c r="AQ30" s="680"/>
      <c r="AR30" s="680"/>
      <c r="AS30" s="680"/>
      <c r="AT30" s="680"/>
      <c r="AU30" s="680"/>
      <c r="AV30" s="680"/>
      <c r="AW30" s="680"/>
      <c r="AX30" s="680"/>
      <c r="AY30" s="680"/>
      <c r="AZ30" s="680"/>
      <c r="BA30" s="680"/>
      <c r="BB30" s="680"/>
      <c r="BC30" s="680"/>
      <c r="BD30" s="680"/>
      <c r="BE30" s="680"/>
      <c r="BF30" s="681"/>
      <c r="BG30" s="679" t="s">
        <v>309</v>
      </c>
      <c r="BH30" s="693"/>
      <c r="BI30" s="693"/>
      <c r="BJ30" s="693"/>
      <c r="BK30" s="693"/>
      <c r="BL30" s="693"/>
      <c r="BM30" s="693"/>
      <c r="BN30" s="693"/>
      <c r="BO30" s="693"/>
      <c r="BP30" s="693"/>
      <c r="BQ30" s="694"/>
      <c r="BR30" s="679" t="s">
        <v>310</v>
      </c>
      <c r="BS30" s="693"/>
      <c r="BT30" s="693"/>
      <c r="BU30" s="693"/>
      <c r="BV30" s="693"/>
      <c r="BW30" s="693"/>
      <c r="BX30" s="693"/>
      <c r="BY30" s="693"/>
      <c r="BZ30" s="693"/>
      <c r="CA30" s="693"/>
      <c r="CB30" s="694"/>
      <c r="CD30" s="642"/>
      <c r="CE30" s="643"/>
      <c r="CF30" s="618" t="s">
        <v>311</v>
      </c>
      <c r="CG30" s="619"/>
      <c r="CH30" s="619"/>
      <c r="CI30" s="619"/>
      <c r="CJ30" s="619"/>
      <c r="CK30" s="619"/>
      <c r="CL30" s="619"/>
      <c r="CM30" s="619"/>
      <c r="CN30" s="619"/>
      <c r="CO30" s="619"/>
      <c r="CP30" s="619"/>
      <c r="CQ30" s="620"/>
      <c r="CR30" s="621">
        <v>832494</v>
      </c>
      <c r="CS30" s="622"/>
      <c r="CT30" s="622"/>
      <c r="CU30" s="622"/>
      <c r="CV30" s="622"/>
      <c r="CW30" s="622"/>
      <c r="CX30" s="622"/>
      <c r="CY30" s="623"/>
      <c r="CZ30" s="624">
        <v>13.8</v>
      </c>
      <c r="DA30" s="636"/>
      <c r="DB30" s="636"/>
      <c r="DC30" s="637"/>
      <c r="DD30" s="627">
        <v>832494</v>
      </c>
      <c r="DE30" s="622"/>
      <c r="DF30" s="622"/>
      <c r="DG30" s="622"/>
      <c r="DH30" s="622"/>
      <c r="DI30" s="622"/>
      <c r="DJ30" s="622"/>
      <c r="DK30" s="623"/>
      <c r="DL30" s="627">
        <v>832494</v>
      </c>
      <c r="DM30" s="622"/>
      <c r="DN30" s="622"/>
      <c r="DO30" s="622"/>
      <c r="DP30" s="622"/>
      <c r="DQ30" s="622"/>
      <c r="DR30" s="622"/>
      <c r="DS30" s="622"/>
      <c r="DT30" s="622"/>
      <c r="DU30" s="622"/>
      <c r="DV30" s="623"/>
      <c r="DW30" s="624">
        <v>22.8</v>
      </c>
      <c r="DX30" s="636"/>
      <c r="DY30" s="636"/>
      <c r="DZ30" s="636"/>
      <c r="EA30" s="636"/>
      <c r="EB30" s="636"/>
      <c r="EC30" s="648"/>
    </row>
    <row r="31" spans="2:133" ht="11.25" customHeight="1" x14ac:dyDescent="0.15">
      <c r="B31" s="696" t="s">
        <v>312</v>
      </c>
      <c r="C31" s="697"/>
      <c r="D31" s="697"/>
      <c r="E31" s="697"/>
      <c r="F31" s="697"/>
      <c r="G31" s="697"/>
      <c r="H31" s="697"/>
      <c r="I31" s="697"/>
      <c r="J31" s="697"/>
      <c r="K31" s="697"/>
      <c r="L31" s="697"/>
      <c r="M31" s="697"/>
      <c r="N31" s="697"/>
      <c r="O31" s="697"/>
      <c r="P31" s="697"/>
      <c r="Q31" s="698"/>
      <c r="R31" s="621" t="s">
        <v>236</v>
      </c>
      <c r="S31" s="622"/>
      <c r="T31" s="622"/>
      <c r="U31" s="622"/>
      <c r="V31" s="622"/>
      <c r="W31" s="622"/>
      <c r="X31" s="622"/>
      <c r="Y31" s="623"/>
      <c r="Z31" s="659" t="s">
        <v>130</v>
      </c>
      <c r="AA31" s="659"/>
      <c r="AB31" s="659"/>
      <c r="AC31" s="659"/>
      <c r="AD31" s="660" t="s">
        <v>236</v>
      </c>
      <c r="AE31" s="660"/>
      <c r="AF31" s="660"/>
      <c r="AG31" s="660"/>
      <c r="AH31" s="660"/>
      <c r="AI31" s="660"/>
      <c r="AJ31" s="660"/>
      <c r="AK31" s="660"/>
      <c r="AL31" s="624" t="s">
        <v>236</v>
      </c>
      <c r="AM31" s="625"/>
      <c r="AN31" s="625"/>
      <c r="AO31" s="661"/>
      <c r="AP31" s="687" t="s">
        <v>313</v>
      </c>
      <c r="AQ31" s="688"/>
      <c r="AR31" s="688"/>
      <c r="AS31" s="688"/>
      <c r="AT31" s="689" t="s">
        <v>314</v>
      </c>
      <c r="AU31" s="218"/>
      <c r="AV31" s="218"/>
      <c r="AW31" s="218"/>
      <c r="AX31" s="676" t="s">
        <v>189</v>
      </c>
      <c r="AY31" s="677"/>
      <c r="AZ31" s="677"/>
      <c r="BA31" s="677"/>
      <c r="BB31" s="677"/>
      <c r="BC31" s="677"/>
      <c r="BD31" s="677"/>
      <c r="BE31" s="677"/>
      <c r="BF31" s="678"/>
      <c r="BG31" s="683">
        <v>99.5</v>
      </c>
      <c r="BH31" s="684"/>
      <c r="BI31" s="684"/>
      <c r="BJ31" s="684"/>
      <c r="BK31" s="684"/>
      <c r="BL31" s="684"/>
      <c r="BM31" s="685">
        <v>98.5</v>
      </c>
      <c r="BN31" s="684"/>
      <c r="BO31" s="684"/>
      <c r="BP31" s="684"/>
      <c r="BQ31" s="686"/>
      <c r="BR31" s="683">
        <v>99.6</v>
      </c>
      <c r="BS31" s="684"/>
      <c r="BT31" s="684"/>
      <c r="BU31" s="684"/>
      <c r="BV31" s="684"/>
      <c r="BW31" s="684"/>
      <c r="BX31" s="685">
        <v>98.6</v>
      </c>
      <c r="BY31" s="684"/>
      <c r="BZ31" s="684"/>
      <c r="CA31" s="684"/>
      <c r="CB31" s="686"/>
      <c r="CD31" s="642"/>
      <c r="CE31" s="643"/>
      <c r="CF31" s="618" t="s">
        <v>315</v>
      </c>
      <c r="CG31" s="619"/>
      <c r="CH31" s="619"/>
      <c r="CI31" s="619"/>
      <c r="CJ31" s="619"/>
      <c r="CK31" s="619"/>
      <c r="CL31" s="619"/>
      <c r="CM31" s="619"/>
      <c r="CN31" s="619"/>
      <c r="CO31" s="619"/>
      <c r="CP31" s="619"/>
      <c r="CQ31" s="620"/>
      <c r="CR31" s="621">
        <v>10658</v>
      </c>
      <c r="CS31" s="634"/>
      <c r="CT31" s="634"/>
      <c r="CU31" s="634"/>
      <c r="CV31" s="634"/>
      <c r="CW31" s="634"/>
      <c r="CX31" s="634"/>
      <c r="CY31" s="635"/>
      <c r="CZ31" s="624">
        <v>0.2</v>
      </c>
      <c r="DA31" s="636"/>
      <c r="DB31" s="636"/>
      <c r="DC31" s="637"/>
      <c r="DD31" s="627">
        <v>10658</v>
      </c>
      <c r="DE31" s="634"/>
      <c r="DF31" s="634"/>
      <c r="DG31" s="634"/>
      <c r="DH31" s="634"/>
      <c r="DI31" s="634"/>
      <c r="DJ31" s="634"/>
      <c r="DK31" s="635"/>
      <c r="DL31" s="627">
        <v>10658</v>
      </c>
      <c r="DM31" s="634"/>
      <c r="DN31" s="634"/>
      <c r="DO31" s="634"/>
      <c r="DP31" s="634"/>
      <c r="DQ31" s="634"/>
      <c r="DR31" s="634"/>
      <c r="DS31" s="634"/>
      <c r="DT31" s="634"/>
      <c r="DU31" s="634"/>
      <c r="DV31" s="635"/>
      <c r="DW31" s="624">
        <v>0.3</v>
      </c>
      <c r="DX31" s="636"/>
      <c r="DY31" s="636"/>
      <c r="DZ31" s="636"/>
      <c r="EA31" s="636"/>
      <c r="EB31" s="636"/>
      <c r="EC31" s="648"/>
    </row>
    <row r="32" spans="2:133" ht="11.25" customHeight="1" x14ac:dyDescent="0.15">
      <c r="B32" s="618" t="s">
        <v>316</v>
      </c>
      <c r="C32" s="619"/>
      <c r="D32" s="619"/>
      <c r="E32" s="619"/>
      <c r="F32" s="619"/>
      <c r="G32" s="619"/>
      <c r="H32" s="619"/>
      <c r="I32" s="619"/>
      <c r="J32" s="619"/>
      <c r="K32" s="619"/>
      <c r="L32" s="619"/>
      <c r="M32" s="619"/>
      <c r="N32" s="619"/>
      <c r="O32" s="619"/>
      <c r="P32" s="619"/>
      <c r="Q32" s="620"/>
      <c r="R32" s="621">
        <v>567165</v>
      </c>
      <c r="S32" s="622"/>
      <c r="T32" s="622"/>
      <c r="U32" s="622"/>
      <c r="V32" s="622"/>
      <c r="W32" s="622"/>
      <c r="X32" s="622"/>
      <c r="Y32" s="623"/>
      <c r="Z32" s="659">
        <v>8.9</v>
      </c>
      <c r="AA32" s="659"/>
      <c r="AB32" s="659"/>
      <c r="AC32" s="659"/>
      <c r="AD32" s="660" t="s">
        <v>236</v>
      </c>
      <c r="AE32" s="660"/>
      <c r="AF32" s="660"/>
      <c r="AG32" s="660"/>
      <c r="AH32" s="660"/>
      <c r="AI32" s="660"/>
      <c r="AJ32" s="660"/>
      <c r="AK32" s="660"/>
      <c r="AL32" s="624" t="s">
        <v>236</v>
      </c>
      <c r="AM32" s="625"/>
      <c r="AN32" s="625"/>
      <c r="AO32" s="661"/>
      <c r="AP32" s="662"/>
      <c r="AQ32" s="663"/>
      <c r="AR32" s="663"/>
      <c r="AS32" s="663"/>
      <c r="AT32" s="690"/>
      <c r="AU32" s="214" t="s">
        <v>317</v>
      </c>
      <c r="AX32" s="618" t="s">
        <v>318</v>
      </c>
      <c r="AY32" s="619"/>
      <c r="AZ32" s="619"/>
      <c r="BA32" s="619"/>
      <c r="BB32" s="619"/>
      <c r="BC32" s="619"/>
      <c r="BD32" s="619"/>
      <c r="BE32" s="619"/>
      <c r="BF32" s="620"/>
      <c r="BG32" s="692">
        <v>99.3</v>
      </c>
      <c r="BH32" s="634"/>
      <c r="BI32" s="634"/>
      <c r="BJ32" s="634"/>
      <c r="BK32" s="634"/>
      <c r="BL32" s="634"/>
      <c r="BM32" s="625">
        <v>99</v>
      </c>
      <c r="BN32" s="634"/>
      <c r="BO32" s="634"/>
      <c r="BP32" s="634"/>
      <c r="BQ32" s="657"/>
      <c r="BR32" s="692">
        <v>99.7</v>
      </c>
      <c r="BS32" s="634"/>
      <c r="BT32" s="634"/>
      <c r="BU32" s="634"/>
      <c r="BV32" s="634"/>
      <c r="BW32" s="634"/>
      <c r="BX32" s="625">
        <v>99.2</v>
      </c>
      <c r="BY32" s="634"/>
      <c r="BZ32" s="634"/>
      <c r="CA32" s="634"/>
      <c r="CB32" s="657"/>
      <c r="CD32" s="644"/>
      <c r="CE32" s="645"/>
      <c r="CF32" s="618" t="s">
        <v>319</v>
      </c>
      <c r="CG32" s="619"/>
      <c r="CH32" s="619"/>
      <c r="CI32" s="619"/>
      <c r="CJ32" s="619"/>
      <c r="CK32" s="619"/>
      <c r="CL32" s="619"/>
      <c r="CM32" s="619"/>
      <c r="CN32" s="619"/>
      <c r="CO32" s="619"/>
      <c r="CP32" s="619"/>
      <c r="CQ32" s="620"/>
      <c r="CR32" s="621" t="s">
        <v>130</v>
      </c>
      <c r="CS32" s="622"/>
      <c r="CT32" s="622"/>
      <c r="CU32" s="622"/>
      <c r="CV32" s="622"/>
      <c r="CW32" s="622"/>
      <c r="CX32" s="622"/>
      <c r="CY32" s="623"/>
      <c r="CZ32" s="624" t="s">
        <v>130</v>
      </c>
      <c r="DA32" s="636"/>
      <c r="DB32" s="636"/>
      <c r="DC32" s="637"/>
      <c r="DD32" s="627" t="s">
        <v>236</v>
      </c>
      <c r="DE32" s="622"/>
      <c r="DF32" s="622"/>
      <c r="DG32" s="622"/>
      <c r="DH32" s="622"/>
      <c r="DI32" s="622"/>
      <c r="DJ32" s="622"/>
      <c r="DK32" s="623"/>
      <c r="DL32" s="627" t="s">
        <v>130</v>
      </c>
      <c r="DM32" s="622"/>
      <c r="DN32" s="622"/>
      <c r="DO32" s="622"/>
      <c r="DP32" s="622"/>
      <c r="DQ32" s="622"/>
      <c r="DR32" s="622"/>
      <c r="DS32" s="622"/>
      <c r="DT32" s="622"/>
      <c r="DU32" s="622"/>
      <c r="DV32" s="623"/>
      <c r="DW32" s="624" t="s">
        <v>130</v>
      </c>
      <c r="DX32" s="636"/>
      <c r="DY32" s="636"/>
      <c r="DZ32" s="636"/>
      <c r="EA32" s="636"/>
      <c r="EB32" s="636"/>
      <c r="EC32" s="648"/>
    </row>
    <row r="33" spans="2:133" ht="11.25" customHeight="1" x14ac:dyDescent="0.15">
      <c r="B33" s="618" t="s">
        <v>320</v>
      </c>
      <c r="C33" s="619"/>
      <c r="D33" s="619"/>
      <c r="E33" s="619"/>
      <c r="F33" s="619"/>
      <c r="G33" s="619"/>
      <c r="H33" s="619"/>
      <c r="I33" s="619"/>
      <c r="J33" s="619"/>
      <c r="K33" s="619"/>
      <c r="L33" s="619"/>
      <c r="M33" s="619"/>
      <c r="N33" s="619"/>
      <c r="O33" s="619"/>
      <c r="P33" s="619"/>
      <c r="Q33" s="620"/>
      <c r="R33" s="621">
        <v>108425</v>
      </c>
      <c r="S33" s="622"/>
      <c r="T33" s="622"/>
      <c r="U33" s="622"/>
      <c r="V33" s="622"/>
      <c r="W33" s="622"/>
      <c r="X33" s="622"/>
      <c r="Y33" s="623"/>
      <c r="Z33" s="659">
        <v>1.7</v>
      </c>
      <c r="AA33" s="659"/>
      <c r="AB33" s="659"/>
      <c r="AC33" s="659"/>
      <c r="AD33" s="660">
        <v>31680</v>
      </c>
      <c r="AE33" s="660"/>
      <c r="AF33" s="660"/>
      <c r="AG33" s="660"/>
      <c r="AH33" s="660"/>
      <c r="AI33" s="660"/>
      <c r="AJ33" s="660"/>
      <c r="AK33" s="660"/>
      <c r="AL33" s="624">
        <v>0.9</v>
      </c>
      <c r="AM33" s="625"/>
      <c r="AN33" s="625"/>
      <c r="AO33" s="661"/>
      <c r="AP33" s="664"/>
      <c r="AQ33" s="665"/>
      <c r="AR33" s="665"/>
      <c r="AS33" s="665"/>
      <c r="AT33" s="691"/>
      <c r="AU33" s="219"/>
      <c r="AV33" s="219"/>
      <c r="AW33" s="219"/>
      <c r="AX33" s="602" t="s">
        <v>321</v>
      </c>
      <c r="AY33" s="603"/>
      <c r="AZ33" s="603"/>
      <c r="BA33" s="603"/>
      <c r="BB33" s="603"/>
      <c r="BC33" s="603"/>
      <c r="BD33" s="603"/>
      <c r="BE33" s="603"/>
      <c r="BF33" s="604"/>
      <c r="BG33" s="682">
        <v>99.5</v>
      </c>
      <c r="BH33" s="606"/>
      <c r="BI33" s="606"/>
      <c r="BJ33" s="606"/>
      <c r="BK33" s="606"/>
      <c r="BL33" s="606"/>
      <c r="BM33" s="652">
        <v>98.2</v>
      </c>
      <c r="BN33" s="606"/>
      <c r="BO33" s="606"/>
      <c r="BP33" s="606"/>
      <c r="BQ33" s="669"/>
      <c r="BR33" s="682">
        <v>99.6</v>
      </c>
      <c r="BS33" s="606"/>
      <c r="BT33" s="606"/>
      <c r="BU33" s="606"/>
      <c r="BV33" s="606"/>
      <c r="BW33" s="606"/>
      <c r="BX33" s="652">
        <v>98.3</v>
      </c>
      <c r="BY33" s="606"/>
      <c r="BZ33" s="606"/>
      <c r="CA33" s="606"/>
      <c r="CB33" s="669"/>
      <c r="CD33" s="618" t="s">
        <v>322</v>
      </c>
      <c r="CE33" s="619"/>
      <c r="CF33" s="619"/>
      <c r="CG33" s="619"/>
      <c r="CH33" s="619"/>
      <c r="CI33" s="619"/>
      <c r="CJ33" s="619"/>
      <c r="CK33" s="619"/>
      <c r="CL33" s="619"/>
      <c r="CM33" s="619"/>
      <c r="CN33" s="619"/>
      <c r="CO33" s="619"/>
      <c r="CP33" s="619"/>
      <c r="CQ33" s="620"/>
      <c r="CR33" s="621">
        <v>2827095</v>
      </c>
      <c r="CS33" s="634"/>
      <c r="CT33" s="634"/>
      <c r="CU33" s="634"/>
      <c r="CV33" s="634"/>
      <c r="CW33" s="634"/>
      <c r="CX33" s="634"/>
      <c r="CY33" s="635"/>
      <c r="CZ33" s="624">
        <v>46.8</v>
      </c>
      <c r="DA33" s="636"/>
      <c r="DB33" s="636"/>
      <c r="DC33" s="637"/>
      <c r="DD33" s="627">
        <v>2241817</v>
      </c>
      <c r="DE33" s="634"/>
      <c r="DF33" s="634"/>
      <c r="DG33" s="634"/>
      <c r="DH33" s="634"/>
      <c r="DI33" s="634"/>
      <c r="DJ33" s="634"/>
      <c r="DK33" s="635"/>
      <c r="DL33" s="627">
        <v>1145487</v>
      </c>
      <c r="DM33" s="634"/>
      <c r="DN33" s="634"/>
      <c r="DO33" s="634"/>
      <c r="DP33" s="634"/>
      <c r="DQ33" s="634"/>
      <c r="DR33" s="634"/>
      <c r="DS33" s="634"/>
      <c r="DT33" s="634"/>
      <c r="DU33" s="634"/>
      <c r="DV33" s="635"/>
      <c r="DW33" s="624">
        <v>31.4</v>
      </c>
      <c r="DX33" s="636"/>
      <c r="DY33" s="636"/>
      <c r="DZ33" s="636"/>
      <c r="EA33" s="636"/>
      <c r="EB33" s="636"/>
      <c r="EC33" s="648"/>
    </row>
    <row r="34" spans="2:133" ht="11.25" customHeight="1" x14ac:dyDescent="0.15">
      <c r="B34" s="618" t="s">
        <v>323</v>
      </c>
      <c r="C34" s="619"/>
      <c r="D34" s="619"/>
      <c r="E34" s="619"/>
      <c r="F34" s="619"/>
      <c r="G34" s="619"/>
      <c r="H34" s="619"/>
      <c r="I34" s="619"/>
      <c r="J34" s="619"/>
      <c r="K34" s="619"/>
      <c r="L34" s="619"/>
      <c r="M34" s="619"/>
      <c r="N34" s="619"/>
      <c r="O34" s="619"/>
      <c r="P34" s="619"/>
      <c r="Q34" s="620"/>
      <c r="R34" s="621">
        <v>7515</v>
      </c>
      <c r="S34" s="622"/>
      <c r="T34" s="622"/>
      <c r="U34" s="622"/>
      <c r="V34" s="622"/>
      <c r="W34" s="622"/>
      <c r="X34" s="622"/>
      <c r="Y34" s="623"/>
      <c r="Z34" s="659">
        <v>0.1</v>
      </c>
      <c r="AA34" s="659"/>
      <c r="AB34" s="659"/>
      <c r="AC34" s="659"/>
      <c r="AD34" s="660" t="s">
        <v>130</v>
      </c>
      <c r="AE34" s="660"/>
      <c r="AF34" s="660"/>
      <c r="AG34" s="660"/>
      <c r="AH34" s="660"/>
      <c r="AI34" s="660"/>
      <c r="AJ34" s="660"/>
      <c r="AK34" s="660"/>
      <c r="AL34" s="624" t="s">
        <v>130</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324</v>
      </c>
      <c r="CE34" s="619"/>
      <c r="CF34" s="619"/>
      <c r="CG34" s="619"/>
      <c r="CH34" s="619"/>
      <c r="CI34" s="619"/>
      <c r="CJ34" s="619"/>
      <c r="CK34" s="619"/>
      <c r="CL34" s="619"/>
      <c r="CM34" s="619"/>
      <c r="CN34" s="619"/>
      <c r="CO34" s="619"/>
      <c r="CP34" s="619"/>
      <c r="CQ34" s="620"/>
      <c r="CR34" s="621">
        <v>780575</v>
      </c>
      <c r="CS34" s="622"/>
      <c r="CT34" s="622"/>
      <c r="CU34" s="622"/>
      <c r="CV34" s="622"/>
      <c r="CW34" s="622"/>
      <c r="CX34" s="622"/>
      <c r="CY34" s="623"/>
      <c r="CZ34" s="624">
        <v>12.9</v>
      </c>
      <c r="DA34" s="636"/>
      <c r="DB34" s="636"/>
      <c r="DC34" s="637"/>
      <c r="DD34" s="627">
        <v>510926</v>
      </c>
      <c r="DE34" s="622"/>
      <c r="DF34" s="622"/>
      <c r="DG34" s="622"/>
      <c r="DH34" s="622"/>
      <c r="DI34" s="622"/>
      <c r="DJ34" s="622"/>
      <c r="DK34" s="623"/>
      <c r="DL34" s="627">
        <v>407722</v>
      </c>
      <c r="DM34" s="622"/>
      <c r="DN34" s="622"/>
      <c r="DO34" s="622"/>
      <c r="DP34" s="622"/>
      <c r="DQ34" s="622"/>
      <c r="DR34" s="622"/>
      <c r="DS34" s="622"/>
      <c r="DT34" s="622"/>
      <c r="DU34" s="622"/>
      <c r="DV34" s="623"/>
      <c r="DW34" s="624">
        <v>11.2</v>
      </c>
      <c r="DX34" s="636"/>
      <c r="DY34" s="636"/>
      <c r="DZ34" s="636"/>
      <c r="EA34" s="636"/>
      <c r="EB34" s="636"/>
      <c r="EC34" s="648"/>
    </row>
    <row r="35" spans="2:133" ht="11.25" customHeight="1" x14ac:dyDescent="0.15">
      <c r="B35" s="618" t="s">
        <v>325</v>
      </c>
      <c r="C35" s="619"/>
      <c r="D35" s="619"/>
      <c r="E35" s="619"/>
      <c r="F35" s="619"/>
      <c r="G35" s="619"/>
      <c r="H35" s="619"/>
      <c r="I35" s="619"/>
      <c r="J35" s="619"/>
      <c r="K35" s="619"/>
      <c r="L35" s="619"/>
      <c r="M35" s="619"/>
      <c r="N35" s="619"/>
      <c r="O35" s="619"/>
      <c r="P35" s="619"/>
      <c r="Q35" s="620"/>
      <c r="R35" s="621">
        <v>359552</v>
      </c>
      <c r="S35" s="622"/>
      <c r="T35" s="622"/>
      <c r="U35" s="622"/>
      <c r="V35" s="622"/>
      <c r="W35" s="622"/>
      <c r="X35" s="622"/>
      <c r="Y35" s="623"/>
      <c r="Z35" s="659">
        <v>5.6</v>
      </c>
      <c r="AA35" s="659"/>
      <c r="AB35" s="659"/>
      <c r="AC35" s="659"/>
      <c r="AD35" s="660" t="s">
        <v>236</v>
      </c>
      <c r="AE35" s="660"/>
      <c r="AF35" s="660"/>
      <c r="AG35" s="660"/>
      <c r="AH35" s="660"/>
      <c r="AI35" s="660"/>
      <c r="AJ35" s="660"/>
      <c r="AK35" s="660"/>
      <c r="AL35" s="624" t="s">
        <v>130</v>
      </c>
      <c r="AM35" s="625"/>
      <c r="AN35" s="625"/>
      <c r="AO35" s="661"/>
      <c r="AP35" s="222"/>
      <c r="AQ35" s="679" t="s">
        <v>326</v>
      </c>
      <c r="AR35" s="680"/>
      <c r="AS35" s="680"/>
      <c r="AT35" s="680"/>
      <c r="AU35" s="680"/>
      <c r="AV35" s="680"/>
      <c r="AW35" s="680"/>
      <c r="AX35" s="680"/>
      <c r="AY35" s="680"/>
      <c r="AZ35" s="680"/>
      <c r="BA35" s="680"/>
      <c r="BB35" s="680"/>
      <c r="BC35" s="680"/>
      <c r="BD35" s="680"/>
      <c r="BE35" s="680"/>
      <c r="BF35" s="681"/>
      <c r="BG35" s="679" t="s">
        <v>327</v>
      </c>
      <c r="BH35" s="680"/>
      <c r="BI35" s="680"/>
      <c r="BJ35" s="680"/>
      <c r="BK35" s="680"/>
      <c r="BL35" s="680"/>
      <c r="BM35" s="680"/>
      <c r="BN35" s="680"/>
      <c r="BO35" s="680"/>
      <c r="BP35" s="680"/>
      <c r="BQ35" s="680"/>
      <c r="BR35" s="680"/>
      <c r="BS35" s="680"/>
      <c r="BT35" s="680"/>
      <c r="BU35" s="680"/>
      <c r="BV35" s="680"/>
      <c r="BW35" s="680"/>
      <c r="BX35" s="680"/>
      <c r="BY35" s="680"/>
      <c r="BZ35" s="680"/>
      <c r="CA35" s="680"/>
      <c r="CB35" s="681"/>
      <c r="CD35" s="618" t="s">
        <v>328</v>
      </c>
      <c r="CE35" s="619"/>
      <c r="CF35" s="619"/>
      <c r="CG35" s="619"/>
      <c r="CH35" s="619"/>
      <c r="CI35" s="619"/>
      <c r="CJ35" s="619"/>
      <c r="CK35" s="619"/>
      <c r="CL35" s="619"/>
      <c r="CM35" s="619"/>
      <c r="CN35" s="619"/>
      <c r="CO35" s="619"/>
      <c r="CP35" s="619"/>
      <c r="CQ35" s="620"/>
      <c r="CR35" s="621">
        <v>41317</v>
      </c>
      <c r="CS35" s="634"/>
      <c r="CT35" s="634"/>
      <c r="CU35" s="634"/>
      <c r="CV35" s="634"/>
      <c r="CW35" s="634"/>
      <c r="CX35" s="634"/>
      <c r="CY35" s="635"/>
      <c r="CZ35" s="624">
        <v>0.7</v>
      </c>
      <c r="DA35" s="636"/>
      <c r="DB35" s="636"/>
      <c r="DC35" s="637"/>
      <c r="DD35" s="627">
        <v>33375</v>
      </c>
      <c r="DE35" s="634"/>
      <c r="DF35" s="634"/>
      <c r="DG35" s="634"/>
      <c r="DH35" s="634"/>
      <c r="DI35" s="634"/>
      <c r="DJ35" s="634"/>
      <c r="DK35" s="635"/>
      <c r="DL35" s="627">
        <v>33375</v>
      </c>
      <c r="DM35" s="634"/>
      <c r="DN35" s="634"/>
      <c r="DO35" s="634"/>
      <c r="DP35" s="634"/>
      <c r="DQ35" s="634"/>
      <c r="DR35" s="634"/>
      <c r="DS35" s="634"/>
      <c r="DT35" s="634"/>
      <c r="DU35" s="634"/>
      <c r="DV35" s="635"/>
      <c r="DW35" s="624">
        <v>0.9</v>
      </c>
      <c r="DX35" s="636"/>
      <c r="DY35" s="636"/>
      <c r="DZ35" s="636"/>
      <c r="EA35" s="636"/>
      <c r="EB35" s="636"/>
      <c r="EC35" s="648"/>
    </row>
    <row r="36" spans="2:133" ht="11.25" customHeight="1" x14ac:dyDescent="0.15">
      <c r="B36" s="618" t="s">
        <v>329</v>
      </c>
      <c r="C36" s="619"/>
      <c r="D36" s="619"/>
      <c r="E36" s="619"/>
      <c r="F36" s="619"/>
      <c r="G36" s="619"/>
      <c r="H36" s="619"/>
      <c r="I36" s="619"/>
      <c r="J36" s="619"/>
      <c r="K36" s="619"/>
      <c r="L36" s="619"/>
      <c r="M36" s="619"/>
      <c r="N36" s="619"/>
      <c r="O36" s="619"/>
      <c r="P36" s="619"/>
      <c r="Q36" s="620"/>
      <c r="R36" s="621">
        <v>243320</v>
      </c>
      <c r="S36" s="622"/>
      <c r="T36" s="622"/>
      <c r="U36" s="622"/>
      <c r="V36" s="622"/>
      <c r="W36" s="622"/>
      <c r="X36" s="622"/>
      <c r="Y36" s="623"/>
      <c r="Z36" s="659">
        <v>3.8</v>
      </c>
      <c r="AA36" s="659"/>
      <c r="AB36" s="659"/>
      <c r="AC36" s="659"/>
      <c r="AD36" s="660" t="s">
        <v>130</v>
      </c>
      <c r="AE36" s="660"/>
      <c r="AF36" s="660"/>
      <c r="AG36" s="660"/>
      <c r="AH36" s="660"/>
      <c r="AI36" s="660"/>
      <c r="AJ36" s="660"/>
      <c r="AK36" s="660"/>
      <c r="AL36" s="624" t="s">
        <v>130</v>
      </c>
      <c r="AM36" s="625"/>
      <c r="AN36" s="625"/>
      <c r="AO36" s="661"/>
      <c r="AP36" s="222"/>
      <c r="AQ36" s="670" t="s">
        <v>330</v>
      </c>
      <c r="AR36" s="671"/>
      <c r="AS36" s="671"/>
      <c r="AT36" s="671"/>
      <c r="AU36" s="671"/>
      <c r="AV36" s="671"/>
      <c r="AW36" s="671"/>
      <c r="AX36" s="671"/>
      <c r="AY36" s="672"/>
      <c r="AZ36" s="673">
        <v>481466</v>
      </c>
      <c r="BA36" s="674"/>
      <c r="BB36" s="674"/>
      <c r="BC36" s="674"/>
      <c r="BD36" s="674"/>
      <c r="BE36" s="674"/>
      <c r="BF36" s="675"/>
      <c r="BG36" s="676" t="s">
        <v>331</v>
      </c>
      <c r="BH36" s="677"/>
      <c r="BI36" s="677"/>
      <c r="BJ36" s="677"/>
      <c r="BK36" s="677"/>
      <c r="BL36" s="677"/>
      <c r="BM36" s="677"/>
      <c r="BN36" s="677"/>
      <c r="BO36" s="677"/>
      <c r="BP36" s="677"/>
      <c r="BQ36" s="677"/>
      <c r="BR36" s="677"/>
      <c r="BS36" s="677"/>
      <c r="BT36" s="677"/>
      <c r="BU36" s="678"/>
      <c r="BV36" s="673">
        <v>5250</v>
      </c>
      <c r="BW36" s="674"/>
      <c r="BX36" s="674"/>
      <c r="BY36" s="674"/>
      <c r="BZ36" s="674"/>
      <c r="CA36" s="674"/>
      <c r="CB36" s="675"/>
      <c r="CD36" s="618" t="s">
        <v>332</v>
      </c>
      <c r="CE36" s="619"/>
      <c r="CF36" s="619"/>
      <c r="CG36" s="619"/>
      <c r="CH36" s="619"/>
      <c r="CI36" s="619"/>
      <c r="CJ36" s="619"/>
      <c r="CK36" s="619"/>
      <c r="CL36" s="619"/>
      <c r="CM36" s="619"/>
      <c r="CN36" s="619"/>
      <c r="CO36" s="619"/>
      <c r="CP36" s="619"/>
      <c r="CQ36" s="620"/>
      <c r="CR36" s="621">
        <v>661290</v>
      </c>
      <c r="CS36" s="622"/>
      <c r="CT36" s="622"/>
      <c r="CU36" s="622"/>
      <c r="CV36" s="622"/>
      <c r="CW36" s="622"/>
      <c r="CX36" s="622"/>
      <c r="CY36" s="623"/>
      <c r="CZ36" s="624">
        <v>10.9</v>
      </c>
      <c r="DA36" s="636"/>
      <c r="DB36" s="636"/>
      <c r="DC36" s="637"/>
      <c r="DD36" s="627">
        <v>463196</v>
      </c>
      <c r="DE36" s="622"/>
      <c r="DF36" s="622"/>
      <c r="DG36" s="622"/>
      <c r="DH36" s="622"/>
      <c r="DI36" s="622"/>
      <c r="DJ36" s="622"/>
      <c r="DK36" s="623"/>
      <c r="DL36" s="627">
        <v>309205</v>
      </c>
      <c r="DM36" s="622"/>
      <c r="DN36" s="622"/>
      <c r="DO36" s="622"/>
      <c r="DP36" s="622"/>
      <c r="DQ36" s="622"/>
      <c r="DR36" s="622"/>
      <c r="DS36" s="622"/>
      <c r="DT36" s="622"/>
      <c r="DU36" s="622"/>
      <c r="DV36" s="623"/>
      <c r="DW36" s="624">
        <v>8.5</v>
      </c>
      <c r="DX36" s="636"/>
      <c r="DY36" s="636"/>
      <c r="DZ36" s="636"/>
      <c r="EA36" s="636"/>
      <c r="EB36" s="636"/>
      <c r="EC36" s="648"/>
    </row>
    <row r="37" spans="2:133" ht="11.25" customHeight="1" x14ac:dyDescent="0.15">
      <c r="B37" s="618" t="s">
        <v>333</v>
      </c>
      <c r="C37" s="619"/>
      <c r="D37" s="619"/>
      <c r="E37" s="619"/>
      <c r="F37" s="619"/>
      <c r="G37" s="619"/>
      <c r="H37" s="619"/>
      <c r="I37" s="619"/>
      <c r="J37" s="619"/>
      <c r="K37" s="619"/>
      <c r="L37" s="619"/>
      <c r="M37" s="619"/>
      <c r="N37" s="619"/>
      <c r="O37" s="619"/>
      <c r="P37" s="619"/>
      <c r="Q37" s="620"/>
      <c r="R37" s="621">
        <v>40786</v>
      </c>
      <c r="S37" s="622"/>
      <c r="T37" s="622"/>
      <c r="U37" s="622"/>
      <c r="V37" s="622"/>
      <c r="W37" s="622"/>
      <c r="X37" s="622"/>
      <c r="Y37" s="623"/>
      <c r="Z37" s="659">
        <v>0.6</v>
      </c>
      <c r="AA37" s="659"/>
      <c r="AB37" s="659"/>
      <c r="AC37" s="659"/>
      <c r="AD37" s="660">
        <v>10619</v>
      </c>
      <c r="AE37" s="660"/>
      <c r="AF37" s="660"/>
      <c r="AG37" s="660"/>
      <c r="AH37" s="660"/>
      <c r="AI37" s="660"/>
      <c r="AJ37" s="660"/>
      <c r="AK37" s="660"/>
      <c r="AL37" s="624">
        <v>0.3</v>
      </c>
      <c r="AM37" s="625"/>
      <c r="AN37" s="625"/>
      <c r="AO37" s="661"/>
      <c r="AQ37" s="654" t="s">
        <v>334</v>
      </c>
      <c r="AR37" s="655"/>
      <c r="AS37" s="655"/>
      <c r="AT37" s="655"/>
      <c r="AU37" s="655"/>
      <c r="AV37" s="655"/>
      <c r="AW37" s="655"/>
      <c r="AX37" s="655"/>
      <c r="AY37" s="656"/>
      <c r="AZ37" s="621">
        <v>83950</v>
      </c>
      <c r="BA37" s="622"/>
      <c r="BB37" s="622"/>
      <c r="BC37" s="622"/>
      <c r="BD37" s="634"/>
      <c r="BE37" s="634"/>
      <c r="BF37" s="657"/>
      <c r="BG37" s="618" t="s">
        <v>335</v>
      </c>
      <c r="BH37" s="619"/>
      <c r="BI37" s="619"/>
      <c r="BJ37" s="619"/>
      <c r="BK37" s="619"/>
      <c r="BL37" s="619"/>
      <c r="BM37" s="619"/>
      <c r="BN37" s="619"/>
      <c r="BO37" s="619"/>
      <c r="BP37" s="619"/>
      <c r="BQ37" s="619"/>
      <c r="BR37" s="619"/>
      <c r="BS37" s="619"/>
      <c r="BT37" s="619"/>
      <c r="BU37" s="620"/>
      <c r="BV37" s="621">
        <v>-7230</v>
      </c>
      <c r="BW37" s="622"/>
      <c r="BX37" s="622"/>
      <c r="BY37" s="622"/>
      <c r="BZ37" s="622"/>
      <c r="CA37" s="622"/>
      <c r="CB37" s="658"/>
      <c r="CD37" s="618" t="s">
        <v>336</v>
      </c>
      <c r="CE37" s="619"/>
      <c r="CF37" s="619"/>
      <c r="CG37" s="619"/>
      <c r="CH37" s="619"/>
      <c r="CI37" s="619"/>
      <c r="CJ37" s="619"/>
      <c r="CK37" s="619"/>
      <c r="CL37" s="619"/>
      <c r="CM37" s="619"/>
      <c r="CN37" s="619"/>
      <c r="CO37" s="619"/>
      <c r="CP37" s="619"/>
      <c r="CQ37" s="620"/>
      <c r="CR37" s="621">
        <v>196562</v>
      </c>
      <c r="CS37" s="634"/>
      <c r="CT37" s="634"/>
      <c r="CU37" s="634"/>
      <c r="CV37" s="634"/>
      <c r="CW37" s="634"/>
      <c r="CX37" s="634"/>
      <c r="CY37" s="635"/>
      <c r="CZ37" s="624">
        <v>3.3</v>
      </c>
      <c r="DA37" s="636"/>
      <c r="DB37" s="636"/>
      <c r="DC37" s="637"/>
      <c r="DD37" s="627">
        <v>192939</v>
      </c>
      <c r="DE37" s="634"/>
      <c r="DF37" s="634"/>
      <c r="DG37" s="634"/>
      <c r="DH37" s="634"/>
      <c r="DI37" s="634"/>
      <c r="DJ37" s="634"/>
      <c r="DK37" s="635"/>
      <c r="DL37" s="627">
        <v>192939</v>
      </c>
      <c r="DM37" s="634"/>
      <c r="DN37" s="634"/>
      <c r="DO37" s="634"/>
      <c r="DP37" s="634"/>
      <c r="DQ37" s="634"/>
      <c r="DR37" s="634"/>
      <c r="DS37" s="634"/>
      <c r="DT37" s="634"/>
      <c r="DU37" s="634"/>
      <c r="DV37" s="635"/>
      <c r="DW37" s="624">
        <v>5.3</v>
      </c>
      <c r="DX37" s="636"/>
      <c r="DY37" s="636"/>
      <c r="DZ37" s="636"/>
      <c r="EA37" s="636"/>
      <c r="EB37" s="636"/>
      <c r="EC37" s="648"/>
    </row>
    <row r="38" spans="2:133" ht="11.25" customHeight="1" x14ac:dyDescent="0.15">
      <c r="B38" s="618" t="s">
        <v>337</v>
      </c>
      <c r="C38" s="619"/>
      <c r="D38" s="619"/>
      <c r="E38" s="619"/>
      <c r="F38" s="619"/>
      <c r="G38" s="619"/>
      <c r="H38" s="619"/>
      <c r="I38" s="619"/>
      <c r="J38" s="619"/>
      <c r="K38" s="619"/>
      <c r="L38" s="619"/>
      <c r="M38" s="619"/>
      <c r="N38" s="619"/>
      <c r="O38" s="619"/>
      <c r="P38" s="619"/>
      <c r="Q38" s="620"/>
      <c r="R38" s="621">
        <v>506300</v>
      </c>
      <c r="S38" s="622"/>
      <c r="T38" s="622"/>
      <c r="U38" s="622"/>
      <c r="V38" s="622"/>
      <c r="W38" s="622"/>
      <c r="X38" s="622"/>
      <c r="Y38" s="623"/>
      <c r="Z38" s="659">
        <v>7.9</v>
      </c>
      <c r="AA38" s="659"/>
      <c r="AB38" s="659"/>
      <c r="AC38" s="659"/>
      <c r="AD38" s="660" t="s">
        <v>236</v>
      </c>
      <c r="AE38" s="660"/>
      <c r="AF38" s="660"/>
      <c r="AG38" s="660"/>
      <c r="AH38" s="660"/>
      <c r="AI38" s="660"/>
      <c r="AJ38" s="660"/>
      <c r="AK38" s="660"/>
      <c r="AL38" s="624" t="s">
        <v>236</v>
      </c>
      <c r="AM38" s="625"/>
      <c r="AN38" s="625"/>
      <c r="AO38" s="661"/>
      <c r="AQ38" s="654" t="s">
        <v>338</v>
      </c>
      <c r="AR38" s="655"/>
      <c r="AS38" s="655"/>
      <c r="AT38" s="655"/>
      <c r="AU38" s="655"/>
      <c r="AV38" s="655"/>
      <c r="AW38" s="655"/>
      <c r="AX38" s="655"/>
      <c r="AY38" s="656"/>
      <c r="AZ38" s="621" t="s">
        <v>236</v>
      </c>
      <c r="BA38" s="622"/>
      <c r="BB38" s="622"/>
      <c r="BC38" s="622"/>
      <c r="BD38" s="634"/>
      <c r="BE38" s="634"/>
      <c r="BF38" s="657"/>
      <c r="BG38" s="618" t="s">
        <v>339</v>
      </c>
      <c r="BH38" s="619"/>
      <c r="BI38" s="619"/>
      <c r="BJ38" s="619"/>
      <c r="BK38" s="619"/>
      <c r="BL38" s="619"/>
      <c r="BM38" s="619"/>
      <c r="BN38" s="619"/>
      <c r="BO38" s="619"/>
      <c r="BP38" s="619"/>
      <c r="BQ38" s="619"/>
      <c r="BR38" s="619"/>
      <c r="BS38" s="619"/>
      <c r="BT38" s="619"/>
      <c r="BU38" s="620"/>
      <c r="BV38" s="621">
        <v>629</v>
      </c>
      <c r="BW38" s="622"/>
      <c r="BX38" s="622"/>
      <c r="BY38" s="622"/>
      <c r="BZ38" s="622"/>
      <c r="CA38" s="622"/>
      <c r="CB38" s="658"/>
      <c r="CD38" s="618" t="s">
        <v>340</v>
      </c>
      <c r="CE38" s="619"/>
      <c r="CF38" s="619"/>
      <c r="CG38" s="619"/>
      <c r="CH38" s="619"/>
      <c r="CI38" s="619"/>
      <c r="CJ38" s="619"/>
      <c r="CK38" s="619"/>
      <c r="CL38" s="619"/>
      <c r="CM38" s="619"/>
      <c r="CN38" s="619"/>
      <c r="CO38" s="619"/>
      <c r="CP38" s="619"/>
      <c r="CQ38" s="620"/>
      <c r="CR38" s="621">
        <v>481466</v>
      </c>
      <c r="CS38" s="622"/>
      <c r="CT38" s="622"/>
      <c r="CU38" s="622"/>
      <c r="CV38" s="622"/>
      <c r="CW38" s="622"/>
      <c r="CX38" s="622"/>
      <c r="CY38" s="623"/>
      <c r="CZ38" s="624">
        <v>8</v>
      </c>
      <c r="DA38" s="636"/>
      <c r="DB38" s="636"/>
      <c r="DC38" s="637"/>
      <c r="DD38" s="627">
        <v>411712</v>
      </c>
      <c r="DE38" s="622"/>
      <c r="DF38" s="622"/>
      <c r="DG38" s="622"/>
      <c r="DH38" s="622"/>
      <c r="DI38" s="622"/>
      <c r="DJ38" s="622"/>
      <c r="DK38" s="623"/>
      <c r="DL38" s="627">
        <v>395185</v>
      </c>
      <c r="DM38" s="622"/>
      <c r="DN38" s="622"/>
      <c r="DO38" s="622"/>
      <c r="DP38" s="622"/>
      <c r="DQ38" s="622"/>
      <c r="DR38" s="622"/>
      <c r="DS38" s="622"/>
      <c r="DT38" s="622"/>
      <c r="DU38" s="622"/>
      <c r="DV38" s="623"/>
      <c r="DW38" s="624">
        <v>10.8</v>
      </c>
      <c r="DX38" s="636"/>
      <c r="DY38" s="636"/>
      <c r="DZ38" s="636"/>
      <c r="EA38" s="636"/>
      <c r="EB38" s="636"/>
      <c r="EC38" s="648"/>
    </row>
    <row r="39" spans="2:133" ht="11.25" customHeight="1" x14ac:dyDescent="0.15">
      <c r="B39" s="618" t="s">
        <v>341</v>
      </c>
      <c r="C39" s="619"/>
      <c r="D39" s="619"/>
      <c r="E39" s="619"/>
      <c r="F39" s="619"/>
      <c r="G39" s="619"/>
      <c r="H39" s="619"/>
      <c r="I39" s="619"/>
      <c r="J39" s="619"/>
      <c r="K39" s="619"/>
      <c r="L39" s="619"/>
      <c r="M39" s="619"/>
      <c r="N39" s="619"/>
      <c r="O39" s="619"/>
      <c r="P39" s="619"/>
      <c r="Q39" s="620"/>
      <c r="R39" s="621" t="s">
        <v>130</v>
      </c>
      <c r="S39" s="622"/>
      <c r="T39" s="622"/>
      <c r="U39" s="622"/>
      <c r="V39" s="622"/>
      <c r="W39" s="622"/>
      <c r="X39" s="622"/>
      <c r="Y39" s="623"/>
      <c r="Z39" s="659" t="s">
        <v>130</v>
      </c>
      <c r="AA39" s="659"/>
      <c r="AB39" s="659"/>
      <c r="AC39" s="659"/>
      <c r="AD39" s="660" t="s">
        <v>236</v>
      </c>
      <c r="AE39" s="660"/>
      <c r="AF39" s="660"/>
      <c r="AG39" s="660"/>
      <c r="AH39" s="660"/>
      <c r="AI39" s="660"/>
      <c r="AJ39" s="660"/>
      <c r="AK39" s="660"/>
      <c r="AL39" s="624" t="s">
        <v>236</v>
      </c>
      <c r="AM39" s="625"/>
      <c r="AN39" s="625"/>
      <c r="AO39" s="661"/>
      <c r="AQ39" s="654" t="s">
        <v>342</v>
      </c>
      <c r="AR39" s="655"/>
      <c r="AS39" s="655"/>
      <c r="AT39" s="655"/>
      <c r="AU39" s="655"/>
      <c r="AV39" s="655"/>
      <c r="AW39" s="655"/>
      <c r="AX39" s="655"/>
      <c r="AY39" s="656"/>
      <c r="AZ39" s="621" t="s">
        <v>130</v>
      </c>
      <c r="BA39" s="622"/>
      <c r="BB39" s="622"/>
      <c r="BC39" s="622"/>
      <c r="BD39" s="634"/>
      <c r="BE39" s="634"/>
      <c r="BF39" s="657"/>
      <c r="BG39" s="618" t="s">
        <v>343</v>
      </c>
      <c r="BH39" s="619"/>
      <c r="BI39" s="619"/>
      <c r="BJ39" s="619"/>
      <c r="BK39" s="619"/>
      <c r="BL39" s="619"/>
      <c r="BM39" s="619"/>
      <c r="BN39" s="619"/>
      <c r="BO39" s="619"/>
      <c r="BP39" s="619"/>
      <c r="BQ39" s="619"/>
      <c r="BR39" s="619"/>
      <c r="BS39" s="619"/>
      <c r="BT39" s="619"/>
      <c r="BU39" s="620"/>
      <c r="BV39" s="621">
        <v>873</v>
      </c>
      <c r="BW39" s="622"/>
      <c r="BX39" s="622"/>
      <c r="BY39" s="622"/>
      <c r="BZ39" s="622"/>
      <c r="CA39" s="622"/>
      <c r="CB39" s="658"/>
      <c r="CD39" s="618" t="s">
        <v>344</v>
      </c>
      <c r="CE39" s="619"/>
      <c r="CF39" s="619"/>
      <c r="CG39" s="619"/>
      <c r="CH39" s="619"/>
      <c r="CI39" s="619"/>
      <c r="CJ39" s="619"/>
      <c r="CK39" s="619"/>
      <c r="CL39" s="619"/>
      <c r="CM39" s="619"/>
      <c r="CN39" s="619"/>
      <c r="CO39" s="619"/>
      <c r="CP39" s="619"/>
      <c r="CQ39" s="620"/>
      <c r="CR39" s="621">
        <v>862447</v>
      </c>
      <c r="CS39" s="634"/>
      <c r="CT39" s="634"/>
      <c r="CU39" s="634"/>
      <c r="CV39" s="634"/>
      <c r="CW39" s="634"/>
      <c r="CX39" s="634"/>
      <c r="CY39" s="635"/>
      <c r="CZ39" s="624">
        <v>14.3</v>
      </c>
      <c r="DA39" s="636"/>
      <c r="DB39" s="636"/>
      <c r="DC39" s="637"/>
      <c r="DD39" s="627">
        <v>822608</v>
      </c>
      <c r="DE39" s="634"/>
      <c r="DF39" s="634"/>
      <c r="DG39" s="634"/>
      <c r="DH39" s="634"/>
      <c r="DI39" s="634"/>
      <c r="DJ39" s="634"/>
      <c r="DK39" s="635"/>
      <c r="DL39" s="627" t="s">
        <v>236</v>
      </c>
      <c r="DM39" s="634"/>
      <c r="DN39" s="634"/>
      <c r="DO39" s="634"/>
      <c r="DP39" s="634"/>
      <c r="DQ39" s="634"/>
      <c r="DR39" s="634"/>
      <c r="DS39" s="634"/>
      <c r="DT39" s="634"/>
      <c r="DU39" s="634"/>
      <c r="DV39" s="635"/>
      <c r="DW39" s="624" t="s">
        <v>236</v>
      </c>
      <c r="DX39" s="636"/>
      <c r="DY39" s="636"/>
      <c r="DZ39" s="636"/>
      <c r="EA39" s="636"/>
      <c r="EB39" s="636"/>
      <c r="EC39" s="648"/>
    </row>
    <row r="40" spans="2:133" ht="11.25" customHeight="1" x14ac:dyDescent="0.15">
      <c r="B40" s="618" t="s">
        <v>345</v>
      </c>
      <c r="C40" s="619"/>
      <c r="D40" s="619"/>
      <c r="E40" s="619"/>
      <c r="F40" s="619"/>
      <c r="G40" s="619"/>
      <c r="H40" s="619"/>
      <c r="I40" s="619"/>
      <c r="J40" s="619"/>
      <c r="K40" s="619"/>
      <c r="L40" s="619"/>
      <c r="M40" s="619"/>
      <c r="N40" s="619"/>
      <c r="O40" s="619"/>
      <c r="P40" s="619"/>
      <c r="Q40" s="620"/>
      <c r="R40" s="621">
        <v>29200</v>
      </c>
      <c r="S40" s="622"/>
      <c r="T40" s="622"/>
      <c r="U40" s="622"/>
      <c r="V40" s="622"/>
      <c r="W40" s="622"/>
      <c r="X40" s="622"/>
      <c r="Y40" s="623"/>
      <c r="Z40" s="659">
        <v>0.5</v>
      </c>
      <c r="AA40" s="659"/>
      <c r="AB40" s="659"/>
      <c r="AC40" s="659"/>
      <c r="AD40" s="660" t="s">
        <v>130</v>
      </c>
      <c r="AE40" s="660"/>
      <c r="AF40" s="660"/>
      <c r="AG40" s="660"/>
      <c r="AH40" s="660"/>
      <c r="AI40" s="660"/>
      <c r="AJ40" s="660"/>
      <c r="AK40" s="660"/>
      <c r="AL40" s="624" t="s">
        <v>236</v>
      </c>
      <c r="AM40" s="625"/>
      <c r="AN40" s="625"/>
      <c r="AO40" s="661"/>
      <c r="AQ40" s="654" t="s">
        <v>346</v>
      </c>
      <c r="AR40" s="655"/>
      <c r="AS40" s="655"/>
      <c r="AT40" s="655"/>
      <c r="AU40" s="655"/>
      <c r="AV40" s="655"/>
      <c r="AW40" s="655"/>
      <c r="AX40" s="655"/>
      <c r="AY40" s="656"/>
      <c r="AZ40" s="621" t="s">
        <v>130</v>
      </c>
      <c r="BA40" s="622"/>
      <c r="BB40" s="622"/>
      <c r="BC40" s="622"/>
      <c r="BD40" s="634"/>
      <c r="BE40" s="634"/>
      <c r="BF40" s="657"/>
      <c r="BG40" s="662" t="s">
        <v>347</v>
      </c>
      <c r="BH40" s="663"/>
      <c r="BI40" s="663"/>
      <c r="BJ40" s="663"/>
      <c r="BK40" s="663"/>
      <c r="BL40" s="223"/>
      <c r="BM40" s="619" t="s">
        <v>348</v>
      </c>
      <c r="BN40" s="619"/>
      <c r="BO40" s="619"/>
      <c r="BP40" s="619"/>
      <c r="BQ40" s="619"/>
      <c r="BR40" s="619"/>
      <c r="BS40" s="619"/>
      <c r="BT40" s="619"/>
      <c r="BU40" s="620"/>
      <c r="BV40" s="621">
        <v>71</v>
      </c>
      <c r="BW40" s="622"/>
      <c r="BX40" s="622"/>
      <c r="BY40" s="622"/>
      <c r="BZ40" s="622"/>
      <c r="CA40" s="622"/>
      <c r="CB40" s="658"/>
      <c r="CD40" s="618" t="s">
        <v>349</v>
      </c>
      <c r="CE40" s="619"/>
      <c r="CF40" s="619"/>
      <c r="CG40" s="619"/>
      <c r="CH40" s="619"/>
      <c r="CI40" s="619"/>
      <c r="CJ40" s="619"/>
      <c r="CK40" s="619"/>
      <c r="CL40" s="619"/>
      <c r="CM40" s="619"/>
      <c r="CN40" s="619"/>
      <c r="CO40" s="619"/>
      <c r="CP40" s="619"/>
      <c r="CQ40" s="620"/>
      <c r="CR40" s="621" t="s">
        <v>236</v>
      </c>
      <c r="CS40" s="622"/>
      <c r="CT40" s="622"/>
      <c r="CU40" s="622"/>
      <c r="CV40" s="622"/>
      <c r="CW40" s="622"/>
      <c r="CX40" s="622"/>
      <c r="CY40" s="623"/>
      <c r="CZ40" s="624" t="s">
        <v>130</v>
      </c>
      <c r="DA40" s="636"/>
      <c r="DB40" s="636"/>
      <c r="DC40" s="637"/>
      <c r="DD40" s="627" t="s">
        <v>130</v>
      </c>
      <c r="DE40" s="622"/>
      <c r="DF40" s="622"/>
      <c r="DG40" s="622"/>
      <c r="DH40" s="622"/>
      <c r="DI40" s="622"/>
      <c r="DJ40" s="622"/>
      <c r="DK40" s="623"/>
      <c r="DL40" s="627" t="s">
        <v>130</v>
      </c>
      <c r="DM40" s="622"/>
      <c r="DN40" s="622"/>
      <c r="DO40" s="622"/>
      <c r="DP40" s="622"/>
      <c r="DQ40" s="622"/>
      <c r="DR40" s="622"/>
      <c r="DS40" s="622"/>
      <c r="DT40" s="622"/>
      <c r="DU40" s="622"/>
      <c r="DV40" s="623"/>
      <c r="DW40" s="624" t="s">
        <v>236</v>
      </c>
      <c r="DX40" s="636"/>
      <c r="DY40" s="636"/>
      <c r="DZ40" s="636"/>
      <c r="EA40" s="636"/>
      <c r="EB40" s="636"/>
      <c r="EC40" s="648"/>
    </row>
    <row r="41" spans="2:133" ht="11.25" customHeight="1" x14ac:dyDescent="0.15">
      <c r="B41" s="602" t="s">
        <v>350</v>
      </c>
      <c r="C41" s="603"/>
      <c r="D41" s="603"/>
      <c r="E41" s="603"/>
      <c r="F41" s="603"/>
      <c r="G41" s="603"/>
      <c r="H41" s="603"/>
      <c r="I41" s="603"/>
      <c r="J41" s="603"/>
      <c r="K41" s="603"/>
      <c r="L41" s="603"/>
      <c r="M41" s="603"/>
      <c r="N41" s="603"/>
      <c r="O41" s="603"/>
      <c r="P41" s="603"/>
      <c r="Q41" s="604"/>
      <c r="R41" s="605">
        <v>6381933</v>
      </c>
      <c r="S41" s="646"/>
      <c r="T41" s="646"/>
      <c r="U41" s="646"/>
      <c r="V41" s="646"/>
      <c r="W41" s="646"/>
      <c r="X41" s="646"/>
      <c r="Y41" s="649"/>
      <c r="Z41" s="650">
        <v>100</v>
      </c>
      <c r="AA41" s="650"/>
      <c r="AB41" s="650"/>
      <c r="AC41" s="650"/>
      <c r="AD41" s="651">
        <v>3619391</v>
      </c>
      <c r="AE41" s="651"/>
      <c r="AF41" s="651"/>
      <c r="AG41" s="651"/>
      <c r="AH41" s="651"/>
      <c r="AI41" s="651"/>
      <c r="AJ41" s="651"/>
      <c r="AK41" s="651"/>
      <c r="AL41" s="608">
        <v>100</v>
      </c>
      <c r="AM41" s="652"/>
      <c r="AN41" s="652"/>
      <c r="AO41" s="653"/>
      <c r="AQ41" s="654" t="s">
        <v>351</v>
      </c>
      <c r="AR41" s="655"/>
      <c r="AS41" s="655"/>
      <c r="AT41" s="655"/>
      <c r="AU41" s="655"/>
      <c r="AV41" s="655"/>
      <c r="AW41" s="655"/>
      <c r="AX41" s="655"/>
      <c r="AY41" s="656"/>
      <c r="AZ41" s="621">
        <v>82531</v>
      </c>
      <c r="BA41" s="622"/>
      <c r="BB41" s="622"/>
      <c r="BC41" s="622"/>
      <c r="BD41" s="634"/>
      <c r="BE41" s="634"/>
      <c r="BF41" s="657"/>
      <c r="BG41" s="662"/>
      <c r="BH41" s="663"/>
      <c r="BI41" s="663"/>
      <c r="BJ41" s="663"/>
      <c r="BK41" s="663"/>
      <c r="BL41" s="223"/>
      <c r="BM41" s="619" t="s">
        <v>352</v>
      </c>
      <c r="BN41" s="619"/>
      <c r="BO41" s="619"/>
      <c r="BP41" s="619"/>
      <c r="BQ41" s="619"/>
      <c r="BR41" s="619"/>
      <c r="BS41" s="619"/>
      <c r="BT41" s="619"/>
      <c r="BU41" s="620"/>
      <c r="BV41" s="621" t="s">
        <v>236</v>
      </c>
      <c r="BW41" s="622"/>
      <c r="BX41" s="622"/>
      <c r="BY41" s="622"/>
      <c r="BZ41" s="622"/>
      <c r="CA41" s="622"/>
      <c r="CB41" s="658"/>
      <c r="CD41" s="618" t="s">
        <v>353</v>
      </c>
      <c r="CE41" s="619"/>
      <c r="CF41" s="619"/>
      <c r="CG41" s="619"/>
      <c r="CH41" s="619"/>
      <c r="CI41" s="619"/>
      <c r="CJ41" s="619"/>
      <c r="CK41" s="619"/>
      <c r="CL41" s="619"/>
      <c r="CM41" s="619"/>
      <c r="CN41" s="619"/>
      <c r="CO41" s="619"/>
      <c r="CP41" s="619"/>
      <c r="CQ41" s="620"/>
      <c r="CR41" s="621" t="s">
        <v>130</v>
      </c>
      <c r="CS41" s="634"/>
      <c r="CT41" s="634"/>
      <c r="CU41" s="634"/>
      <c r="CV41" s="634"/>
      <c r="CW41" s="634"/>
      <c r="CX41" s="634"/>
      <c r="CY41" s="635"/>
      <c r="CZ41" s="624" t="s">
        <v>130</v>
      </c>
      <c r="DA41" s="636"/>
      <c r="DB41" s="636"/>
      <c r="DC41" s="637"/>
      <c r="DD41" s="627" t="s">
        <v>130</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354</v>
      </c>
      <c r="AR42" s="667"/>
      <c r="AS42" s="667"/>
      <c r="AT42" s="667"/>
      <c r="AU42" s="667"/>
      <c r="AV42" s="667"/>
      <c r="AW42" s="667"/>
      <c r="AX42" s="667"/>
      <c r="AY42" s="668"/>
      <c r="AZ42" s="605">
        <v>314985</v>
      </c>
      <c r="BA42" s="646"/>
      <c r="BB42" s="646"/>
      <c r="BC42" s="646"/>
      <c r="BD42" s="606"/>
      <c r="BE42" s="606"/>
      <c r="BF42" s="669"/>
      <c r="BG42" s="664"/>
      <c r="BH42" s="665"/>
      <c r="BI42" s="665"/>
      <c r="BJ42" s="665"/>
      <c r="BK42" s="665"/>
      <c r="BL42" s="224"/>
      <c r="BM42" s="603" t="s">
        <v>355</v>
      </c>
      <c r="BN42" s="603"/>
      <c r="BO42" s="603"/>
      <c r="BP42" s="603"/>
      <c r="BQ42" s="603"/>
      <c r="BR42" s="603"/>
      <c r="BS42" s="603"/>
      <c r="BT42" s="603"/>
      <c r="BU42" s="604"/>
      <c r="BV42" s="605">
        <v>543</v>
      </c>
      <c r="BW42" s="646"/>
      <c r="BX42" s="646"/>
      <c r="BY42" s="646"/>
      <c r="BZ42" s="646"/>
      <c r="CA42" s="646"/>
      <c r="CB42" s="647"/>
      <c r="CD42" s="618" t="s">
        <v>356</v>
      </c>
      <c r="CE42" s="619"/>
      <c r="CF42" s="619"/>
      <c r="CG42" s="619"/>
      <c r="CH42" s="619"/>
      <c r="CI42" s="619"/>
      <c r="CJ42" s="619"/>
      <c r="CK42" s="619"/>
      <c r="CL42" s="619"/>
      <c r="CM42" s="619"/>
      <c r="CN42" s="619"/>
      <c r="CO42" s="619"/>
      <c r="CP42" s="619"/>
      <c r="CQ42" s="620"/>
      <c r="CR42" s="621">
        <v>1200368</v>
      </c>
      <c r="CS42" s="634"/>
      <c r="CT42" s="634"/>
      <c r="CU42" s="634"/>
      <c r="CV42" s="634"/>
      <c r="CW42" s="634"/>
      <c r="CX42" s="634"/>
      <c r="CY42" s="635"/>
      <c r="CZ42" s="624">
        <v>19.899999999999999</v>
      </c>
      <c r="DA42" s="636"/>
      <c r="DB42" s="636"/>
      <c r="DC42" s="637"/>
      <c r="DD42" s="627">
        <v>316667</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357</v>
      </c>
      <c r="CD43" s="618" t="s">
        <v>358</v>
      </c>
      <c r="CE43" s="619"/>
      <c r="CF43" s="619"/>
      <c r="CG43" s="619"/>
      <c r="CH43" s="619"/>
      <c r="CI43" s="619"/>
      <c r="CJ43" s="619"/>
      <c r="CK43" s="619"/>
      <c r="CL43" s="619"/>
      <c r="CM43" s="619"/>
      <c r="CN43" s="619"/>
      <c r="CO43" s="619"/>
      <c r="CP43" s="619"/>
      <c r="CQ43" s="620"/>
      <c r="CR43" s="621">
        <v>6222</v>
      </c>
      <c r="CS43" s="634"/>
      <c r="CT43" s="634"/>
      <c r="CU43" s="634"/>
      <c r="CV43" s="634"/>
      <c r="CW43" s="634"/>
      <c r="CX43" s="634"/>
      <c r="CY43" s="635"/>
      <c r="CZ43" s="624">
        <v>0.1</v>
      </c>
      <c r="DA43" s="636"/>
      <c r="DB43" s="636"/>
      <c r="DC43" s="637"/>
      <c r="DD43" s="627">
        <v>6222</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359</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307</v>
      </c>
      <c r="CE44" s="641"/>
      <c r="CF44" s="618" t="s">
        <v>360</v>
      </c>
      <c r="CG44" s="619"/>
      <c r="CH44" s="619"/>
      <c r="CI44" s="619"/>
      <c r="CJ44" s="619"/>
      <c r="CK44" s="619"/>
      <c r="CL44" s="619"/>
      <c r="CM44" s="619"/>
      <c r="CN44" s="619"/>
      <c r="CO44" s="619"/>
      <c r="CP44" s="619"/>
      <c r="CQ44" s="620"/>
      <c r="CR44" s="621">
        <v>827674</v>
      </c>
      <c r="CS44" s="622"/>
      <c r="CT44" s="622"/>
      <c r="CU44" s="622"/>
      <c r="CV44" s="622"/>
      <c r="CW44" s="622"/>
      <c r="CX44" s="622"/>
      <c r="CY44" s="623"/>
      <c r="CZ44" s="624">
        <v>13.7</v>
      </c>
      <c r="DA44" s="625"/>
      <c r="DB44" s="625"/>
      <c r="DC44" s="626"/>
      <c r="DD44" s="627">
        <v>257908</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361</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362</v>
      </c>
      <c r="CG45" s="619"/>
      <c r="CH45" s="619"/>
      <c r="CI45" s="619"/>
      <c r="CJ45" s="619"/>
      <c r="CK45" s="619"/>
      <c r="CL45" s="619"/>
      <c r="CM45" s="619"/>
      <c r="CN45" s="619"/>
      <c r="CO45" s="619"/>
      <c r="CP45" s="619"/>
      <c r="CQ45" s="620"/>
      <c r="CR45" s="621">
        <v>191765</v>
      </c>
      <c r="CS45" s="634"/>
      <c r="CT45" s="634"/>
      <c r="CU45" s="634"/>
      <c r="CV45" s="634"/>
      <c r="CW45" s="634"/>
      <c r="CX45" s="634"/>
      <c r="CY45" s="635"/>
      <c r="CZ45" s="624">
        <v>3.2</v>
      </c>
      <c r="DA45" s="636"/>
      <c r="DB45" s="636"/>
      <c r="DC45" s="637"/>
      <c r="DD45" s="627">
        <v>5374</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363</v>
      </c>
      <c r="CG46" s="619"/>
      <c r="CH46" s="619"/>
      <c r="CI46" s="619"/>
      <c r="CJ46" s="619"/>
      <c r="CK46" s="619"/>
      <c r="CL46" s="619"/>
      <c r="CM46" s="619"/>
      <c r="CN46" s="619"/>
      <c r="CO46" s="619"/>
      <c r="CP46" s="619"/>
      <c r="CQ46" s="620"/>
      <c r="CR46" s="621">
        <v>627078</v>
      </c>
      <c r="CS46" s="622"/>
      <c r="CT46" s="622"/>
      <c r="CU46" s="622"/>
      <c r="CV46" s="622"/>
      <c r="CW46" s="622"/>
      <c r="CX46" s="622"/>
      <c r="CY46" s="623"/>
      <c r="CZ46" s="624">
        <v>10.4</v>
      </c>
      <c r="DA46" s="625"/>
      <c r="DB46" s="625"/>
      <c r="DC46" s="626"/>
      <c r="DD46" s="627">
        <v>248020</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364</v>
      </c>
      <c r="CG47" s="619"/>
      <c r="CH47" s="619"/>
      <c r="CI47" s="619"/>
      <c r="CJ47" s="619"/>
      <c r="CK47" s="619"/>
      <c r="CL47" s="619"/>
      <c r="CM47" s="619"/>
      <c r="CN47" s="619"/>
      <c r="CO47" s="619"/>
      <c r="CP47" s="619"/>
      <c r="CQ47" s="620"/>
      <c r="CR47" s="621">
        <v>372694</v>
      </c>
      <c r="CS47" s="634"/>
      <c r="CT47" s="634"/>
      <c r="CU47" s="634"/>
      <c r="CV47" s="634"/>
      <c r="CW47" s="634"/>
      <c r="CX47" s="634"/>
      <c r="CY47" s="635"/>
      <c r="CZ47" s="624">
        <v>6.2</v>
      </c>
      <c r="DA47" s="636"/>
      <c r="DB47" s="636"/>
      <c r="DC47" s="637"/>
      <c r="DD47" s="627">
        <v>58759</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365</v>
      </c>
      <c r="CG48" s="619"/>
      <c r="CH48" s="619"/>
      <c r="CI48" s="619"/>
      <c r="CJ48" s="619"/>
      <c r="CK48" s="619"/>
      <c r="CL48" s="619"/>
      <c r="CM48" s="619"/>
      <c r="CN48" s="619"/>
      <c r="CO48" s="619"/>
      <c r="CP48" s="619"/>
      <c r="CQ48" s="620"/>
      <c r="CR48" s="621" t="s">
        <v>236</v>
      </c>
      <c r="CS48" s="622"/>
      <c r="CT48" s="622"/>
      <c r="CU48" s="622"/>
      <c r="CV48" s="622"/>
      <c r="CW48" s="622"/>
      <c r="CX48" s="622"/>
      <c r="CY48" s="623"/>
      <c r="CZ48" s="624" t="s">
        <v>130</v>
      </c>
      <c r="DA48" s="625"/>
      <c r="DB48" s="625"/>
      <c r="DC48" s="626"/>
      <c r="DD48" s="627" t="s">
        <v>130</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366</v>
      </c>
      <c r="CE49" s="603"/>
      <c r="CF49" s="603"/>
      <c r="CG49" s="603"/>
      <c r="CH49" s="603"/>
      <c r="CI49" s="603"/>
      <c r="CJ49" s="603"/>
      <c r="CK49" s="603"/>
      <c r="CL49" s="603"/>
      <c r="CM49" s="603"/>
      <c r="CN49" s="603"/>
      <c r="CO49" s="603"/>
      <c r="CP49" s="603"/>
      <c r="CQ49" s="604"/>
      <c r="CR49" s="605">
        <v>6042434</v>
      </c>
      <c r="CS49" s="606"/>
      <c r="CT49" s="606"/>
      <c r="CU49" s="606"/>
      <c r="CV49" s="606"/>
      <c r="CW49" s="606"/>
      <c r="CX49" s="606"/>
      <c r="CY49" s="607"/>
      <c r="CZ49" s="608">
        <v>100</v>
      </c>
      <c r="DA49" s="609"/>
      <c r="DB49" s="609"/>
      <c r="DC49" s="610"/>
      <c r="DD49" s="611">
        <v>4256424</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G4yTJ7BatrCYciIDehuzreBTTA6KsA02kOPEIs31VYfPp2ImF4ftZV/wqRShwqUy2sZkVtvJS03Dx3Q7QLYj7Q==" saltValue="lCuKzv0nlfhRn9aE0Mk3uA=="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4" t="s">
        <v>367</v>
      </c>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J2" s="1094"/>
      <c r="AK2" s="1094"/>
      <c r="AL2" s="1094"/>
      <c r="AM2" s="1094"/>
      <c r="AN2" s="1094"/>
      <c r="AO2" s="1094"/>
      <c r="AP2" s="1094"/>
      <c r="AQ2" s="1094"/>
      <c r="AR2" s="1094"/>
      <c r="AS2" s="1094"/>
      <c r="AT2" s="1094"/>
      <c r="AU2" s="1094"/>
      <c r="AV2" s="1094"/>
      <c r="AW2" s="1094"/>
      <c r="AX2" s="1094"/>
      <c r="AY2" s="1094"/>
      <c r="AZ2" s="1094"/>
      <c r="BA2" s="1094"/>
      <c r="BB2" s="1094"/>
      <c r="BC2" s="1094"/>
      <c r="BD2" s="1094"/>
      <c r="BE2" s="1094"/>
      <c r="BF2" s="1094"/>
      <c r="BG2" s="1094"/>
      <c r="BH2" s="1094"/>
      <c r="BI2" s="1094"/>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5" t="s">
        <v>368</v>
      </c>
      <c r="DK2" s="1096"/>
      <c r="DL2" s="1096"/>
      <c r="DM2" s="1096"/>
      <c r="DN2" s="1096"/>
      <c r="DO2" s="1097"/>
      <c r="DP2" s="228"/>
      <c r="DQ2" s="1095" t="s">
        <v>369</v>
      </c>
      <c r="DR2" s="1096"/>
      <c r="DS2" s="1096"/>
      <c r="DT2" s="1096"/>
      <c r="DU2" s="1096"/>
      <c r="DV2" s="1096"/>
      <c r="DW2" s="1096"/>
      <c r="DX2" s="1096"/>
      <c r="DY2" s="1096"/>
      <c r="DZ2" s="1097"/>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60" t="s">
        <v>370</v>
      </c>
      <c r="B4" s="1060"/>
      <c r="C4" s="1060"/>
      <c r="D4" s="1060"/>
      <c r="E4" s="1060"/>
      <c r="F4" s="1060"/>
      <c r="G4" s="1060"/>
      <c r="H4" s="1060"/>
      <c r="I4" s="1060"/>
      <c r="J4" s="1060"/>
      <c r="K4" s="1060"/>
      <c r="L4" s="1060"/>
      <c r="M4" s="1060"/>
      <c r="N4" s="1060"/>
      <c r="O4" s="1060"/>
      <c r="P4" s="1060"/>
      <c r="Q4" s="1060"/>
      <c r="R4" s="1060"/>
      <c r="S4" s="1060"/>
      <c r="T4" s="1060"/>
      <c r="U4" s="1060"/>
      <c r="V4" s="1060"/>
      <c r="W4" s="1060"/>
      <c r="X4" s="1060"/>
      <c r="Y4" s="1060"/>
      <c r="Z4" s="1060"/>
      <c r="AA4" s="1060"/>
      <c r="AB4" s="1060"/>
      <c r="AC4" s="1060"/>
      <c r="AD4" s="1060"/>
      <c r="AE4" s="1060"/>
      <c r="AF4" s="1060"/>
      <c r="AG4" s="1060"/>
      <c r="AH4" s="1060"/>
      <c r="AI4" s="1060"/>
      <c r="AJ4" s="1060"/>
      <c r="AK4" s="1060"/>
      <c r="AL4" s="1060"/>
      <c r="AM4" s="1060"/>
      <c r="AN4" s="1060"/>
      <c r="AO4" s="1060"/>
      <c r="AP4" s="1060"/>
      <c r="AQ4" s="1060"/>
      <c r="AR4" s="1060"/>
      <c r="AS4" s="1060"/>
      <c r="AT4" s="1060"/>
      <c r="AU4" s="1060"/>
      <c r="AV4" s="1060"/>
      <c r="AW4" s="1060"/>
      <c r="AX4" s="1060"/>
      <c r="AY4" s="1060"/>
      <c r="AZ4" s="232"/>
      <c r="BA4" s="232"/>
      <c r="BB4" s="232"/>
      <c r="BC4" s="232"/>
      <c r="BD4" s="232"/>
      <c r="BE4" s="233"/>
      <c r="BF4" s="233"/>
      <c r="BG4" s="233"/>
      <c r="BH4" s="233"/>
      <c r="BI4" s="233"/>
      <c r="BJ4" s="233"/>
      <c r="BK4" s="233"/>
      <c r="BL4" s="233"/>
      <c r="BM4" s="233"/>
      <c r="BN4" s="233"/>
      <c r="BO4" s="233"/>
      <c r="BP4" s="233"/>
      <c r="BQ4" s="730" t="s">
        <v>371</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6" t="s">
        <v>372</v>
      </c>
      <c r="B5" s="997"/>
      <c r="C5" s="997"/>
      <c r="D5" s="997"/>
      <c r="E5" s="997"/>
      <c r="F5" s="997"/>
      <c r="G5" s="997"/>
      <c r="H5" s="997"/>
      <c r="I5" s="997"/>
      <c r="J5" s="997"/>
      <c r="K5" s="997"/>
      <c r="L5" s="997"/>
      <c r="M5" s="997"/>
      <c r="N5" s="997"/>
      <c r="O5" s="997"/>
      <c r="P5" s="998"/>
      <c r="Q5" s="1002" t="s">
        <v>373</v>
      </c>
      <c r="R5" s="1003"/>
      <c r="S5" s="1003"/>
      <c r="T5" s="1003"/>
      <c r="U5" s="1004"/>
      <c r="V5" s="1002" t="s">
        <v>374</v>
      </c>
      <c r="W5" s="1003"/>
      <c r="X5" s="1003"/>
      <c r="Y5" s="1003"/>
      <c r="Z5" s="1004"/>
      <c r="AA5" s="1002" t="s">
        <v>375</v>
      </c>
      <c r="AB5" s="1003"/>
      <c r="AC5" s="1003"/>
      <c r="AD5" s="1003"/>
      <c r="AE5" s="1003"/>
      <c r="AF5" s="1098" t="s">
        <v>376</v>
      </c>
      <c r="AG5" s="1003"/>
      <c r="AH5" s="1003"/>
      <c r="AI5" s="1003"/>
      <c r="AJ5" s="1016"/>
      <c r="AK5" s="1003" t="s">
        <v>377</v>
      </c>
      <c r="AL5" s="1003"/>
      <c r="AM5" s="1003"/>
      <c r="AN5" s="1003"/>
      <c r="AO5" s="1004"/>
      <c r="AP5" s="1002" t="s">
        <v>378</v>
      </c>
      <c r="AQ5" s="1003"/>
      <c r="AR5" s="1003"/>
      <c r="AS5" s="1003"/>
      <c r="AT5" s="1004"/>
      <c r="AU5" s="1002" t="s">
        <v>379</v>
      </c>
      <c r="AV5" s="1003"/>
      <c r="AW5" s="1003"/>
      <c r="AX5" s="1003"/>
      <c r="AY5" s="1016"/>
      <c r="AZ5" s="232"/>
      <c r="BA5" s="232"/>
      <c r="BB5" s="232"/>
      <c r="BC5" s="232"/>
      <c r="BD5" s="232"/>
      <c r="BE5" s="233"/>
      <c r="BF5" s="233"/>
      <c r="BG5" s="233"/>
      <c r="BH5" s="233"/>
      <c r="BI5" s="233"/>
      <c r="BJ5" s="233"/>
      <c r="BK5" s="233"/>
      <c r="BL5" s="233"/>
      <c r="BM5" s="233"/>
      <c r="BN5" s="233"/>
      <c r="BO5" s="233"/>
      <c r="BP5" s="233"/>
      <c r="BQ5" s="996" t="s">
        <v>380</v>
      </c>
      <c r="BR5" s="997"/>
      <c r="BS5" s="997"/>
      <c r="BT5" s="997"/>
      <c r="BU5" s="997"/>
      <c r="BV5" s="997"/>
      <c r="BW5" s="997"/>
      <c r="BX5" s="997"/>
      <c r="BY5" s="997"/>
      <c r="BZ5" s="997"/>
      <c r="CA5" s="997"/>
      <c r="CB5" s="997"/>
      <c r="CC5" s="997"/>
      <c r="CD5" s="997"/>
      <c r="CE5" s="997"/>
      <c r="CF5" s="997"/>
      <c r="CG5" s="998"/>
      <c r="CH5" s="1002" t="s">
        <v>381</v>
      </c>
      <c r="CI5" s="1003"/>
      <c r="CJ5" s="1003"/>
      <c r="CK5" s="1003"/>
      <c r="CL5" s="1004"/>
      <c r="CM5" s="1002" t="s">
        <v>382</v>
      </c>
      <c r="CN5" s="1003"/>
      <c r="CO5" s="1003"/>
      <c r="CP5" s="1003"/>
      <c r="CQ5" s="1004"/>
      <c r="CR5" s="1002" t="s">
        <v>383</v>
      </c>
      <c r="CS5" s="1003"/>
      <c r="CT5" s="1003"/>
      <c r="CU5" s="1003"/>
      <c r="CV5" s="1004"/>
      <c r="CW5" s="1002" t="s">
        <v>384</v>
      </c>
      <c r="CX5" s="1003"/>
      <c r="CY5" s="1003"/>
      <c r="CZ5" s="1003"/>
      <c r="DA5" s="1004"/>
      <c r="DB5" s="1002" t="s">
        <v>385</v>
      </c>
      <c r="DC5" s="1003"/>
      <c r="DD5" s="1003"/>
      <c r="DE5" s="1003"/>
      <c r="DF5" s="1004"/>
      <c r="DG5" s="1088" t="s">
        <v>386</v>
      </c>
      <c r="DH5" s="1089"/>
      <c r="DI5" s="1089"/>
      <c r="DJ5" s="1089"/>
      <c r="DK5" s="1090"/>
      <c r="DL5" s="1088" t="s">
        <v>387</v>
      </c>
      <c r="DM5" s="1089"/>
      <c r="DN5" s="1089"/>
      <c r="DO5" s="1089"/>
      <c r="DP5" s="1090"/>
      <c r="DQ5" s="1002" t="s">
        <v>388</v>
      </c>
      <c r="DR5" s="1003"/>
      <c r="DS5" s="1003"/>
      <c r="DT5" s="1003"/>
      <c r="DU5" s="1004"/>
      <c r="DV5" s="1002" t="s">
        <v>379</v>
      </c>
      <c r="DW5" s="1003"/>
      <c r="DX5" s="1003"/>
      <c r="DY5" s="1003"/>
      <c r="DZ5" s="1016"/>
      <c r="EA5" s="234"/>
    </row>
    <row r="6" spans="1:131" s="235" customFormat="1" ht="26.25" customHeight="1" thickBot="1" x14ac:dyDescent="0.2">
      <c r="A6" s="999"/>
      <c r="B6" s="1000"/>
      <c r="C6" s="1000"/>
      <c r="D6" s="1000"/>
      <c r="E6" s="1000"/>
      <c r="F6" s="1000"/>
      <c r="G6" s="1000"/>
      <c r="H6" s="1000"/>
      <c r="I6" s="1000"/>
      <c r="J6" s="1000"/>
      <c r="K6" s="1000"/>
      <c r="L6" s="1000"/>
      <c r="M6" s="1000"/>
      <c r="N6" s="1000"/>
      <c r="O6" s="1000"/>
      <c r="P6" s="1001"/>
      <c r="Q6" s="1005"/>
      <c r="R6" s="1006"/>
      <c r="S6" s="1006"/>
      <c r="T6" s="1006"/>
      <c r="U6" s="1007"/>
      <c r="V6" s="1005"/>
      <c r="W6" s="1006"/>
      <c r="X6" s="1006"/>
      <c r="Y6" s="1006"/>
      <c r="Z6" s="1007"/>
      <c r="AA6" s="1005"/>
      <c r="AB6" s="1006"/>
      <c r="AC6" s="1006"/>
      <c r="AD6" s="1006"/>
      <c r="AE6" s="1006"/>
      <c r="AF6" s="1099"/>
      <c r="AG6" s="1006"/>
      <c r="AH6" s="1006"/>
      <c r="AI6" s="1006"/>
      <c r="AJ6" s="1017"/>
      <c r="AK6" s="1006"/>
      <c r="AL6" s="1006"/>
      <c r="AM6" s="1006"/>
      <c r="AN6" s="1006"/>
      <c r="AO6" s="1007"/>
      <c r="AP6" s="1005"/>
      <c r="AQ6" s="1006"/>
      <c r="AR6" s="1006"/>
      <c r="AS6" s="1006"/>
      <c r="AT6" s="1007"/>
      <c r="AU6" s="1005"/>
      <c r="AV6" s="1006"/>
      <c r="AW6" s="1006"/>
      <c r="AX6" s="1006"/>
      <c r="AY6" s="1017"/>
      <c r="AZ6" s="232"/>
      <c r="BA6" s="232"/>
      <c r="BB6" s="232"/>
      <c r="BC6" s="232"/>
      <c r="BD6" s="232"/>
      <c r="BE6" s="233"/>
      <c r="BF6" s="233"/>
      <c r="BG6" s="233"/>
      <c r="BH6" s="233"/>
      <c r="BI6" s="233"/>
      <c r="BJ6" s="233"/>
      <c r="BK6" s="233"/>
      <c r="BL6" s="233"/>
      <c r="BM6" s="233"/>
      <c r="BN6" s="233"/>
      <c r="BO6" s="233"/>
      <c r="BP6" s="233"/>
      <c r="BQ6" s="999"/>
      <c r="BR6" s="1000"/>
      <c r="BS6" s="1000"/>
      <c r="BT6" s="1000"/>
      <c r="BU6" s="1000"/>
      <c r="BV6" s="1000"/>
      <c r="BW6" s="1000"/>
      <c r="BX6" s="1000"/>
      <c r="BY6" s="1000"/>
      <c r="BZ6" s="1000"/>
      <c r="CA6" s="1000"/>
      <c r="CB6" s="1000"/>
      <c r="CC6" s="1000"/>
      <c r="CD6" s="1000"/>
      <c r="CE6" s="1000"/>
      <c r="CF6" s="1000"/>
      <c r="CG6" s="1001"/>
      <c r="CH6" s="1005"/>
      <c r="CI6" s="1006"/>
      <c r="CJ6" s="1006"/>
      <c r="CK6" s="1006"/>
      <c r="CL6" s="1007"/>
      <c r="CM6" s="1005"/>
      <c r="CN6" s="1006"/>
      <c r="CO6" s="1006"/>
      <c r="CP6" s="1006"/>
      <c r="CQ6" s="1007"/>
      <c r="CR6" s="1005"/>
      <c r="CS6" s="1006"/>
      <c r="CT6" s="1006"/>
      <c r="CU6" s="1006"/>
      <c r="CV6" s="1007"/>
      <c r="CW6" s="1005"/>
      <c r="CX6" s="1006"/>
      <c r="CY6" s="1006"/>
      <c r="CZ6" s="1006"/>
      <c r="DA6" s="1007"/>
      <c r="DB6" s="1005"/>
      <c r="DC6" s="1006"/>
      <c r="DD6" s="1006"/>
      <c r="DE6" s="1006"/>
      <c r="DF6" s="1007"/>
      <c r="DG6" s="1091"/>
      <c r="DH6" s="1092"/>
      <c r="DI6" s="1092"/>
      <c r="DJ6" s="1092"/>
      <c r="DK6" s="1093"/>
      <c r="DL6" s="1091"/>
      <c r="DM6" s="1092"/>
      <c r="DN6" s="1092"/>
      <c r="DO6" s="1092"/>
      <c r="DP6" s="1093"/>
      <c r="DQ6" s="1005"/>
      <c r="DR6" s="1006"/>
      <c r="DS6" s="1006"/>
      <c r="DT6" s="1006"/>
      <c r="DU6" s="1007"/>
      <c r="DV6" s="1005"/>
      <c r="DW6" s="1006"/>
      <c r="DX6" s="1006"/>
      <c r="DY6" s="1006"/>
      <c r="DZ6" s="1017"/>
      <c r="EA6" s="234"/>
    </row>
    <row r="7" spans="1:131" s="235" customFormat="1" ht="26.25" customHeight="1" thickTop="1" x14ac:dyDescent="0.15">
      <c r="A7" s="236">
        <v>1</v>
      </c>
      <c r="B7" s="1048" t="s">
        <v>389</v>
      </c>
      <c r="C7" s="1049"/>
      <c r="D7" s="1049"/>
      <c r="E7" s="1049"/>
      <c r="F7" s="1049"/>
      <c r="G7" s="1049"/>
      <c r="H7" s="1049"/>
      <c r="I7" s="1049"/>
      <c r="J7" s="1049"/>
      <c r="K7" s="1049"/>
      <c r="L7" s="1049"/>
      <c r="M7" s="1049"/>
      <c r="N7" s="1049"/>
      <c r="O7" s="1049"/>
      <c r="P7" s="1050"/>
      <c r="Q7" s="1106">
        <v>6382</v>
      </c>
      <c r="R7" s="1107"/>
      <c r="S7" s="1107"/>
      <c r="T7" s="1107"/>
      <c r="U7" s="1107"/>
      <c r="V7" s="1107">
        <v>6042</v>
      </c>
      <c r="W7" s="1107"/>
      <c r="X7" s="1107"/>
      <c r="Y7" s="1107"/>
      <c r="Z7" s="1107"/>
      <c r="AA7" s="1107">
        <v>339</v>
      </c>
      <c r="AB7" s="1107"/>
      <c r="AC7" s="1107"/>
      <c r="AD7" s="1107"/>
      <c r="AE7" s="1108"/>
      <c r="AF7" s="1109">
        <v>105</v>
      </c>
      <c r="AG7" s="1110"/>
      <c r="AH7" s="1110"/>
      <c r="AI7" s="1110"/>
      <c r="AJ7" s="1111"/>
      <c r="AK7" s="1112">
        <v>360</v>
      </c>
      <c r="AL7" s="1113"/>
      <c r="AM7" s="1113"/>
      <c r="AN7" s="1113"/>
      <c r="AO7" s="1113"/>
      <c r="AP7" s="1113">
        <v>6139</v>
      </c>
      <c r="AQ7" s="1113"/>
      <c r="AR7" s="1113"/>
      <c r="AS7" s="1113"/>
      <c r="AT7" s="1113"/>
      <c r="AU7" s="1114"/>
      <c r="AV7" s="1114"/>
      <c r="AW7" s="1114"/>
      <c r="AX7" s="1114"/>
      <c r="AY7" s="1115"/>
      <c r="AZ7" s="232"/>
      <c r="BA7" s="232"/>
      <c r="BB7" s="232"/>
      <c r="BC7" s="232"/>
      <c r="BD7" s="232"/>
      <c r="BE7" s="233"/>
      <c r="BF7" s="233"/>
      <c r="BG7" s="233"/>
      <c r="BH7" s="233"/>
      <c r="BI7" s="233"/>
      <c r="BJ7" s="233"/>
      <c r="BK7" s="233"/>
      <c r="BL7" s="233"/>
      <c r="BM7" s="233"/>
      <c r="BN7" s="233"/>
      <c r="BO7" s="233"/>
      <c r="BP7" s="233"/>
      <c r="BQ7" s="236">
        <v>1</v>
      </c>
      <c r="BR7" s="237"/>
      <c r="BS7" s="1116" t="s">
        <v>586</v>
      </c>
      <c r="BT7" s="1117"/>
      <c r="BU7" s="1117"/>
      <c r="BV7" s="1117"/>
      <c r="BW7" s="1117"/>
      <c r="BX7" s="1117"/>
      <c r="BY7" s="1117"/>
      <c r="BZ7" s="1117"/>
      <c r="CA7" s="1117"/>
      <c r="CB7" s="1117"/>
      <c r="CC7" s="1117"/>
      <c r="CD7" s="1117"/>
      <c r="CE7" s="1117"/>
      <c r="CF7" s="1117"/>
      <c r="CG7" s="1118"/>
      <c r="CH7" s="1100">
        <v>0</v>
      </c>
      <c r="CI7" s="1101"/>
      <c r="CJ7" s="1101"/>
      <c r="CK7" s="1101"/>
      <c r="CL7" s="1102"/>
      <c r="CM7" s="1100">
        <v>16</v>
      </c>
      <c r="CN7" s="1101"/>
      <c r="CO7" s="1101"/>
      <c r="CP7" s="1101"/>
      <c r="CQ7" s="1102"/>
      <c r="CR7" s="1100">
        <v>10</v>
      </c>
      <c r="CS7" s="1101"/>
      <c r="CT7" s="1101"/>
      <c r="CU7" s="1101"/>
      <c r="CV7" s="1102"/>
      <c r="CW7" s="1100">
        <v>0</v>
      </c>
      <c r="CX7" s="1101"/>
      <c r="CY7" s="1101"/>
      <c r="CZ7" s="1101"/>
      <c r="DA7" s="1102"/>
      <c r="DB7" s="1100" t="s">
        <v>585</v>
      </c>
      <c r="DC7" s="1101"/>
      <c r="DD7" s="1101"/>
      <c r="DE7" s="1101"/>
      <c r="DF7" s="1102"/>
      <c r="DG7" s="1100" t="s">
        <v>585</v>
      </c>
      <c r="DH7" s="1101"/>
      <c r="DI7" s="1101"/>
      <c r="DJ7" s="1101"/>
      <c r="DK7" s="1102"/>
      <c r="DL7" s="1100" t="s">
        <v>585</v>
      </c>
      <c r="DM7" s="1101"/>
      <c r="DN7" s="1101"/>
      <c r="DO7" s="1101"/>
      <c r="DP7" s="1102"/>
      <c r="DQ7" s="1100" t="s">
        <v>585</v>
      </c>
      <c r="DR7" s="1101"/>
      <c r="DS7" s="1101"/>
      <c r="DT7" s="1101"/>
      <c r="DU7" s="1102"/>
      <c r="DV7" s="1103"/>
      <c r="DW7" s="1104"/>
      <c r="DX7" s="1104"/>
      <c r="DY7" s="1104"/>
      <c r="DZ7" s="1105"/>
      <c r="EA7" s="234"/>
    </row>
    <row r="8" spans="1:131" s="235" customFormat="1" ht="26.25" customHeight="1" x14ac:dyDescent="0.15">
      <c r="A8" s="238">
        <v>2</v>
      </c>
      <c r="B8" s="1031"/>
      <c r="C8" s="1032"/>
      <c r="D8" s="1032"/>
      <c r="E8" s="1032"/>
      <c r="F8" s="1032"/>
      <c r="G8" s="1032"/>
      <c r="H8" s="1032"/>
      <c r="I8" s="1032"/>
      <c r="J8" s="1032"/>
      <c r="K8" s="1032"/>
      <c r="L8" s="1032"/>
      <c r="M8" s="1032"/>
      <c r="N8" s="1032"/>
      <c r="O8" s="1032"/>
      <c r="P8" s="1033"/>
      <c r="Q8" s="1039"/>
      <c r="R8" s="1040"/>
      <c r="S8" s="1040"/>
      <c r="T8" s="1040"/>
      <c r="U8" s="1040"/>
      <c r="V8" s="1040"/>
      <c r="W8" s="1040"/>
      <c r="X8" s="1040"/>
      <c r="Y8" s="1040"/>
      <c r="Z8" s="1040"/>
      <c r="AA8" s="1040"/>
      <c r="AB8" s="1040"/>
      <c r="AC8" s="1040"/>
      <c r="AD8" s="1040"/>
      <c r="AE8" s="1041"/>
      <c r="AF8" s="1036"/>
      <c r="AG8" s="1037"/>
      <c r="AH8" s="1037"/>
      <c r="AI8" s="1037"/>
      <c r="AJ8" s="1038"/>
      <c r="AK8" s="1081"/>
      <c r="AL8" s="1082"/>
      <c r="AM8" s="1082"/>
      <c r="AN8" s="1082"/>
      <c r="AO8" s="1082"/>
      <c r="AP8" s="1082"/>
      <c r="AQ8" s="1082"/>
      <c r="AR8" s="1082"/>
      <c r="AS8" s="1082"/>
      <c r="AT8" s="1082"/>
      <c r="AU8" s="1083"/>
      <c r="AV8" s="1083"/>
      <c r="AW8" s="1083"/>
      <c r="AX8" s="1083"/>
      <c r="AY8" s="1084"/>
      <c r="AZ8" s="232"/>
      <c r="BA8" s="232"/>
      <c r="BB8" s="232"/>
      <c r="BC8" s="232"/>
      <c r="BD8" s="232"/>
      <c r="BE8" s="233"/>
      <c r="BF8" s="233"/>
      <c r="BG8" s="233"/>
      <c r="BH8" s="233"/>
      <c r="BI8" s="233"/>
      <c r="BJ8" s="233"/>
      <c r="BK8" s="233"/>
      <c r="BL8" s="233"/>
      <c r="BM8" s="233"/>
      <c r="BN8" s="233"/>
      <c r="BO8" s="233"/>
      <c r="BP8" s="233"/>
      <c r="BQ8" s="238">
        <v>2</v>
      </c>
      <c r="BR8" s="239"/>
      <c r="BS8" s="1085" t="s">
        <v>587</v>
      </c>
      <c r="BT8" s="1086"/>
      <c r="BU8" s="1086"/>
      <c r="BV8" s="1086"/>
      <c r="BW8" s="1086"/>
      <c r="BX8" s="1086"/>
      <c r="BY8" s="1086"/>
      <c r="BZ8" s="1086"/>
      <c r="CA8" s="1086"/>
      <c r="CB8" s="1086"/>
      <c r="CC8" s="1086"/>
      <c r="CD8" s="1086"/>
      <c r="CE8" s="1086"/>
      <c r="CF8" s="1086"/>
      <c r="CG8" s="1087"/>
      <c r="CH8" s="990">
        <v>1</v>
      </c>
      <c r="CI8" s="991"/>
      <c r="CJ8" s="991"/>
      <c r="CK8" s="991"/>
      <c r="CL8" s="992"/>
      <c r="CM8" s="990">
        <v>50</v>
      </c>
      <c r="CN8" s="991"/>
      <c r="CO8" s="991"/>
      <c r="CP8" s="991"/>
      <c r="CQ8" s="992"/>
      <c r="CR8" s="990">
        <v>59</v>
      </c>
      <c r="CS8" s="991"/>
      <c r="CT8" s="991"/>
      <c r="CU8" s="991"/>
      <c r="CV8" s="992"/>
      <c r="CW8" s="990">
        <v>15</v>
      </c>
      <c r="CX8" s="991"/>
      <c r="CY8" s="991"/>
      <c r="CZ8" s="991"/>
      <c r="DA8" s="992"/>
      <c r="DB8" s="990" t="s">
        <v>585</v>
      </c>
      <c r="DC8" s="991"/>
      <c r="DD8" s="991"/>
      <c r="DE8" s="991"/>
      <c r="DF8" s="992"/>
      <c r="DG8" s="990" t="s">
        <v>585</v>
      </c>
      <c r="DH8" s="991"/>
      <c r="DI8" s="991"/>
      <c r="DJ8" s="991"/>
      <c r="DK8" s="992"/>
      <c r="DL8" s="990" t="s">
        <v>585</v>
      </c>
      <c r="DM8" s="991"/>
      <c r="DN8" s="991"/>
      <c r="DO8" s="991"/>
      <c r="DP8" s="992"/>
      <c r="DQ8" s="990" t="s">
        <v>585</v>
      </c>
      <c r="DR8" s="991"/>
      <c r="DS8" s="991"/>
      <c r="DT8" s="991"/>
      <c r="DU8" s="992"/>
      <c r="DV8" s="993"/>
      <c r="DW8" s="994"/>
      <c r="DX8" s="994"/>
      <c r="DY8" s="994"/>
      <c r="DZ8" s="995"/>
      <c r="EA8" s="234"/>
    </row>
    <row r="9" spans="1:131" s="235" customFormat="1" ht="26.25" customHeight="1" x14ac:dyDescent="0.15">
      <c r="A9" s="238">
        <v>3</v>
      </c>
      <c r="B9" s="1031"/>
      <c r="C9" s="1032"/>
      <c r="D9" s="1032"/>
      <c r="E9" s="1032"/>
      <c r="F9" s="1032"/>
      <c r="G9" s="1032"/>
      <c r="H9" s="1032"/>
      <c r="I9" s="1032"/>
      <c r="J9" s="1032"/>
      <c r="K9" s="1032"/>
      <c r="L9" s="1032"/>
      <c r="M9" s="1032"/>
      <c r="N9" s="1032"/>
      <c r="O9" s="1032"/>
      <c r="P9" s="1033"/>
      <c r="Q9" s="1039"/>
      <c r="R9" s="1040"/>
      <c r="S9" s="1040"/>
      <c r="T9" s="1040"/>
      <c r="U9" s="1040"/>
      <c r="V9" s="1040"/>
      <c r="W9" s="1040"/>
      <c r="X9" s="1040"/>
      <c r="Y9" s="1040"/>
      <c r="Z9" s="1040"/>
      <c r="AA9" s="1040"/>
      <c r="AB9" s="1040"/>
      <c r="AC9" s="1040"/>
      <c r="AD9" s="1040"/>
      <c r="AE9" s="1041"/>
      <c r="AF9" s="1036"/>
      <c r="AG9" s="1037"/>
      <c r="AH9" s="1037"/>
      <c r="AI9" s="1037"/>
      <c r="AJ9" s="1038"/>
      <c r="AK9" s="1081"/>
      <c r="AL9" s="1082"/>
      <c r="AM9" s="1082"/>
      <c r="AN9" s="1082"/>
      <c r="AO9" s="1082"/>
      <c r="AP9" s="1082"/>
      <c r="AQ9" s="1082"/>
      <c r="AR9" s="1082"/>
      <c r="AS9" s="1082"/>
      <c r="AT9" s="1082"/>
      <c r="AU9" s="1083"/>
      <c r="AV9" s="1083"/>
      <c r="AW9" s="1083"/>
      <c r="AX9" s="1083"/>
      <c r="AY9" s="1084"/>
      <c r="AZ9" s="232"/>
      <c r="BA9" s="232"/>
      <c r="BB9" s="232"/>
      <c r="BC9" s="232"/>
      <c r="BD9" s="232"/>
      <c r="BE9" s="233"/>
      <c r="BF9" s="233"/>
      <c r="BG9" s="233"/>
      <c r="BH9" s="233"/>
      <c r="BI9" s="233"/>
      <c r="BJ9" s="233"/>
      <c r="BK9" s="233"/>
      <c r="BL9" s="233"/>
      <c r="BM9" s="233"/>
      <c r="BN9" s="233"/>
      <c r="BO9" s="233"/>
      <c r="BP9" s="233"/>
      <c r="BQ9" s="238">
        <v>3</v>
      </c>
      <c r="BR9" s="239"/>
      <c r="BS9" s="993"/>
      <c r="BT9" s="994"/>
      <c r="BU9" s="994"/>
      <c r="BV9" s="994"/>
      <c r="BW9" s="994"/>
      <c r="BX9" s="994"/>
      <c r="BY9" s="994"/>
      <c r="BZ9" s="994"/>
      <c r="CA9" s="994"/>
      <c r="CB9" s="994"/>
      <c r="CC9" s="994"/>
      <c r="CD9" s="994"/>
      <c r="CE9" s="994"/>
      <c r="CF9" s="994"/>
      <c r="CG9" s="1015"/>
      <c r="CH9" s="990"/>
      <c r="CI9" s="991"/>
      <c r="CJ9" s="991"/>
      <c r="CK9" s="991"/>
      <c r="CL9" s="992"/>
      <c r="CM9" s="990"/>
      <c r="CN9" s="991"/>
      <c r="CO9" s="991"/>
      <c r="CP9" s="991"/>
      <c r="CQ9" s="992"/>
      <c r="CR9" s="990"/>
      <c r="CS9" s="991"/>
      <c r="CT9" s="991"/>
      <c r="CU9" s="991"/>
      <c r="CV9" s="992"/>
      <c r="CW9" s="990"/>
      <c r="CX9" s="991"/>
      <c r="CY9" s="991"/>
      <c r="CZ9" s="991"/>
      <c r="DA9" s="992"/>
      <c r="DB9" s="990"/>
      <c r="DC9" s="991"/>
      <c r="DD9" s="991"/>
      <c r="DE9" s="991"/>
      <c r="DF9" s="992"/>
      <c r="DG9" s="990"/>
      <c r="DH9" s="991"/>
      <c r="DI9" s="991"/>
      <c r="DJ9" s="991"/>
      <c r="DK9" s="992"/>
      <c r="DL9" s="990"/>
      <c r="DM9" s="991"/>
      <c r="DN9" s="991"/>
      <c r="DO9" s="991"/>
      <c r="DP9" s="992"/>
      <c r="DQ9" s="990"/>
      <c r="DR9" s="991"/>
      <c r="DS9" s="991"/>
      <c r="DT9" s="991"/>
      <c r="DU9" s="992"/>
      <c r="DV9" s="993"/>
      <c r="DW9" s="994"/>
      <c r="DX9" s="994"/>
      <c r="DY9" s="994"/>
      <c r="DZ9" s="995"/>
      <c r="EA9" s="234"/>
    </row>
    <row r="10" spans="1:131" s="235" customFormat="1" ht="26.25" customHeight="1" x14ac:dyDescent="0.15">
      <c r="A10" s="238">
        <v>4</v>
      </c>
      <c r="B10" s="1031"/>
      <c r="C10" s="1032"/>
      <c r="D10" s="1032"/>
      <c r="E10" s="1032"/>
      <c r="F10" s="1032"/>
      <c r="G10" s="1032"/>
      <c r="H10" s="1032"/>
      <c r="I10" s="1032"/>
      <c r="J10" s="1032"/>
      <c r="K10" s="1032"/>
      <c r="L10" s="1032"/>
      <c r="M10" s="1032"/>
      <c r="N10" s="1032"/>
      <c r="O10" s="1032"/>
      <c r="P10" s="1033"/>
      <c r="Q10" s="1039"/>
      <c r="R10" s="1040"/>
      <c r="S10" s="1040"/>
      <c r="T10" s="1040"/>
      <c r="U10" s="1040"/>
      <c r="V10" s="1040"/>
      <c r="W10" s="1040"/>
      <c r="X10" s="1040"/>
      <c r="Y10" s="1040"/>
      <c r="Z10" s="1040"/>
      <c r="AA10" s="1040"/>
      <c r="AB10" s="1040"/>
      <c r="AC10" s="1040"/>
      <c r="AD10" s="1040"/>
      <c r="AE10" s="1041"/>
      <c r="AF10" s="1036"/>
      <c r="AG10" s="1037"/>
      <c r="AH10" s="1037"/>
      <c r="AI10" s="1037"/>
      <c r="AJ10" s="1038"/>
      <c r="AK10" s="1081"/>
      <c r="AL10" s="1082"/>
      <c r="AM10" s="1082"/>
      <c r="AN10" s="1082"/>
      <c r="AO10" s="1082"/>
      <c r="AP10" s="1082"/>
      <c r="AQ10" s="1082"/>
      <c r="AR10" s="1082"/>
      <c r="AS10" s="1082"/>
      <c r="AT10" s="1082"/>
      <c r="AU10" s="1083"/>
      <c r="AV10" s="1083"/>
      <c r="AW10" s="1083"/>
      <c r="AX10" s="1083"/>
      <c r="AY10" s="1084"/>
      <c r="AZ10" s="232"/>
      <c r="BA10" s="232"/>
      <c r="BB10" s="232"/>
      <c r="BC10" s="232"/>
      <c r="BD10" s="232"/>
      <c r="BE10" s="233"/>
      <c r="BF10" s="233"/>
      <c r="BG10" s="233"/>
      <c r="BH10" s="233"/>
      <c r="BI10" s="233"/>
      <c r="BJ10" s="233"/>
      <c r="BK10" s="233"/>
      <c r="BL10" s="233"/>
      <c r="BM10" s="233"/>
      <c r="BN10" s="233"/>
      <c r="BO10" s="233"/>
      <c r="BP10" s="233"/>
      <c r="BQ10" s="238">
        <v>4</v>
      </c>
      <c r="BR10" s="239"/>
      <c r="BS10" s="993"/>
      <c r="BT10" s="994"/>
      <c r="BU10" s="994"/>
      <c r="BV10" s="994"/>
      <c r="BW10" s="994"/>
      <c r="BX10" s="994"/>
      <c r="BY10" s="994"/>
      <c r="BZ10" s="994"/>
      <c r="CA10" s="994"/>
      <c r="CB10" s="994"/>
      <c r="CC10" s="994"/>
      <c r="CD10" s="994"/>
      <c r="CE10" s="994"/>
      <c r="CF10" s="994"/>
      <c r="CG10" s="1015"/>
      <c r="CH10" s="990"/>
      <c r="CI10" s="991"/>
      <c r="CJ10" s="991"/>
      <c r="CK10" s="991"/>
      <c r="CL10" s="992"/>
      <c r="CM10" s="990"/>
      <c r="CN10" s="991"/>
      <c r="CO10" s="991"/>
      <c r="CP10" s="991"/>
      <c r="CQ10" s="992"/>
      <c r="CR10" s="990"/>
      <c r="CS10" s="991"/>
      <c r="CT10" s="991"/>
      <c r="CU10" s="991"/>
      <c r="CV10" s="992"/>
      <c r="CW10" s="990"/>
      <c r="CX10" s="991"/>
      <c r="CY10" s="991"/>
      <c r="CZ10" s="991"/>
      <c r="DA10" s="992"/>
      <c r="DB10" s="990"/>
      <c r="DC10" s="991"/>
      <c r="DD10" s="991"/>
      <c r="DE10" s="991"/>
      <c r="DF10" s="992"/>
      <c r="DG10" s="990"/>
      <c r="DH10" s="991"/>
      <c r="DI10" s="991"/>
      <c r="DJ10" s="991"/>
      <c r="DK10" s="992"/>
      <c r="DL10" s="990"/>
      <c r="DM10" s="991"/>
      <c r="DN10" s="991"/>
      <c r="DO10" s="991"/>
      <c r="DP10" s="992"/>
      <c r="DQ10" s="990"/>
      <c r="DR10" s="991"/>
      <c r="DS10" s="991"/>
      <c r="DT10" s="991"/>
      <c r="DU10" s="992"/>
      <c r="DV10" s="993"/>
      <c r="DW10" s="994"/>
      <c r="DX10" s="994"/>
      <c r="DY10" s="994"/>
      <c r="DZ10" s="995"/>
      <c r="EA10" s="234"/>
    </row>
    <row r="11" spans="1:131" s="235" customFormat="1" ht="26.25" customHeight="1" x14ac:dyDescent="0.15">
      <c r="A11" s="238">
        <v>5</v>
      </c>
      <c r="B11" s="1031"/>
      <c r="C11" s="1032"/>
      <c r="D11" s="1032"/>
      <c r="E11" s="1032"/>
      <c r="F11" s="1032"/>
      <c r="G11" s="1032"/>
      <c r="H11" s="1032"/>
      <c r="I11" s="1032"/>
      <c r="J11" s="1032"/>
      <c r="K11" s="1032"/>
      <c r="L11" s="1032"/>
      <c r="M11" s="1032"/>
      <c r="N11" s="1032"/>
      <c r="O11" s="1032"/>
      <c r="P11" s="1033"/>
      <c r="Q11" s="1039"/>
      <c r="R11" s="1040"/>
      <c r="S11" s="1040"/>
      <c r="T11" s="1040"/>
      <c r="U11" s="1040"/>
      <c r="V11" s="1040"/>
      <c r="W11" s="1040"/>
      <c r="X11" s="1040"/>
      <c r="Y11" s="1040"/>
      <c r="Z11" s="1040"/>
      <c r="AA11" s="1040"/>
      <c r="AB11" s="1040"/>
      <c r="AC11" s="1040"/>
      <c r="AD11" s="1040"/>
      <c r="AE11" s="1041"/>
      <c r="AF11" s="1036"/>
      <c r="AG11" s="1037"/>
      <c r="AH11" s="1037"/>
      <c r="AI11" s="1037"/>
      <c r="AJ11" s="1038"/>
      <c r="AK11" s="1081"/>
      <c r="AL11" s="1082"/>
      <c r="AM11" s="1082"/>
      <c r="AN11" s="1082"/>
      <c r="AO11" s="1082"/>
      <c r="AP11" s="1082"/>
      <c r="AQ11" s="1082"/>
      <c r="AR11" s="1082"/>
      <c r="AS11" s="1082"/>
      <c r="AT11" s="1082"/>
      <c r="AU11" s="1083"/>
      <c r="AV11" s="1083"/>
      <c r="AW11" s="1083"/>
      <c r="AX11" s="1083"/>
      <c r="AY11" s="1084"/>
      <c r="AZ11" s="232"/>
      <c r="BA11" s="232"/>
      <c r="BB11" s="232"/>
      <c r="BC11" s="232"/>
      <c r="BD11" s="232"/>
      <c r="BE11" s="233"/>
      <c r="BF11" s="233"/>
      <c r="BG11" s="233"/>
      <c r="BH11" s="233"/>
      <c r="BI11" s="233"/>
      <c r="BJ11" s="233"/>
      <c r="BK11" s="233"/>
      <c r="BL11" s="233"/>
      <c r="BM11" s="233"/>
      <c r="BN11" s="233"/>
      <c r="BO11" s="233"/>
      <c r="BP11" s="233"/>
      <c r="BQ11" s="238">
        <v>5</v>
      </c>
      <c r="BR11" s="239"/>
      <c r="BS11" s="993"/>
      <c r="BT11" s="994"/>
      <c r="BU11" s="994"/>
      <c r="BV11" s="994"/>
      <c r="BW11" s="994"/>
      <c r="BX11" s="994"/>
      <c r="BY11" s="994"/>
      <c r="BZ11" s="994"/>
      <c r="CA11" s="994"/>
      <c r="CB11" s="994"/>
      <c r="CC11" s="994"/>
      <c r="CD11" s="994"/>
      <c r="CE11" s="994"/>
      <c r="CF11" s="994"/>
      <c r="CG11" s="1015"/>
      <c r="CH11" s="990"/>
      <c r="CI11" s="991"/>
      <c r="CJ11" s="991"/>
      <c r="CK11" s="991"/>
      <c r="CL11" s="992"/>
      <c r="CM11" s="990"/>
      <c r="CN11" s="991"/>
      <c r="CO11" s="991"/>
      <c r="CP11" s="991"/>
      <c r="CQ11" s="992"/>
      <c r="CR11" s="990"/>
      <c r="CS11" s="991"/>
      <c r="CT11" s="991"/>
      <c r="CU11" s="991"/>
      <c r="CV11" s="992"/>
      <c r="CW11" s="990"/>
      <c r="CX11" s="991"/>
      <c r="CY11" s="991"/>
      <c r="CZ11" s="991"/>
      <c r="DA11" s="992"/>
      <c r="DB11" s="990"/>
      <c r="DC11" s="991"/>
      <c r="DD11" s="991"/>
      <c r="DE11" s="991"/>
      <c r="DF11" s="992"/>
      <c r="DG11" s="990"/>
      <c r="DH11" s="991"/>
      <c r="DI11" s="991"/>
      <c r="DJ11" s="991"/>
      <c r="DK11" s="992"/>
      <c r="DL11" s="990"/>
      <c r="DM11" s="991"/>
      <c r="DN11" s="991"/>
      <c r="DO11" s="991"/>
      <c r="DP11" s="992"/>
      <c r="DQ11" s="990"/>
      <c r="DR11" s="991"/>
      <c r="DS11" s="991"/>
      <c r="DT11" s="991"/>
      <c r="DU11" s="992"/>
      <c r="DV11" s="993"/>
      <c r="DW11" s="994"/>
      <c r="DX11" s="994"/>
      <c r="DY11" s="994"/>
      <c r="DZ11" s="995"/>
      <c r="EA11" s="234"/>
    </row>
    <row r="12" spans="1:131" s="235" customFormat="1" ht="26.25" customHeight="1" x14ac:dyDescent="0.15">
      <c r="A12" s="238">
        <v>6</v>
      </c>
      <c r="B12" s="1031"/>
      <c r="C12" s="1032"/>
      <c r="D12" s="1032"/>
      <c r="E12" s="1032"/>
      <c r="F12" s="1032"/>
      <c r="G12" s="1032"/>
      <c r="H12" s="1032"/>
      <c r="I12" s="1032"/>
      <c r="J12" s="1032"/>
      <c r="K12" s="1032"/>
      <c r="L12" s="1032"/>
      <c r="M12" s="1032"/>
      <c r="N12" s="1032"/>
      <c r="O12" s="1032"/>
      <c r="P12" s="1033"/>
      <c r="Q12" s="1039"/>
      <c r="R12" s="1040"/>
      <c r="S12" s="1040"/>
      <c r="T12" s="1040"/>
      <c r="U12" s="1040"/>
      <c r="V12" s="1040"/>
      <c r="W12" s="1040"/>
      <c r="X12" s="1040"/>
      <c r="Y12" s="1040"/>
      <c r="Z12" s="1040"/>
      <c r="AA12" s="1040"/>
      <c r="AB12" s="1040"/>
      <c r="AC12" s="1040"/>
      <c r="AD12" s="1040"/>
      <c r="AE12" s="1041"/>
      <c r="AF12" s="1036"/>
      <c r="AG12" s="1037"/>
      <c r="AH12" s="1037"/>
      <c r="AI12" s="1037"/>
      <c r="AJ12" s="1038"/>
      <c r="AK12" s="1081"/>
      <c r="AL12" s="1082"/>
      <c r="AM12" s="1082"/>
      <c r="AN12" s="1082"/>
      <c r="AO12" s="1082"/>
      <c r="AP12" s="1082"/>
      <c r="AQ12" s="1082"/>
      <c r="AR12" s="1082"/>
      <c r="AS12" s="1082"/>
      <c r="AT12" s="1082"/>
      <c r="AU12" s="1083"/>
      <c r="AV12" s="1083"/>
      <c r="AW12" s="1083"/>
      <c r="AX12" s="1083"/>
      <c r="AY12" s="1084"/>
      <c r="AZ12" s="232"/>
      <c r="BA12" s="232"/>
      <c r="BB12" s="232"/>
      <c r="BC12" s="232"/>
      <c r="BD12" s="232"/>
      <c r="BE12" s="233"/>
      <c r="BF12" s="233"/>
      <c r="BG12" s="233"/>
      <c r="BH12" s="233"/>
      <c r="BI12" s="233"/>
      <c r="BJ12" s="233"/>
      <c r="BK12" s="233"/>
      <c r="BL12" s="233"/>
      <c r="BM12" s="233"/>
      <c r="BN12" s="233"/>
      <c r="BO12" s="233"/>
      <c r="BP12" s="233"/>
      <c r="BQ12" s="238">
        <v>6</v>
      </c>
      <c r="BR12" s="239"/>
      <c r="BS12" s="993"/>
      <c r="BT12" s="994"/>
      <c r="BU12" s="994"/>
      <c r="BV12" s="994"/>
      <c r="BW12" s="994"/>
      <c r="BX12" s="994"/>
      <c r="BY12" s="994"/>
      <c r="BZ12" s="994"/>
      <c r="CA12" s="994"/>
      <c r="CB12" s="994"/>
      <c r="CC12" s="994"/>
      <c r="CD12" s="994"/>
      <c r="CE12" s="994"/>
      <c r="CF12" s="994"/>
      <c r="CG12" s="1015"/>
      <c r="CH12" s="990"/>
      <c r="CI12" s="991"/>
      <c r="CJ12" s="991"/>
      <c r="CK12" s="991"/>
      <c r="CL12" s="992"/>
      <c r="CM12" s="990"/>
      <c r="CN12" s="991"/>
      <c r="CO12" s="991"/>
      <c r="CP12" s="991"/>
      <c r="CQ12" s="992"/>
      <c r="CR12" s="990"/>
      <c r="CS12" s="991"/>
      <c r="CT12" s="991"/>
      <c r="CU12" s="991"/>
      <c r="CV12" s="992"/>
      <c r="CW12" s="990"/>
      <c r="CX12" s="991"/>
      <c r="CY12" s="991"/>
      <c r="CZ12" s="991"/>
      <c r="DA12" s="992"/>
      <c r="DB12" s="990"/>
      <c r="DC12" s="991"/>
      <c r="DD12" s="991"/>
      <c r="DE12" s="991"/>
      <c r="DF12" s="992"/>
      <c r="DG12" s="990"/>
      <c r="DH12" s="991"/>
      <c r="DI12" s="991"/>
      <c r="DJ12" s="991"/>
      <c r="DK12" s="992"/>
      <c r="DL12" s="990"/>
      <c r="DM12" s="991"/>
      <c r="DN12" s="991"/>
      <c r="DO12" s="991"/>
      <c r="DP12" s="992"/>
      <c r="DQ12" s="990"/>
      <c r="DR12" s="991"/>
      <c r="DS12" s="991"/>
      <c r="DT12" s="991"/>
      <c r="DU12" s="992"/>
      <c r="DV12" s="993"/>
      <c r="DW12" s="994"/>
      <c r="DX12" s="994"/>
      <c r="DY12" s="994"/>
      <c r="DZ12" s="995"/>
      <c r="EA12" s="234"/>
    </row>
    <row r="13" spans="1:131" s="235" customFormat="1" ht="26.25" customHeight="1" x14ac:dyDescent="0.15">
      <c r="A13" s="238">
        <v>7</v>
      </c>
      <c r="B13" s="1031"/>
      <c r="C13" s="1032"/>
      <c r="D13" s="1032"/>
      <c r="E13" s="1032"/>
      <c r="F13" s="1032"/>
      <c r="G13" s="1032"/>
      <c r="H13" s="1032"/>
      <c r="I13" s="1032"/>
      <c r="J13" s="1032"/>
      <c r="K13" s="1032"/>
      <c r="L13" s="1032"/>
      <c r="M13" s="1032"/>
      <c r="N13" s="1032"/>
      <c r="O13" s="1032"/>
      <c r="P13" s="1033"/>
      <c r="Q13" s="1039"/>
      <c r="R13" s="1040"/>
      <c r="S13" s="1040"/>
      <c r="T13" s="1040"/>
      <c r="U13" s="1040"/>
      <c r="V13" s="1040"/>
      <c r="W13" s="1040"/>
      <c r="X13" s="1040"/>
      <c r="Y13" s="1040"/>
      <c r="Z13" s="1040"/>
      <c r="AA13" s="1040"/>
      <c r="AB13" s="1040"/>
      <c r="AC13" s="1040"/>
      <c r="AD13" s="1040"/>
      <c r="AE13" s="1041"/>
      <c r="AF13" s="1036"/>
      <c r="AG13" s="1037"/>
      <c r="AH13" s="1037"/>
      <c r="AI13" s="1037"/>
      <c r="AJ13" s="1038"/>
      <c r="AK13" s="1081"/>
      <c r="AL13" s="1082"/>
      <c r="AM13" s="1082"/>
      <c r="AN13" s="1082"/>
      <c r="AO13" s="1082"/>
      <c r="AP13" s="1082"/>
      <c r="AQ13" s="1082"/>
      <c r="AR13" s="1082"/>
      <c r="AS13" s="1082"/>
      <c r="AT13" s="1082"/>
      <c r="AU13" s="1083"/>
      <c r="AV13" s="1083"/>
      <c r="AW13" s="1083"/>
      <c r="AX13" s="1083"/>
      <c r="AY13" s="1084"/>
      <c r="AZ13" s="232"/>
      <c r="BA13" s="232"/>
      <c r="BB13" s="232"/>
      <c r="BC13" s="232"/>
      <c r="BD13" s="232"/>
      <c r="BE13" s="233"/>
      <c r="BF13" s="233"/>
      <c r="BG13" s="233"/>
      <c r="BH13" s="233"/>
      <c r="BI13" s="233"/>
      <c r="BJ13" s="233"/>
      <c r="BK13" s="233"/>
      <c r="BL13" s="233"/>
      <c r="BM13" s="233"/>
      <c r="BN13" s="233"/>
      <c r="BO13" s="233"/>
      <c r="BP13" s="233"/>
      <c r="BQ13" s="238">
        <v>7</v>
      </c>
      <c r="BR13" s="239"/>
      <c r="BS13" s="993"/>
      <c r="BT13" s="994"/>
      <c r="BU13" s="994"/>
      <c r="BV13" s="994"/>
      <c r="BW13" s="994"/>
      <c r="BX13" s="994"/>
      <c r="BY13" s="994"/>
      <c r="BZ13" s="994"/>
      <c r="CA13" s="994"/>
      <c r="CB13" s="994"/>
      <c r="CC13" s="994"/>
      <c r="CD13" s="994"/>
      <c r="CE13" s="994"/>
      <c r="CF13" s="994"/>
      <c r="CG13" s="1015"/>
      <c r="CH13" s="990"/>
      <c r="CI13" s="991"/>
      <c r="CJ13" s="991"/>
      <c r="CK13" s="991"/>
      <c r="CL13" s="992"/>
      <c r="CM13" s="990"/>
      <c r="CN13" s="991"/>
      <c r="CO13" s="991"/>
      <c r="CP13" s="991"/>
      <c r="CQ13" s="992"/>
      <c r="CR13" s="990"/>
      <c r="CS13" s="991"/>
      <c r="CT13" s="991"/>
      <c r="CU13" s="991"/>
      <c r="CV13" s="992"/>
      <c r="CW13" s="990"/>
      <c r="CX13" s="991"/>
      <c r="CY13" s="991"/>
      <c r="CZ13" s="991"/>
      <c r="DA13" s="992"/>
      <c r="DB13" s="990"/>
      <c r="DC13" s="991"/>
      <c r="DD13" s="991"/>
      <c r="DE13" s="991"/>
      <c r="DF13" s="992"/>
      <c r="DG13" s="990"/>
      <c r="DH13" s="991"/>
      <c r="DI13" s="991"/>
      <c r="DJ13" s="991"/>
      <c r="DK13" s="992"/>
      <c r="DL13" s="990"/>
      <c r="DM13" s="991"/>
      <c r="DN13" s="991"/>
      <c r="DO13" s="991"/>
      <c r="DP13" s="992"/>
      <c r="DQ13" s="990"/>
      <c r="DR13" s="991"/>
      <c r="DS13" s="991"/>
      <c r="DT13" s="991"/>
      <c r="DU13" s="992"/>
      <c r="DV13" s="993"/>
      <c r="DW13" s="994"/>
      <c r="DX13" s="994"/>
      <c r="DY13" s="994"/>
      <c r="DZ13" s="995"/>
      <c r="EA13" s="234"/>
    </row>
    <row r="14" spans="1:131" s="235" customFormat="1" ht="26.25" customHeight="1" x14ac:dyDescent="0.15">
      <c r="A14" s="238">
        <v>8</v>
      </c>
      <c r="B14" s="1031"/>
      <c r="C14" s="1032"/>
      <c r="D14" s="1032"/>
      <c r="E14" s="1032"/>
      <c r="F14" s="1032"/>
      <c r="G14" s="1032"/>
      <c r="H14" s="1032"/>
      <c r="I14" s="1032"/>
      <c r="J14" s="1032"/>
      <c r="K14" s="1032"/>
      <c r="L14" s="1032"/>
      <c r="M14" s="1032"/>
      <c r="N14" s="1032"/>
      <c r="O14" s="1032"/>
      <c r="P14" s="1033"/>
      <c r="Q14" s="1039"/>
      <c r="R14" s="1040"/>
      <c r="S14" s="1040"/>
      <c r="T14" s="1040"/>
      <c r="U14" s="1040"/>
      <c r="V14" s="1040"/>
      <c r="W14" s="1040"/>
      <c r="X14" s="1040"/>
      <c r="Y14" s="1040"/>
      <c r="Z14" s="1040"/>
      <c r="AA14" s="1040"/>
      <c r="AB14" s="1040"/>
      <c r="AC14" s="1040"/>
      <c r="AD14" s="1040"/>
      <c r="AE14" s="1041"/>
      <c r="AF14" s="1036"/>
      <c r="AG14" s="1037"/>
      <c r="AH14" s="1037"/>
      <c r="AI14" s="1037"/>
      <c r="AJ14" s="1038"/>
      <c r="AK14" s="1081"/>
      <c r="AL14" s="1082"/>
      <c r="AM14" s="1082"/>
      <c r="AN14" s="1082"/>
      <c r="AO14" s="1082"/>
      <c r="AP14" s="1082"/>
      <c r="AQ14" s="1082"/>
      <c r="AR14" s="1082"/>
      <c r="AS14" s="1082"/>
      <c r="AT14" s="1082"/>
      <c r="AU14" s="1083"/>
      <c r="AV14" s="1083"/>
      <c r="AW14" s="1083"/>
      <c r="AX14" s="1083"/>
      <c r="AY14" s="1084"/>
      <c r="AZ14" s="232"/>
      <c r="BA14" s="232"/>
      <c r="BB14" s="232"/>
      <c r="BC14" s="232"/>
      <c r="BD14" s="232"/>
      <c r="BE14" s="233"/>
      <c r="BF14" s="233"/>
      <c r="BG14" s="233"/>
      <c r="BH14" s="233"/>
      <c r="BI14" s="233"/>
      <c r="BJ14" s="233"/>
      <c r="BK14" s="233"/>
      <c r="BL14" s="233"/>
      <c r="BM14" s="233"/>
      <c r="BN14" s="233"/>
      <c r="BO14" s="233"/>
      <c r="BP14" s="233"/>
      <c r="BQ14" s="238">
        <v>8</v>
      </c>
      <c r="BR14" s="239"/>
      <c r="BS14" s="993"/>
      <c r="BT14" s="994"/>
      <c r="BU14" s="994"/>
      <c r="BV14" s="994"/>
      <c r="BW14" s="994"/>
      <c r="BX14" s="994"/>
      <c r="BY14" s="994"/>
      <c r="BZ14" s="994"/>
      <c r="CA14" s="994"/>
      <c r="CB14" s="994"/>
      <c r="CC14" s="994"/>
      <c r="CD14" s="994"/>
      <c r="CE14" s="994"/>
      <c r="CF14" s="994"/>
      <c r="CG14" s="1015"/>
      <c r="CH14" s="990"/>
      <c r="CI14" s="991"/>
      <c r="CJ14" s="991"/>
      <c r="CK14" s="991"/>
      <c r="CL14" s="992"/>
      <c r="CM14" s="990"/>
      <c r="CN14" s="991"/>
      <c r="CO14" s="991"/>
      <c r="CP14" s="991"/>
      <c r="CQ14" s="992"/>
      <c r="CR14" s="990"/>
      <c r="CS14" s="991"/>
      <c r="CT14" s="991"/>
      <c r="CU14" s="991"/>
      <c r="CV14" s="992"/>
      <c r="CW14" s="990"/>
      <c r="CX14" s="991"/>
      <c r="CY14" s="991"/>
      <c r="CZ14" s="991"/>
      <c r="DA14" s="992"/>
      <c r="DB14" s="990"/>
      <c r="DC14" s="991"/>
      <c r="DD14" s="991"/>
      <c r="DE14" s="991"/>
      <c r="DF14" s="992"/>
      <c r="DG14" s="990"/>
      <c r="DH14" s="991"/>
      <c r="DI14" s="991"/>
      <c r="DJ14" s="991"/>
      <c r="DK14" s="992"/>
      <c r="DL14" s="990"/>
      <c r="DM14" s="991"/>
      <c r="DN14" s="991"/>
      <c r="DO14" s="991"/>
      <c r="DP14" s="992"/>
      <c r="DQ14" s="990"/>
      <c r="DR14" s="991"/>
      <c r="DS14" s="991"/>
      <c r="DT14" s="991"/>
      <c r="DU14" s="992"/>
      <c r="DV14" s="993"/>
      <c r="DW14" s="994"/>
      <c r="DX14" s="994"/>
      <c r="DY14" s="994"/>
      <c r="DZ14" s="995"/>
      <c r="EA14" s="234"/>
    </row>
    <row r="15" spans="1:131" s="235" customFormat="1" ht="26.25" customHeight="1" x14ac:dyDescent="0.15">
      <c r="A15" s="238">
        <v>9</v>
      </c>
      <c r="B15" s="1031"/>
      <c r="C15" s="1032"/>
      <c r="D15" s="1032"/>
      <c r="E15" s="1032"/>
      <c r="F15" s="1032"/>
      <c r="G15" s="1032"/>
      <c r="H15" s="1032"/>
      <c r="I15" s="1032"/>
      <c r="J15" s="1032"/>
      <c r="K15" s="1032"/>
      <c r="L15" s="1032"/>
      <c r="M15" s="1032"/>
      <c r="N15" s="1032"/>
      <c r="O15" s="1032"/>
      <c r="P15" s="1033"/>
      <c r="Q15" s="1039"/>
      <c r="R15" s="1040"/>
      <c r="S15" s="1040"/>
      <c r="T15" s="1040"/>
      <c r="U15" s="1040"/>
      <c r="V15" s="1040"/>
      <c r="W15" s="1040"/>
      <c r="X15" s="1040"/>
      <c r="Y15" s="1040"/>
      <c r="Z15" s="1040"/>
      <c r="AA15" s="1040"/>
      <c r="AB15" s="1040"/>
      <c r="AC15" s="1040"/>
      <c r="AD15" s="1040"/>
      <c r="AE15" s="1041"/>
      <c r="AF15" s="1036"/>
      <c r="AG15" s="1037"/>
      <c r="AH15" s="1037"/>
      <c r="AI15" s="1037"/>
      <c r="AJ15" s="1038"/>
      <c r="AK15" s="1081"/>
      <c r="AL15" s="1082"/>
      <c r="AM15" s="1082"/>
      <c r="AN15" s="1082"/>
      <c r="AO15" s="1082"/>
      <c r="AP15" s="1082"/>
      <c r="AQ15" s="1082"/>
      <c r="AR15" s="1082"/>
      <c r="AS15" s="1082"/>
      <c r="AT15" s="1082"/>
      <c r="AU15" s="1083"/>
      <c r="AV15" s="1083"/>
      <c r="AW15" s="1083"/>
      <c r="AX15" s="1083"/>
      <c r="AY15" s="1084"/>
      <c r="AZ15" s="232"/>
      <c r="BA15" s="232"/>
      <c r="BB15" s="232"/>
      <c r="BC15" s="232"/>
      <c r="BD15" s="232"/>
      <c r="BE15" s="233"/>
      <c r="BF15" s="233"/>
      <c r="BG15" s="233"/>
      <c r="BH15" s="233"/>
      <c r="BI15" s="233"/>
      <c r="BJ15" s="233"/>
      <c r="BK15" s="233"/>
      <c r="BL15" s="233"/>
      <c r="BM15" s="233"/>
      <c r="BN15" s="233"/>
      <c r="BO15" s="233"/>
      <c r="BP15" s="233"/>
      <c r="BQ15" s="238">
        <v>9</v>
      </c>
      <c r="BR15" s="239"/>
      <c r="BS15" s="993"/>
      <c r="BT15" s="994"/>
      <c r="BU15" s="994"/>
      <c r="BV15" s="994"/>
      <c r="BW15" s="994"/>
      <c r="BX15" s="994"/>
      <c r="BY15" s="994"/>
      <c r="BZ15" s="994"/>
      <c r="CA15" s="994"/>
      <c r="CB15" s="994"/>
      <c r="CC15" s="994"/>
      <c r="CD15" s="994"/>
      <c r="CE15" s="994"/>
      <c r="CF15" s="994"/>
      <c r="CG15" s="1015"/>
      <c r="CH15" s="990"/>
      <c r="CI15" s="991"/>
      <c r="CJ15" s="991"/>
      <c r="CK15" s="991"/>
      <c r="CL15" s="992"/>
      <c r="CM15" s="990"/>
      <c r="CN15" s="991"/>
      <c r="CO15" s="991"/>
      <c r="CP15" s="991"/>
      <c r="CQ15" s="992"/>
      <c r="CR15" s="990"/>
      <c r="CS15" s="991"/>
      <c r="CT15" s="991"/>
      <c r="CU15" s="991"/>
      <c r="CV15" s="992"/>
      <c r="CW15" s="990"/>
      <c r="CX15" s="991"/>
      <c r="CY15" s="991"/>
      <c r="CZ15" s="991"/>
      <c r="DA15" s="992"/>
      <c r="DB15" s="990"/>
      <c r="DC15" s="991"/>
      <c r="DD15" s="991"/>
      <c r="DE15" s="991"/>
      <c r="DF15" s="992"/>
      <c r="DG15" s="990"/>
      <c r="DH15" s="991"/>
      <c r="DI15" s="991"/>
      <c r="DJ15" s="991"/>
      <c r="DK15" s="992"/>
      <c r="DL15" s="990"/>
      <c r="DM15" s="991"/>
      <c r="DN15" s="991"/>
      <c r="DO15" s="991"/>
      <c r="DP15" s="992"/>
      <c r="DQ15" s="990"/>
      <c r="DR15" s="991"/>
      <c r="DS15" s="991"/>
      <c r="DT15" s="991"/>
      <c r="DU15" s="992"/>
      <c r="DV15" s="993"/>
      <c r="DW15" s="994"/>
      <c r="DX15" s="994"/>
      <c r="DY15" s="994"/>
      <c r="DZ15" s="995"/>
      <c r="EA15" s="234"/>
    </row>
    <row r="16" spans="1:131" s="235" customFormat="1" ht="26.25" customHeight="1" x14ac:dyDescent="0.15">
      <c r="A16" s="238">
        <v>10</v>
      </c>
      <c r="B16" s="1031"/>
      <c r="C16" s="1032"/>
      <c r="D16" s="1032"/>
      <c r="E16" s="1032"/>
      <c r="F16" s="1032"/>
      <c r="G16" s="1032"/>
      <c r="H16" s="1032"/>
      <c r="I16" s="1032"/>
      <c r="J16" s="1032"/>
      <c r="K16" s="1032"/>
      <c r="L16" s="1032"/>
      <c r="M16" s="1032"/>
      <c r="N16" s="1032"/>
      <c r="O16" s="1032"/>
      <c r="P16" s="1033"/>
      <c r="Q16" s="1039"/>
      <c r="R16" s="1040"/>
      <c r="S16" s="1040"/>
      <c r="T16" s="1040"/>
      <c r="U16" s="1040"/>
      <c r="V16" s="1040"/>
      <c r="W16" s="1040"/>
      <c r="X16" s="1040"/>
      <c r="Y16" s="1040"/>
      <c r="Z16" s="1040"/>
      <c r="AA16" s="1040"/>
      <c r="AB16" s="1040"/>
      <c r="AC16" s="1040"/>
      <c r="AD16" s="1040"/>
      <c r="AE16" s="1041"/>
      <c r="AF16" s="1036"/>
      <c r="AG16" s="1037"/>
      <c r="AH16" s="1037"/>
      <c r="AI16" s="1037"/>
      <c r="AJ16" s="1038"/>
      <c r="AK16" s="1081"/>
      <c r="AL16" s="1082"/>
      <c r="AM16" s="1082"/>
      <c r="AN16" s="1082"/>
      <c r="AO16" s="1082"/>
      <c r="AP16" s="1082"/>
      <c r="AQ16" s="1082"/>
      <c r="AR16" s="1082"/>
      <c r="AS16" s="1082"/>
      <c r="AT16" s="1082"/>
      <c r="AU16" s="1083"/>
      <c r="AV16" s="1083"/>
      <c r="AW16" s="1083"/>
      <c r="AX16" s="1083"/>
      <c r="AY16" s="1084"/>
      <c r="AZ16" s="232"/>
      <c r="BA16" s="232"/>
      <c r="BB16" s="232"/>
      <c r="BC16" s="232"/>
      <c r="BD16" s="232"/>
      <c r="BE16" s="233"/>
      <c r="BF16" s="233"/>
      <c r="BG16" s="233"/>
      <c r="BH16" s="233"/>
      <c r="BI16" s="233"/>
      <c r="BJ16" s="233"/>
      <c r="BK16" s="233"/>
      <c r="BL16" s="233"/>
      <c r="BM16" s="233"/>
      <c r="BN16" s="233"/>
      <c r="BO16" s="233"/>
      <c r="BP16" s="233"/>
      <c r="BQ16" s="238">
        <v>10</v>
      </c>
      <c r="BR16" s="239"/>
      <c r="BS16" s="993"/>
      <c r="BT16" s="994"/>
      <c r="BU16" s="994"/>
      <c r="BV16" s="994"/>
      <c r="BW16" s="994"/>
      <c r="BX16" s="994"/>
      <c r="BY16" s="994"/>
      <c r="BZ16" s="994"/>
      <c r="CA16" s="994"/>
      <c r="CB16" s="994"/>
      <c r="CC16" s="994"/>
      <c r="CD16" s="994"/>
      <c r="CE16" s="994"/>
      <c r="CF16" s="994"/>
      <c r="CG16" s="1015"/>
      <c r="CH16" s="990"/>
      <c r="CI16" s="991"/>
      <c r="CJ16" s="991"/>
      <c r="CK16" s="991"/>
      <c r="CL16" s="992"/>
      <c r="CM16" s="990"/>
      <c r="CN16" s="991"/>
      <c r="CO16" s="991"/>
      <c r="CP16" s="991"/>
      <c r="CQ16" s="992"/>
      <c r="CR16" s="990"/>
      <c r="CS16" s="991"/>
      <c r="CT16" s="991"/>
      <c r="CU16" s="991"/>
      <c r="CV16" s="992"/>
      <c r="CW16" s="990"/>
      <c r="CX16" s="991"/>
      <c r="CY16" s="991"/>
      <c r="CZ16" s="991"/>
      <c r="DA16" s="992"/>
      <c r="DB16" s="990"/>
      <c r="DC16" s="991"/>
      <c r="DD16" s="991"/>
      <c r="DE16" s="991"/>
      <c r="DF16" s="992"/>
      <c r="DG16" s="990"/>
      <c r="DH16" s="991"/>
      <c r="DI16" s="991"/>
      <c r="DJ16" s="991"/>
      <c r="DK16" s="992"/>
      <c r="DL16" s="990"/>
      <c r="DM16" s="991"/>
      <c r="DN16" s="991"/>
      <c r="DO16" s="991"/>
      <c r="DP16" s="992"/>
      <c r="DQ16" s="990"/>
      <c r="DR16" s="991"/>
      <c r="DS16" s="991"/>
      <c r="DT16" s="991"/>
      <c r="DU16" s="992"/>
      <c r="DV16" s="993"/>
      <c r="DW16" s="994"/>
      <c r="DX16" s="994"/>
      <c r="DY16" s="994"/>
      <c r="DZ16" s="995"/>
      <c r="EA16" s="234"/>
    </row>
    <row r="17" spans="1:131" s="235" customFormat="1" ht="26.25" customHeight="1" x14ac:dyDescent="0.15">
      <c r="A17" s="238">
        <v>11</v>
      </c>
      <c r="B17" s="1031"/>
      <c r="C17" s="1032"/>
      <c r="D17" s="1032"/>
      <c r="E17" s="1032"/>
      <c r="F17" s="1032"/>
      <c r="G17" s="1032"/>
      <c r="H17" s="1032"/>
      <c r="I17" s="1032"/>
      <c r="J17" s="1032"/>
      <c r="K17" s="1032"/>
      <c r="L17" s="1032"/>
      <c r="M17" s="1032"/>
      <c r="N17" s="1032"/>
      <c r="O17" s="1032"/>
      <c r="P17" s="1033"/>
      <c r="Q17" s="1039"/>
      <c r="R17" s="1040"/>
      <c r="S17" s="1040"/>
      <c r="T17" s="1040"/>
      <c r="U17" s="1040"/>
      <c r="V17" s="1040"/>
      <c r="W17" s="1040"/>
      <c r="X17" s="1040"/>
      <c r="Y17" s="1040"/>
      <c r="Z17" s="1040"/>
      <c r="AA17" s="1040"/>
      <c r="AB17" s="1040"/>
      <c r="AC17" s="1040"/>
      <c r="AD17" s="1040"/>
      <c r="AE17" s="1041"/>
      <c r="AF17" s="1036"/>
      <c r="AG17" s="1037"/>
      <c r="AH17" s="1037"/>
      <c r="AI17" s="1037"/>
      <c r="AJ17" s="1038"/>
      <c r="AK17" s="1081"/>
      <c r="AL17" s="1082"/>
      <c r="AM17" s="1082"/>
      <c r="AN17" s="1082"/>
      <c r="AO17" s="1082"/>
      <c r="AP17" s="1082"/>
      <c r="AQ17" s="1082"/>
      <c r="AR17" s="1082"/>
      <c r="AS17" s="1082"/>
      <c r="AT17" s="1082"/>
      <c r="AU17" s="1083"/>
      <c r="AV17" s="1083"/>
      <c r="AW17" s="1083"/>
      <c r="AX17" s="1083"/>
      <c r="AY17" s="1084"/>
      <c r="AZ17" s="232"/>
      <c r="BA17" s="232"/>
      <c r="BB17" s="232"/>
      <c r="BC17" s="232"/>
      <c r="BD17" s="232"/>
      <c r="BE17" s="233"/>
      <c r="BF17" s="233"/>
      <c r="BG17" s="233"/>
      <c r="BH17" s="233"/>
      <c r="BI17" s="233"/>
      <c r="BJ17" s="233"/>
      <c r="BK17" s="233"/>
      <c r="BL17" s="233"/>
      <c r="BM17" s="233"/>
      <c r="BN17" s="233"/>
      <c r="BO17" s="233"/>
      <c r="BP17" s="233"/>
      <c r="BQ17" s="238">
        <v>11</v>
      </c>
      <c r="BR17" s="239"/>
      <c r="BS17" s="993"/>
      <c r="BT17" s="994"/>
      <c r="BU17" s="994"/>
      <c r="BV17" s="994"/>
      <c r="BW17" s="994"/>
      <c r="BX17" s="994"/>
      <c r="BY17" s="994"/>
      <c r="BZ17" s="994"/>
      <c r="CA17" s="994"/>
      <c r="CB17" s="994"/>
      <c r="CC17" s="994"/>
      <c r="CD17" s="994"/>
      <c r="CE17" s="994"/>
      <c r="CF17" s="994"/>
      <c r="CG17" s="1015"/>
      <c r="CH17" s="990"/>
      <c r="CI17" s="991"/>
      <c r="CJ17" s="991"/>
      <c r="CK17" s="991"/>
      <c r="CL17" s="992"/>
      <c r="CM17" s="990"/>
      <c r="CN17" s="991"/>
      <c r="CO17" s="991"/>
      <c r="CP17" s="991"/>
      <c r="CQ17" s="992"/>
      <c r="CR17" s="990"/>
      <c r="CS17" s="991"/>
      <c r="CT17" s="991"/>
      <c r="CU17" s="991"/>
      <c r="CV17" s="992"/>
      <c r="CW17" s="990"/>
      <c r="CX17" s="991"/>
      <c r="CY17" s="991"/>
      <c r="CZ17" s="991"/>
      <c r="DA17" s="992"/>
      <c r="DB17" s="990"/>
      <c r="DC17" s="991"/>
      <c r="DD17" s="991"/>
      <c r="DE17" s="991"/>
      <c r="DF17" s="992"/>
      <c r="DG17" s="990"/>
      <c r="DH17" s="991"/>
      <c r="DI17" s="991"/>
      <c r="DJ17" s="991"/>
      <c r="DK17" s="992"/>
      <c r="DL17" s="990"/>
      <c r="DM17" s="991"/>
      <c r="DN17" s="991"/>
      <c r="DO17" s="991"/>
      <c r="DP17" s="992"/>
      <c r="DQ17" s="990"/>
      <c r="DR17" s="991"/>
      <c r="DS17" s="991"/>
      <c r="DT17" s="991"/>
      <c r="DU17" s="992"/>
      <c r="DV17" s="993"/>
      <c r="DW17" s="994"/>
      <c r="DX17" s="994"/>
      <c r="DY17" s="994"/>
      <c r="DZ17" s="995"/>
      <c r="EA17" s="234"/>
    </row>
    <row r="18" spans="1:131" s="235" customFormat="1" ht="26.25" customHeight="1" x14ac:dyDescent="0.15">
      <c r="A18" s="238">
        <v>12</v>
      </c>
      <c r="B18" s="1031"/>
      <c r="C18" s="1032"/>
      <c r="D18" s="1032"/>
      <c r="E18" s="1032"/>
      <c r="F18" s="1032"/>
      <c r="G18" s="1032"/>
      <c r="H18" s="1032"/>
      <c r="I18" s="1032"/>
      <c r="J18" s="1032"/>
      <c r="K18" s="1032"/>
      <c r="L18" s="1032"/>
      <c r="M18" s="1032"/>
      <c r="N18" s="1032"/>
      <c r="O18" s="1032"/>
      <c r="P18" s="1033"/>
      <c r="Q18" s="1039"/>
      <c r="R18" s="1040"/>
      <c r="S18" s="1040"/>
      <c r="T18" s="1040"/>
      <c r="U18" s="1040"/>
      <c r="V18" s="1040"/>
      <c r="W18" s="1040"/>
      <c r="X18" s="1040"/>
      <c r="Y18" s="1040"/>
      <c r="Z18" s="1040"/>
      <c r="AA18" s="1040"/>
      <c r="AB18" s="1040"/>
      <c r="AC18" s="1040"/>
      <c r="AD18" s="1040"/>
      <c r="AE18" s="1041"/>
      <c r="AF18" s="1036"/>
      <c r="AG18" s="1037"/>
      <c r="AH18" s="1037"/>
      <c r="AI18" s="1037"/>
      <c r="AJ18" s="1038"/>
      <c r="AK18" s="1081"/>
      <c r="AL18" s="1082"/>
      <c r="AM18" s="1082"/>
      <c r="AN18" s="1082"/>
      <c r="AO18" s="1082"/>
      <c r="AP18" s="1082"/>
      <c r="AQ18" s="1082"/>
      <c r="AR18" s="1082"/>
      <c r="AS18" s="1082"/>
      <c r="AT18" s="1082"/>
      <c r="AU18" s="1083"/>
      <c r="AV18" s="1083"/>
      <c r="AW18" s="1083"/>
      <c r="AX18" s="1083"/>
      <c r="AY18" s="1084"/>
      <c r="AZ18" s="232"/>
      <c r="BA18" s="232"/>
      <c r="BB18" s="232"/>
      <c r="BC18" s="232"/>
      <c r="BD18" s="232"/>
      <c r="BE18" s="233"/>
      <c r="BF18" s="233"/>
      <c r="BG18" s="233"/>
      <c r="BH18" s="233"/>
      <c r="BI18" s="233"/>
      <c r="BJ18" s="233"/>
      <c r="BK18" s="233"/>
      <c r="BL18" s="233"/>
      <c r="BM18" s="233"/>
      <c r="BN18" s="233"/>
      <c r="BO18" s="233"/>
      <c r="BP18" s="233"/>
      <c r="BQ18" s="238">
        <v>12</v>
      </c>
      <c r="BR18" s="239"/>
      <c r="BS18" s="993"/>
      <c r="BT18" s="994"/>
      <c r="BU18" s="994"/>
      <c r="BV18" s="994"/>
      <c r="BW18" s="994"/>
      <c r="BX18" s="994"/>
      <c r="BY18" s="994"/>
      <c r="BZ18" s="994"/>
      <c r="CA18" s="994"/>
      <c r="CB18" s="994"/>
      <c r="CC18" s="994"/>
      <c r="CD18" s="994"/>
      <c r="CE18" s="994"/>
      <c r="CF18" s="994"/>
      <c r="CG18" s="1015"/>
      <c r="CH18" s="990"/>
      <c r="CI18" s="991"/>
      <c r="CJ18" s="991"/>
      <c r="CK18" s="991"/>
      <c r="CL18" s="992"/>
      <c r="CM18" s="990"/>
      <c r="CN18" s="991"/>
      <c r="CO18" s="991"/>
      <c r="CP18" s="991"/>
      <c r="CQ18" s="992"/>
      <c r="CR18" s="990"/>
      <c r="CS18" s="991"/>
      <c r="CT18" s="991"/>
      <c r="CU18" s="991"/>
      <c r="CV18" s="992"/>
      <c r="CW18" s="990"/>
      <c r="CX18" s="991"/>
      <c r="CY18" s="991"/>
      <c r="CZ18" s="991"/>
      <c r="DA18" s="992"/>
      <c r="DB18" s="990"/>
      <c r="DC18" s="991"/>
      <c r="DD18" s="991"/>
      <c r="DE18" s="991"/>
      <c r="DF18" s="992"/>
      <c r="DG18" s="990"/>
      <c r="DH18" s="991"/>
      <c r="DI18" s="991"/>
      <c r="DJ18" s="991"/>
      <c r="DK18" s="992"/>
      <c r="DL18" s="990"/>
      <c r="DM18" s="991"/>
      <c r="DN18" s="991"/>
      <c r="DO18" s="991"/>
      <c r="DP18" s="992"/>
      <c r="DQ18" s="990"/>
      <c r="DR18" s="991"/>
      <c r="DS18" s="991"/>
      <c r="DT18" s="991"/>
      <c r="DU18" s="992"/>
      <c r="DV18" s="993"/>
      <c r="DW18" s="994"/>
      <c r="DX18" s="994"/>
      <c r="DY18" s="994"/>
      <c r="DZ18" s="995"/>
      <c r="EA18" s="234"/>
    </row>
    <row r="19" spans="1:131" s="235" customFormat="1" ht="26.25" customHeight="1" x14ac:dyDescent="0.15">
      <c r="A19" s="238">
        <v>13</v>
      </c>
      <c r="B19" s="1031"/>
      <c r="C19" s="1032"/>
      <c r="D19" s="1032"/>
      <c r="E19" s="1032"/>
      <c r="F19" s="1032"/>
      <c r="G19" s="1032"/>
      <c r="H19" s="1032"/>
      <c r="I19" s="1032"/>
      <c r="J19" s="1032"/>
      <c r="K19" s="1032"/>
      <c r="L19" s="1032"/>
      <c r="M19" s="1032"/>
      <c r="N19" s="1032"/>
      <c r="O19" s="1032"/>
      <c r="P19" s="1033"/>
      <c r="Q19" s="1039"/>
      <c r="R19" s="1040"/>
      <c r="S19" s="1040"/>
      <c r="T19" s="1040"/>
      <c r="U19" s="1040"/>
      <c r="V19" s="1040"/>
      <c r="W19" s="1040"/>
      <c r="X19" s="1040"/>
      <c r="Y19" s="1040"/>
      <c r="Z19" s="1040"/>
      <c r="AA19" s="1040"/>
      <c r="AB19" s="1040"/>
      <c r="AC19" s="1040"/>
      <c r="AD19" s="1040"/>
      <c r="AE19" s="1041"/>
      <c r="AF19" s="1036"/>
      <c r="AG19" s="1037"/>
      <c r="AH19" s="1037"/>
      <c r="AI19" s="1037"/>
      <c r="AJ19" s="1038"/>
      <c r="AK19" s="1081"/>
      <c r="AL19" s="1082"/>
      <c r="AM19" s="1082"/>
      <c r="AN19" s="1082"/>
      <c r="AO19" s="1082"/>
      <c r="AP19" s="1082"/>
      <c r="AQ19" s="1082"/>
      <c r="AR19" s="1082"/>
      <c r="AS19" s="1082"/>
      <c r="AT19" s="1082"/>
      <c r="AU19" s="1083"/>
      <c r="AV19" s="1083"/>
      <c r="AW19" s="1083"/>
      <c r="AX19" s="1083"/>
      <c r="AY19" s="1084"/>
      <c r="AZ19" s="232"/>
      <c r="BA19" s="232"/>
      <c r="BB19" s="232"/>
      <c r="BC19" s="232"/>
      <c r="BD19" s="232"/>
      <c r="BE19" s="233"/>
      <c r="BF19" s="233"/>
      <c r="BG19" s="233"/>
      <c r="BH19" s="233"/>
      <c r="BI19" s="233"/>
      <c r="BJ19" s="233"/>
      <c r="BK19" s="233"/>
      <c r="BL19" s="233"/>
      <c r="BM19" s="233"/>
      <c r="BN19" s="233"/>
      <c r="BO19" s="233"/>
      <c r="BP19" s="233"/>
      <c r="BQ19" s="238">
        <v>13</v>
      </c>
      <c r="BR19" s="239"/>
      <c r="BS19" s="993"/>
      <c r="BT19" s="994"/>
      <c r="BU19" s="994"/>
      <c r="BV19" s="994"/>
      <c r="BW19" s="994"/>
      <c r="BX19" s="994"/>
      <c r="BY19" s="994"/>
      <c r="BZ19" s="994"/>
      <c r="CA19" s="994"/>
      <c r="CB19" s="994"/>
      <c r="CC19" s="994"/>
      <c r="CD19" s="994"/>
      <c r="CE19" s="994"/>
      <c r="CF19" s="994"/>
      <c r="CG19" s="1015"/>
      <c r="CH19" s="990"/>
      <c r="CI19" s="991"/>
      <c r="CJ19" s="991"/>
      <c r="CK19" s="991"/>
      <c r="CL19" s="992"/>
      <c r="CM19" s="990"/>
      <c r="CN19" s="991"/>
      <c r="CO19" s="991"/>
      <c r="CP19" s="991"/>
      <c r="CQ19" s="992"/>
      <c r="CR19" s="990"/>
      <c r="CS19" s="991"/>
      <c r="CT19" s="991"/>
      <c r="CU19" s="991"/>
      <c r="CV19" s="992"/>
      <c r="CW19" s="990"/>
      <c r="CX19" s="991"/>
      <c r="CY19" s="991"/>
      <c r="CZ19" s="991"/>
      <c r="DA19" s="992"/>
      <c r="DB19" s="990"/>
      <c r="DC19" s="991"/>
      <c r="DD19" s="991"/>
      <c r="DE19" s="991"/>
      <c r="DF19" s="992"/>
      <c r="DG19" s="990"/>
      <c r="DH19" s="991"/>
      <c r="DI19" s="991"/>
      <c r="DJ19" s="991"/>
      <c r="DK19" s="992"/>
      <c r="DL19" s="990"/>
      <c r="DM19" s="991"/>
      <c r="DN19" s="991"/>
      <c r="DO19" s="991"/>
      <c r="DP19" s="992"/>
      <c r="DQ19" s="990"/>
      <c r="DR19" s="991"/>
      <c r="DS19" s="991"/>
      <c r="DT19" s="991"/>
      <c r="DU19" s="992"/>
      <c r="DV19" s="993"/>
      <c r="DW19" s="994"/>
      <c r="DX19" s="994"/>
      <c r="DY19" s="994"/>
      <c r="DZ19" s="995"/>
      <c r="EA19" s="234"/>
    </row>
    <row r="20" spans="1:131" s="235" customFormat="1" ht="26.25" customHeight="1" x14ac:dyDescent="0.15">
      <c r="A20" s="238">
        <v>14</v>
      </c>
      <c r="B20" s="1031"/>
      <c r="C20" s="1032"/>
      <c r="D20" s="1032"/>
      <c r="E20" s="1032"/>
      <c r="F20" s="1032"/>
      <c r="G20" s="1032"/>
      <c r="H20" s="1032"/>
      <c r="I20" s="1032"/>
      <c r="J20" s="1032"/>
      <c r="K20" s="1032"/>
      <c r="L20" s="1032"/>
      <c r="M20" s="1032"/>
      <c r="N20" s="1032"/>
      <c r="O20" s="1032"/>
      <c r="P20" s="1033"/>
      <c r="Q20" s="1039"/>
      <c r="R20" s="1040"/>
      <c r="S20" s="1040"/>
      <c r="T20" s="1040"/>
      <c r="U20" s="1040"/>
      <c r="V20" s="1040"/>
      <c r="W20" s="1040"/>
      <c r="X20" s="1040"/>
      <c r="Y20" s="1040"/>
      <c r="Z20" s="1040"/>
      <c r="AA20" s="1040"/>
      <c r="AB20" s="1040"/>
      <c r="AC20" s="1040"/>
      <c r="AD20" s="1040"/>
      <c r="AE20" s="1041"/>
      <c r="AF20" s="1036"/>
      <c r="AG20" s="1037"/>
      <c r="AH20" s="1037"/>
      <c r="AI20" s="1037"/>
      <c r="AJ20" s="1038"/>
      <c r="AK20" s="1081"/>
      <c r="AL20" s="1082"/>
      <c r="AM20" s="1082"/>
      <c r="AN20" s="1082"/>
      <c r="AO20" s="1082"/>
      <c r="AP20" s="1082"/>
      <c r="AQ20" s="1082"/>
      <c r="AR20" s="1082"/>
      <c r="AS20" s="1082"/>
      <c r="AT20" s="1082"/>
      <c r="AU20" s="1083"/>
      <c r="AV20" s="1083"/>
      <c r="AW20" s="1083"/>
      <c r="AX20" s="1083"/>
      <c r="AY20" s="1084"/>
      <c r="AZ20" s="232"/>
      <c r="BA20" s="232"/>
      <c r="BB20" s="232"/>
      <c r="BC20" s="232"/>
      <c r="BD20" s="232"/>
      <c r="BE20" s="233"/>
      <c r="BF20" s="233"/>
      <c r="BG20" s="233"/>
      <c r="BH20" s="233"/>
      <c r="BI20" s="233"/>
      <c r="BJ20" s="233"/>
      <c r="BK20" s="233"/>
      <c r="BL20" s="233"/>
      <c r="BM20" s="233"/>
      <c r="BN20" s="233"/>
      <c r="BO20" s="233"/>
      <c r="BP20" s="233"/>
      <c r="BQ20" s="238">
        <v>14</v>
      </c>
      <c r="BR20" s="239"/>
      <c r="BS20" s="993"/>
      <c r="BT20" s="994"/>
      <c r="BU20" s="994"/>
      <c r="BV20" s="994"/>
      <c r="BW20" s="994"/>
      <c r="BX20" s="994"/>
      <c r="BY20" s="994"/>
      <c r="BZ20" s="994"/>
      <c r="CA20" s="994"/>
      <c r="CB20" s="994"/>
      <c r="CC20" s="994"/>
      <c r="CD20" s="994"/>
      <c r="CE20" s="994"/>
      <c r="CF20" s="994"/>
      <c r="CG20" s="1015"/>
      <c r="CH20" s="990"/>
      <c r="CI20" s="991"/>
      <c r="CJ20" s="991"/>
      <c r="CK20" s="991"/>
      <c r="CL20" s="992"/>
      <c r="CM20" s="990"/>
      <c r="CN20" s="991"/>
      <c r="CO20" s="991"/>
      <c r="CP20" s="991"/>
      <c r="CQ20" s="992"/>
      <c r="CR20" s="990"/>
      <c r="CS20" s="991"/>
      <c r="CT20" s="991"/>
      <c r="CU20" s="991"/>
      <c r="CV20" s="992"/>
      <c r="CW20" s="990"/>
      <c r="CX20" s="991"/>
      <c r="CY20" s="991"/>
      <c r="CZ20" s="991"/>
      <c r="DA20" s="992"/>
      <c r="DB20" s="990"/>
      <c r="DC20" s="991"/>
      <c r="DD20" s="991"/>
      <c r="DE20" s="991"/>
      <c r="DF20" s="992"/>
      <c r="DG20" s="990"/>
      <c r="DH20" s="991"/>
      <c r="DI20" s="991"/>
      <c r="DJ20" s="991"/>
      <c r="DK20" s="992"/>
      <c r="DL20" s="990"/>
      <c r="DM20" s="991"/>
      <c r="DN20" s="991"/>
      <c r="DO20" s="991"/>
      <c r="DP20" s="992"/>
      <c r="DQ20" s="990"/>
      <c r="DR20" s="991"/>
      <c r="DS20" s="991"/>
      <c r="DT20" s="991"/>
      <c r="DU20" s="992"/>
      <c r="DV20" s="993"/>
      <c r="DW20" s="994"/>
      <c r="DX20" s="994"/>
      <c r="DY20" s="994"/>
      <c r="DZ20" s="995"/>
      <c r="EA20" s="234"/>
    </row>
    <row r="21" spans="1:131" s="235" customFormat="1" ht="26.25" customHeight="1" thickBot="1" x14ac:dyDescent="0.2">
      <c r="A21" s="238">
        <v>15</v>
      </c>
      <c r="B21" s="1031"/>
      <c r="C21" s="1032"/>
      <c r="D21" s="1032"/>
      <c r="E21" s="1032"/>
      <c r="F21" s="1032"/>
      <c r="G21" s="1032"/>
      <c r="H21" s="1032"/>
      <c r="I21" s="1032"/>
      <c r="J21" s="1032"/>
      <c r="K21" s="1032"/>
      <c r="L21" s="1032"/>
      <c r="M21" s="1032"/>
      <c r="N21" s="1032"/>
      <c r="O21" s="1032"/>
      <c r="P21" s="1033"/>
      <c r="Q21" s="1039"/>
      <c r="R21" s="1040"/>
      <c r="S21" s="1040"/>
      <c r="T21" s="1040"/>
      <c r="U21" s="1040"/>
      <c r="V21" s="1040"/>
      <c r="W21" s="1040"/>
      <c r="X21" s="1040"/>
      <c r="Y21" s="1040"/>
      <c r="Z21" s="1040"/>
      <c r="AA21" s="1040"/>
      <c r="AB21" s="1040"/>
      <c r="AC21" s="1040"/>
      <c r="AD21" s="1040"/>
      <c r="AE21" s="1041"/>
      <c r="AF21" s="1036"/>
      <c r="AG21" s="1037"/>
      <c r="AH21" s="1037"/>
      <c r="AI21" s="1037"/>
      <c r="AJ21" s="1038"/>
      <c r="AK21" s="1081"/>
      <c r="AL21" s="1082"/>
      <c r="AM21" s="1082"/>
      <c r="AN21" s="1082"/>
      <c r="AO21" s="1082"/>
      <c r="AP21" s="1082"/>
      <c r="AQ21" s="1082"/>
      <c r="AR21" s="1082"/>
      <c r="AS21" s="1082"/>
      <c r="AT21" s="1082"/>
      <c r="AU21" s="1083"/>
      <c r="AV21" s="1083"/>
      <c r="AW21" s="1083"/>
      <c r="AX21" s="1083"/>
      <c r="AY21" s="1084"/>
      <c r="AZ21" s="232"/>
      <c r="BA21" s="232"/>
      <c r="BB21" s="232"/>
      <c r="BC21" s="232"/>
      <c r="BD21" s="232"/>
      <c r="BE21" s="233"/>
      <c r="BF21" s="233"/>
      <c r="BG21" s="233"/>
      <c r="BH21" s="233"/>
      <c r="BI21" s="233"/>
      <c r="BJ21" s="233"/>
      <c r="BK21" s="233"/>
      <c r="BL21" s="233"/>
      <c r="BM21" s="233"/>
      <c r="BN21" s="233"/>
      <c r="BO21" s="233"/>
      <c r="BP21" s="233"/>
      <c r="BQ21" s="238">
        <v>15</v>
      </c>
      <c r="BR21" s="239"/>
      <c r="BS21" s="993"/>
      <c r="BT21" s="994"/>
      <c r="BU21" s="994"/>
      <c r="BV21" s="994"/>
      <c r="BW21" s="994"/>
      <c r="BX21" s="994"/>
      <c r="BY21" s="994"/>
      <c r="BZ21" s="994"/>
      <c r="CA21" s="994"/>
      <c r="CB21" s="994"/>
      <c r="CC21" s="994"/>
      <c r="CD21" s="994"/>
      <c r="CE21" s="994"/>
      <c r="CF21" s="994"/>
      <c r="CG21" s="1015"/>
      <c r="CH21" s="990"/>
      <c r="CI21" s="991"/>
      <c r="CJ21" s="991"/>
      <c r="CK21" s="991"/>
      <c r="CL21" s="992"/>
      <c r="CM21" s="990"/>
      <c r="CN21" s="991"/>
      <c r="CO21" s="991"/>
      <c r="CP21" s="991"/>
      <c r="CQ21" s="992"/>
      <c r="CR21" s="990"/>
      <c r="CS21" s="991"/>
      <c r="CT21" s="991"/>
      <c r="CU21" s="991"/>
      <c r="CV21" s="992"/>
      <c r="CW21" s="990"/>
      <c r="CX21" s="991"/>
      <c r="CY21" s="991"/>
      <c r="CZ21" s="991"/>
      <c r="DA21" s="992"/>
      <c r="DB21" s="990"/>
      <c r="DC21" s="991"/>
      <c r="DD21" s="991"/>
      <c r="DE21" s="991"/>
      <c r="DF21" s="992"/>
      <c r="DG21" s="990"/>
      <c r="DH21" s="991"/>
      <c r="DI21" s="991"/>
      <c r="DJ21" s="991"/>
      <c r="DK21" s="992"/>
      <c r="DL21" s="990"/>
      <c r="DM21" s="991"/>
      <c r="DN21" s="991"/>
      <c r="DO21" s="991"/>
      <c r="DP21" s="992"/>
      <c r="DQ21" s="990"/>
      <c r="DR21" s="991"/>
      <c r="DS21" s="991"/>
      <c r="DT21" s="991"/>
      <c r="DU21" s="992"/>
      <c r="DV21" s="993"/>
      <c r="DW21" s="994"/>
      <c r="DX21" s="994"/>
      <c r="DY21" s="994"/>
      <c r="DZ21" s="995"/>
      <c r="EA21" s="234"/>
    </row>
    <row r="22" spans="1:131" s="235" customFormat="1" ht="26.25" customHeight="1" x14ac:dyDescent="0.15">
      <c r="A22" s="238">
        <v>16</v>
      </c>
      <c r="B22" s="1031"/>
      <c r="C22" s="1032"/>
      <c r="D22" s="1032"/>
      <c r="E22" s="1032"/>
      <c r="F22" s="1032"/>
      <c r="G22" s="1032"/>
      <c r="H22" s="1032"/>
      <c r="I22" s="1032"/>
      <c r="J22" s="1032"/>
      <c r="K22" s="1032"/>
      <c r="L22" s="1032"/>
      <c r="M22" s="1032"/>
      <c r="N22" s="1032"/>
      <c r="O22" s="1032"/>
      <c r="P22" s="1033"/>
      <c r="Q22" s="1074"/>
      <c r="R22" s="1075"/>
      <c r="S22" s="1075"/>
      <c r="T22" s="1075"/>
      <c r="U22" s="1075"/>
      <c r="V22" s="1075"/>
      <c r="W22" s="1075"/>
      <c r="X22" s="1075"/>
      <c r="Y22" s="1075"/>
      <c r="Z22" s="1075"/>
      <c r="AA22" s="1075"/>
      <c r="AB22" s="1075"/>
      <c r="AC22" s="1075"/>
      <c r="AD22" s="1075"/>
      <c r="AE22" s="1076"/>
      <c r="AF22" s="1036"/>
      <c r="AG22" s="1037"/>
      <c r="AH22" s="1037"/>
      <c r="AI22" s="1037"/>
      <c r="AJ22" s="1038"/>
      <c r="AK22" s="1077"/>
      <c r="AL22" s="1078"/>
      <c r="AM22" s="1078"/>
      <c r="AN22" s="1078"/>
      <c r="AO22" s="1078"/>
      <c r="AP22" s="1078"/>
      <c r="AQ22" s="1078"/>
      <c r="AR22" s="1078"/>
      <c r="AS22" s="1078"/>
      <c r="AT22" s="1078"/>
      <c r="AU22" s="1079"/>
      <c r="AV22" s="1079"/>
      <c r="AW22" s="1079"/>
      <c r="AX22" s="1079"/>
      <c r="AY22" s="1080"/>
      <c r="AZ22" s="1029" t="s">
        <v>390</v>
      </c>
      <c r="BA22" s="1029"/>
      <c r="BB22" s="1029"/>
      <c r="BC22" s="1029"/>
      <c r="BD22" s="1030"/>
      <c r="BE22" s="233"/>
      <c r="BF22" s="233"/>
      <c r="BG22" s="233"/>
      <c r="BH22" s="233"/>
      <c r="BI22" s="233"/>
      <c r="BJ22" s="233"/>
      <c r="BK22" s="233"/>
      <c r="BL22" s="233"/>
      <c r="BM22" s="233"/>
      <c r="BN22" s="233"/>
      <c r="BO22" s="233"/>
      <c r="BP22" s="233"/>
      <c r="BQ22" s="238">
        <v>16</v>
      </c>
      <c r="BR22" s="239"/>
      <c r="BS22" s="993"/>
      <c r="BT22" s="994"/>
      <c r="BU22" s="994"/>
      <c r="BV22" s="994"/>
      <c r="BW22" s="994"/>
      <c r="BX22" s="994"/>
      <c r="BY22" s="994"/>
      <c r="BZ22" s="994"/>
      <c r="CA22" s="994"/>
      <c r="CB22" s="994"/>
      <c r="CC22" s="994"/>
      <c r="CD22" s="994"/>
      <c r="CE22" s="994"/>
      <c r="CF22" s="994"/>
      <c r="CG22" s="1015"/>
      <c r="CH22" s="990"/>
      <c r="CI22" s="991"/>
      <c r="CJ22" s="991"/>
      <c r="CK22" s="991"/>
      <c r="CL22" s="992"/>
      <c r="CM22" s="990"/>
      <c r="CN22" s="991"/>
      <c r="CO22" s="991"/>
      <c r="CP22" s="991"/>
      <c r="CQ22" s="992"/>
      <c r="CR22" s="990"/>
      <c r="CS22" s="991"/>
      <c r="CT22" s="991"/>
      <c r="CU22" s="991"/>
      <c r="CV22" s="992"/>
      <c r="CW22" s="990"/>
      <c r="CX22" s="991"/>
      <c r="CY22" s="991"/>
      <c r="CZ22" s="991"/>
      <c r="DA22" s="992"/>
      <c r="DB22" s="990"/>
      <c r="DC22" s="991"/>
      <c r="DD22" s="991"/>
      <c r="DE22" s="991"/>
      <c r="DF22" s="992"/>
      <c r="DG22" s="990"/>
      <c r="DH22" s="991"/>
      <c r="DI22" s="991"/>
      <c r="DJ22" s="991"/>
      <c r="DK22" s="992"/>
      <c r="DL22" s="990"/>
      <c r="DM22" s="991"/>
      <c r="DN22" s="991"/>
      <c r="DO22" s="991"/>
      <c r="DP22" s="992"/>
      <c r="DQ22" s="990"/>
      <c r="DR22" s="991"/>
      <c r="DS22" s="991"/>
      <c r="DT22" s="991"/>
      <c r="DU22" s="992"/>
      <c r="DV22" s="993"/>
      <c r="DW22" s="994"/>
      <c r="DX22" s="994"/>
      <c r="DY22" s="994"/>
      <c r="DZ22" s="995"/>
      <c r="EA22" s="234"/>
    </row>
    <row r="23" spans="1:131" s="235" customFormat="1" ht="26.25" customHeight="1" thickBot="1" x14ac:dyDescent="0.2">
      <c r="A23" s="240" t="s">
        <v>391</v>
      </c>
      <c r="B23" s="937" t="s">
        <v>392</v>
      </c>
      <c r="C23" s="938"/>
      <c r="D23" s="938"/>
      <c r="E23" s="938"/>
      <c r="F23" s="938"/>
      <c r="G23" s="938"/>
      <c r="H23" s="938"/>
      <c r="I23" s="938"/>
      <c r="J23" s="938"/>
      <c r="K23" s="938"/>
      <c r="L23" s="938"/>
      <c r="M23" s="938"/>
      <c r="N23" s="938"/>
      <c r="O23" s="938"/>
      <c r="P23" s="948"/>
      <c r="Q23" s="1068">
        <v>6382</v>
      </c>
      <c r="R23" s="1062"/>
      <c r="S23" s="1062"/>
      <c r="T23" s="1062"/>
      <c r="U23" s="1062"/>
      <c r="V23" s="1062">
        <v>6042</v>
      </c>
      <c r="W23" s="1062"/>
      <c r="X23" s="1062"/>
      <c r="Y23" s="1062"/>
      <c r="Z23" s="1062"/>
      <c r="AA23" s="1062">
        <v>339</v>
      </c>
      <c r="AB23" s="1062"/>
      <c r="AC23" s="1062"/>
      <c r="AD23" s="1062"/>
      <c r="AE23" s="1069"/>
      <c r="AF23" s="1070">
        <v>105</v>
      </c>
      <c r="AG23" s="1062"/>
      <c r="AH23" s="1062"/>
      <c r="AI23" s="1062"/>
      <c r="AJ23" s="1071"/>
      <c r="AK23" s="1072"/>
      <c r="AL23" s="1073"/>
      <c r="AM23" s="1073"/>
      <c r="AN23" s="1073"/>
      <c r="AO23" s="1073"/>
      <c r="AP23" s="1062">
        <v>6139</v>
      </c>
      <c r="AQ23" s="1062"/>
      <c r="AR23" s="1062"/>
      <c r="AS23" s="1062"/>
      <c r="AT23" s="1062"/>
      <c r="AU23" s="1063"/>
      <c r="AV23" s="1063"/>
      <c r="AW23" s="1063"/>
      <c r="AX23" s="1063"/>
      <c r="AY23" s="1064"/>
      <c r="AZ23" s="1065" t="s">
        <v>393</v>
      </c>
      <c r="BA23" s="1066"/>
      <c r="BB23" s="1066"/>
      <c r="BC23" s="1066"/>
      <c r="BD23" s="1067"/>
      <c r="BE23" s="233"/>
      <c r="BF23" s="233"/>
      <c r="BG23" s="233"/>
      <c r="BH23" s="233"/>
      <c r="BI23" s="233"/>
      <c r="BJ23" s="233"/>
      <c r="BK23" s="233"/>
      <c r="BL23" s="233"/>
      <c r="BM23" s="233"/>
      <c r="BN23" s="233"/>
      <c r="BO23" s="233"/>
      <c r="BP23" s="233"/>
      <c r="BQ23" s="238">
        <v>17</v>
      </c>
      <c r="BR23" s="239"/>
      <c r="BS23" s="993"/>
      <c r="BT23" s="994"/>
      <c r="BU23" s="994"/>
      <c r="BV23" s="994"/>
      <c r="BW23" s="994"/>
      <c r="BX23" s="994"/>
      <c r="BY23" s="994"/>
      <c r="BZ23" s="994"/>
      <c r="CA23" s="994"/>
      <c r="CB23" s="994"/>
      <c r="CC23" s="994"/>
      <c r="CD23" s="994"/>
      <c r="CE23" s="994"/>
      <c r="CF23" s="994"/>
      <c r="CG23" s="1015"/>
      <c r="CH23" s="990"/>
      <c r="CI23" s="991"/>
      <c r="CJ23" s="991"/>
      <c r="CK23" s="991"/>
      <c r="CL23" s="992"/>
      <c r="CM23" s="990"/>
      <c r="CN23" s="991"/>
      <c r="CO23" s="991"/>
      <c r="CP23" s="991"/>
      <c r="CQ23" s="992"/>
      <c r="CR23" s="990"/>
      <c r="CS23" s="991"/>
      <c r="CT23" s="991"/>
      <c r="CU23" s="991"/>
      <c r="CV23" s="992"/>
      <c r="CW23" s="990"/>
      <c r="CX23" s="991"/>
      <c r="CY23" s="991"/>
      <c r="CZ23" s="991"/>
      <c r="DA23" s="992"/>
      <c r="DB23" s="990"/>
      <c r="DC23" s="991"/>
      <c r="DD23" s="991"/>
      <c r="DE23" s="991"/>
      <c r="DF23" s="992"/>
      <c r="DG23" s="990"/>
      <c r="DH23" s="991"/>
      <c r="DI23" s="991"/>
      <c r="DJ23" s="991"/>
      <c r="DK23" s="992"/>
      <c r="DL23" s="990"/>
      <c r="DM23" s="991"/>
      <c r="DN23" s="991"/>
      <c r="DO23" s="991"/>
      <c r="DP23" s="992"/>
      <c r="DQ23" s="990"/>
      <c r="DR23" s="991"/>
      <c r="DS23" s="991"/>
      <c r="DT23" s="991"/>
      <c r="DU23" s="992"/>
      <c r="DV23" s="993"/>
      <c r="DW23" s="994"/>
      <c r="DX23" s="994"/>
      <c r="DY23" s="994"/>
      <c r="DZ23" s="995"/>
      <c r="EA23" s="234"/>
    </row>
    <row r="24" spans="1:131" s="235" customFormat="1" ht="26.25" customHeight="1" x14ac:dyDescent="0.15">
      <c r="A24" s="1061" t="s">
        <v>394</v>
      </c>
      <c r="B24" s="1061"/>
      <c r="C24" s="1061"/>
      <c r="D24" s="1061"/>
      <c r="E24" s="1061"/>
      <c r="F24" s="1061"/>
      <c r="G24" s="1061"/>
      <c r="H24" s="1061"/>
      <c r="I24" s="1061"/>
      <c r="J24" s="1061"/>
      <c r="K24" s="1061"/>
      <c r="L24" s="1061"/>
      <c r="M24" s="1061"/>
      <c r="N24" s="1061"/>
      <c r="O24" s="1061"/>
      <c r="P24" s="1061"/>
      <c r="Q24" s="1061"/>
      <c r="R24" s="1061"/>
      <c r="S24" s="1061"/>
      <c r="T24" s="1061"/>
      <c r="U24" s="1061"/>
      <c r="V24" s="1061"/>
      <c r="W24" s="1061"/>
      <c r="X24" s="1061"/>
      <c r="Y24" s="1061"/>
      <c r="Z24" s="1061"/>
      <c r="AA24" s="1061"/>
      <c r="AB24" s="1061"/>
      <c r="AC24" s="1061"/>
      <c r="AD24" s="1061"/>
      <c r="AE24" s="1061"/>
      <c r="AF24" s="1061"/>
      <c r="AG24" s="1061"/>
      <c r="AH24" s="1061"/>
      <c r="AI24" s="1061"/>
      <c r="AJ24" s="1061"/>
      <c r="AK24" s="1061"/>
      <c r="AL24" s="1061"/>
      <c r="AM24" s="1061"/>
      <c r="AN24" s="1061"/>
      <c r="AO24" s="1061"/>
      <c r="AP24" s="1061"/>
      <c r="AQ24" s="1061"/>
      <c r="AR24" s="1061"/>
      <c r="AS24" s="1061"/>
      <c r="AT24" s="1061"/>
      <c r="AU24" s="1061"/>
      <c r="AV24" s="1061"/>
      <c r="AW24" s="1061"/>
      <c r="AX24" s="1061"/>
      <c r="AY24" s="1061"/>
      <c r="AZ24" s="232"/>
      <c r="BA24" s="232"/>
      <c r="BB24" s="232"/>
      <c r="BC24" s="232"/>
      <c r="BD24" s="232"/>
      <c r="BE24" s="233"/>
      <c r="BF24" s="233"/>
      <c r="BG24" s="233"/>
      <c r="BH24" s="233"/>
      <c r="BI24" s="233"/>
      <c r="BJ24" s="233"/>
      <c r="BK24" s="233"/>
      <c r="BL24" s="233"/>
      <c r="BM24" s="233"/>
      <c r="BN24" s="233"/>
      <c r="BO24" s="233"/>
      <c r="BP24" s="233"/>
      <c r="BQ24" s="238">
        <v>18</v>
      </c>
      <c r="BR24" s="239"/>
      <c r="BS24" s="993"/>
      <c r="BT24" s="994"/>
      <c r="BU24" s="994"/>
      <c r="BV24" s="994"/>
      <c r="BW24" s="994"/>
      <c r="BX24" s="994"/>
      <c r="BY24" s="994"/>
      <c r="BZ24" s="994"/>
      <c r="CA24" s="994"/>
      <c r="CB24" s="994"/>
      <c r="CC24" s="994"/>
      <c r="CD24" s="994"/>
      <c r="CE24" s="994"/>
      <c r="CF24" s="994"/>
      <c r="CG24" s="1015"/>
      <c r="CH24" s="990"/>
      <c r="CI24" s="991"/>
      <c r="CJ24" s="991"/>
      <c r="CK24" s="991"/>
      <c r="CL24" s="992"/>
      <c r="CM24" s="990"/>
      <c r="CN24" s="991"/>
      <c r="CO24" s="991"/>
      <c r="CP24" s="991"/>
      <c r="CQ24" s="992"/>
      <c r="CR24" s="990"/>
      <c r="CS24" s="991"/>
      <c r="CT24" s="991"/>
      <c r="CU24" s="991"/>
      <c r="CV24" s="992"/>
      <c r="CW24" s="990"/>
      <c r="CX24" s="991"/>
      <c r="CY24" s="991"/>
      <c r="CZ24" s="991"/>
      <c r="DA24" s="992"/>
      <c r="DB24" s="990"/>
      <c r="DC24" s="991"/>
      <c r="DD24" s="991"/>
      <c r="DE24" s="991"/>
      <c r="DF24" s="992"/>
      <c r="DG24" s="990"/>
      <c r="DH24" s="991"/>
      <c r="DI24" s="991"/>
      <c r="DJ24" s="991"/>
      <c r="DK24" s="992"/>
      <c r="DL24" s="990"/>
      <c r="DM24" s="991"/>
      <c r="DN24" s="991"/>
      <c r="DO24" s="991"/>
      <c r="DP24" s="992"/>
      <c r="DQ24" s="990"/>
      <c r="DR24" s="991"/>
      <c r="DS24" s="991"/>
      <c r="DT24" s="991"/>
      <c r="DU24" s="992"/>
      <c r="DV24" s="993"/>
      <c r="DW24" s="994"/>
      <c r="DX24" s="994"/>
      <c r="DY24" s="994"/>
      <c r="DZ24" s="995"/>
      <c r="EA24" s="234"/>
    </row>
    <row r="25" spans="1:131" ht="26.25" customHeight="1" thickBot="1" x14ac:dyDescent="0.2">
      <c r="A25" s="1060" t="s">
        <v>395</v>
      </c>
      <c r="B25" s="1060"/>
      <c r="C25" s="1060"/>
      <c r="D25" s="1060"/>
      <c r="E25" s="1060"/>
      <c r="F25" s="1060"/>
      <c r="G25" s="1060"/>
      <c r="H25" s="1060"/>
      <c r="I25" s="1060"/>
      <c r="J25" s="1060"/>
      <c r="K25" s="1060"/>
      <c r="L25" s="1060"/>
      <c r="M25" s="1060"/>
      <c r="N25" s="1060"/>
      <c r="O25" s="1060"/>
      <c r="P25" s="1060"/>
      <c r="Q25" s="1060"/>
      <c r="R25" s="1060"/>
      <c r="S25" s="1060"/>
      <c r="T25" s="1060"/>
      <c r="U25" s="1060"/>
      <c r="V25" s="1060"/>
      <c r="W25" s="1060"/>
      <c r="X25" s="1060"/>
      <c r="Y25" s="1060"/>
      <c r="Z25" s="1060"/>
      <c r="AA25" s="1060"/>
      <c r="AB25" s="1060"/>
      <c r="AC25" s="1060"/>
      <c r="AD25" s="1060"/>
      <c r="AE25" s="1060"/>
      <c r="AF25" s="1060"/>
      <c r="AG25" s="1060"/>
      <c r="AH25" s="1060"/>
      <c r="AI25" s="1060"/>
      <c r="AJ25" s="1060"/>
      <c r="AK25" s="1060"/>
      <c r="AL25" s="1060"/>
      <c r="AM25" s="1060"/>
      <c r="AN25" s="1060"/>
      <c r="AO25" s="1060"/>
      <c r="AP25" s="1060"/>
      <c r="AQ25" s="1060"/>
      <c r="AR25" s="1060"/>
      <c r="AS25" s="1060"/>
      <c r="AT25" s="1060"/>
      <c r="AU25" s="1060"/>
      <c r="AV25" s="1060"/>
      <c r="AW25" s="1060"/>
      <c r="AX25" s="1060"/>
      <c r="AY25" s="1060"/>
      <c r="AZ25" s="1060"/>
      <c r="BA25" s="1060"/>
      <c r="BB25" s="1060"/>
      <c r="BC25" s="1060"/>
      <c r="BD25" s="1060"/>
      <c r="BE25" s="1060"/>
      <c r="BF25" s="1060"/>
      <c r="BG25" s="1060"/>
      <c r="BH25" s="1060"/>
      <c r="BI25" s="1060"/>
      <c r="BJ25" s="232"/>
      <c r="BK25" s="232"/>
      <c r="BL25" s="232"/>
      <c r="BM25" s="232"/>
      <c r="BN25" s="232"/>
      <c r="BO25" s="241"/>
      <c r="BP25" s="241"/>
      <c r="BQ25" s="238">
        <v>19</v>
      </c>
      <c r="BR25" s="239"/>
      <c r="BS25" s="993"/>
      <c r="BT25" s="994"/>
      <c r="BU25" s="994"/>
      <c r="BV25" s="994"/>
      <c r="BW25" s="994"/>
      <c r="BX25" s="994"/>
      <c r="BY25" s="994"/>
      <c r="BZ25" s="994"/>
      <c r="CA25" s="994"/>
      <c r="CB25" s="994"/>
      <c r="CC25" s="994"/>
      <c r="CD25" s="994"/>
      <c r="CE25" s="994"/>
      <c r="CF25" s="994"/>
      <c r="CG25" s="1015"/>
      <c r="CH25" s="990"/>
      <c r="CI25" s="991"/>
      <c r="CJ25" s="991"/>
      <c r="CK25" s="991"/>
      <c r="CL25" s="992"/>
      <c r="CM25" s="990"/>
      <c r="CN25" s="991"/>
      <c r="CO25" s="991"/>
      <c r="CP25" s="991"/>
      <c r="CQ25" s="992"/>
      <c r="CR25" s="990"/>
      <c r="CS25" s="991"/>
      <c r="CT25" s="991"/>
      <c r="CU25" s="991"/>
      <c r="CV25" s="992"/>
      <c r="CW25" s="990"/>
      <c r="CX25" s="991"/>
      <c r="CY25" s="991"/>
      <c r="CZ25" s="991"/>
      <c r="DA25" s="992"/>
      <c r="DB25" s="990"/>
      <c r="DC25" s="991"/>
      <c r="DD25" s="991"/>
      <c r="DE25" s="991"/>
      <c r="DF25" s="992"/>
      <c r="DG25" s="990"/>
      <c r="DH25" s="991"/>
      <c r="DI25" s="991"/>
      <c r="DJ25" s="991"/>
      <c r="DK25" s="992"/>
      <c r="DL25" s="990"/>
      <c r="DM25" s="991"/>
      <c r="DN25" s="991"/>
      <c r="DO25" s="991"/>
      <c r="DP25" s="992"/>
      <c r="DQ25" s="990"/>
      <c r="DR25" s="991"/>
      <c r="DS25" s="991"/>
      <c r="DT25" s="991"/>
      <c r="DU25" s="992"/>
      <c r="DV25" s="993"/>
      <c r="DW25" s="994"/>
      <c r="DX25" s="994"/>
      <c r="DY25" s="994"/>
      <c r="DZ25" s="995"/>
      <c r="EA25" s="230"/>
    </row>
    <row r="26" spans="1:131" ht="26.25" customHeight="1" x14ac:dyDescent="0.15">
      <c r="A26" s="996" t="s">
        <v>372</v>
      </c>
      <c r="B26" s="997"/>
      <c r="C26" s="997"/>
      <c r="D26" s="997"/>
      <c r="E26" s="997"/>
      <c r="F26" s="997"/>
      <c r="G26" s="997"/>
      <c r="H26" s="997"/>
      <c r="I26" s="997"/>
      <c r="J26" s="997"/>
      <c r="K26" s="997"/>
      <c r="L26" s="997"/>
      <c r="M26" s="997"/>
      <c r="N26" s="997"/>
      <c r="O26" s="997"/>
      <c r="P26" s="998"/>
      <c r="Q26" s="1002" t="s">
        <v>396</v>
      </c>
      <c r="R26" s="1003"/>
      <c r="S26" s="1003"/>
      <c r="T26" s="1003"/>
      <c r="U26" s="1004"/>
      <c r="V26" s="1002" t="s">
        <v>397</v>
      </c>
      <c r="W26" s="1003"/>
      <c r="X26" s="1003"/>
      <c r="Y26" s="1003"/>
      <c r="Z26" s="1004"/>
      <c r="AA26" s="1002" t="s">
        <v>398</v>
      </c>
      <c r="AB26" s="1003"/>
      <c r="AC26" s="1003"/>
      <c r="AD26" s="1003"/>
      <c r="AE26" s="1003"/>
      <c r="AF26" s="1056" t="s">
        <v>399</v>
      </c>
      <c r="AG26" s="1009"/>
      <c r="AH26" s="1009"/>
      <c r="AI26" s="1009"/>
      <c r="AJ26" s="1057"/>
      <c r="AK26" s="1003" t="s">
        <v>400</v>
      </c>
      <c r="AL26" s="1003"/>
      <c r="AM26" s="1003"/>
      <c r="AN26" s="1003"/>
      <c r="AO26" s="1004"/>
      <c r="AP26" s="1002" t="s">
        <v>401</v>
      </c>
      <c r="AQ26" s="1003"/>
      <c r="AR26" s="1003"/>
      <c r="AS26" s="1003"/>
      <c r="AT26" s="1004"/>
      <c r="AU26" s="1002" t="s">
        <v>402</v>
      </c>
      <c r="AV26" s="1003"/>
      <c r="AW26" s="1003"/>
      <c r="AX26" s="1003"/>
      <c r="AY26" s="1004"/>
      <c r="AZ26" s="1002" t="s">
        <v>403</v>
      </c>
      <c r="BA26" s="1003"/>
      <c r="BB26" s="1003"/>
      <c r="BC26" s="1003"/>
      <c r="BD26" s="1004"/>
      <c r="BE26" s="1002" t="s">
        <v>379</v>
      </c>
      <c r="BF26" s="1003"/>
      <c r="BG26" s="1003"/>
      <c r="BH26" s="1003"/>
      <c r="BI26" s="1016"/>
      <c r="BJ26" s="232"/>
      <c r="BK26" s="232"/>
      <c r="BL26" s="232"/>
      <c r="BM26" s="232"/>
      <c r="BN26" s="232"/>
      <c r="BO26" s="241"/>
      <c r="BP26" s="241"/>
      <c r="BQ26" s="238">
        <v>20</v>
      </c>
      <c r="BR26" s="239"/>
      <c r="BS26" s="993"/>
      <c r="BT26" s="994"/>
      <c r="BU26" s="994"/>
      <c r="BV26" s="994"/>
      <c r="BW26" s="994"/>
      <c r="BX26" s="994"/>
      <c r="BY26" s="994"/>
      <c r="BZ26" s="994"/>
      <c r="CA26" s="994"/>
      <c r="CB26" s="994"/>
      <c r="CC26" s="994"/>
      <c r="CD26" s="994"/>
      <c r="CE26" s="994"/>
      <c r="CF26" s="994"/>
      <c r="CG26" s="1015"/>
      <c r="CH26" s="990"/>
      <c r="CI26" s="991"/>
      <c r="CJ26" s="991"/>
      <c r="CK26" s="991"/>
      <c r="CL26" s="992"/>
      <c r="CM26" s="990"/>
      <c r="CN26" s="991"/>
      <c r="CO26" s="991"/>
      <c r="CP26" s="991"/>
      <c r="CQ26" s="992"/>
      <c r="CR26" s="990"/>
      <c r="CS26" s="991"/>
      <c r="CT26" s="991"/>
      <c r="CU26" s="991"/>
      <c r="CV26" s="992"/>
      <c r="CW26" s="990"/>
      <c r="CX26" s="991"/>
      <c r="CY26" s="991"/>
      <c r="CZ26" s="991"/>
      <c r="DA26" s="992"/>
      <c r="DB26" s="990"/>
      <c r="DC26" s="991"/>
      <c r="DD26" s="991"/>
      <c r="DE26" s="991"/>
      <c r="DF26" s="992"/>
      <c r="DG26" s="990"/>
      <c r="DH26" s="991"/>
      <c r="DI26" s="991"/>
      <c r="DJ26" s="991"/>
      <c r="DK26" s="992"/>
      <c r="DL26" s="990"/>
      <c r="DM26" s="991"/>
      <c r="DN26" s="991"/>
      <c r="DO26" s="991"/>
      <c r="DP26" s="992"/>
      <c r="DQ26" s="990"/>
      <c r="DR26" s="991"/>
      <c r="DS26" s="991"/>
      <c r="DT26" s="991"/>
      <c r="DU26" s="992"/>
      <c r="DV26" s="993"/>
      <c r="DW26" s="994"/>
      <c r="DX26" s="994"/>
      <c r="DY26" s="994"/>
      <c r="DZ26" s="995"/>
      <c r="EA26" s="230"/>
    </row>
    <row r="27" spans="1:131" ht="26.25" customHeight="1" thickBot="1" x14ac:dyDescent="0.2">
      <c r="A27" s="999"/>
      <c r="B27" s="1000"/>
      <c r="C27" s="1000"/>
      <c r="D27" s="1000"/>
      <c r="E27" s="1000"/>
      <c r="F27" s="1000"/>
      <c r="G27" s="1000"/>
      <c r="H27" s="1000"/>
      <c r="I27" s="1000"/>
      <c r="J27" s="1000"/>
      <c r="K27" s="1000"/>
      <c r="L27" s="1000"/>
      <c r="M27" s="1000"/>
      <c r="N27" s="1000"/>
      <c r="O27" s="1000"/>
      <c r="P27" s="1001"/>
      <c r="Q27" s="1005"/>
      <c r="R27" s="1006"/>
      <c r="S27" s="1006"/>
      <c r="T27" s="1006"/>
      <c r="U27" s="1007"/>
      <c r="V27" s="1005"/>
      <c r="W27" s="1006"/>
      <c r="X27" s="1006"/>
      <c r="Y27" s="1006"/>
      <c r="Z27" s="1007"/>
      <c r="AA27" s="1005"/>
      <c r="AB27" s="1006"/>
      <c r="AC27" s="1006"/>
      <c r="AD27" s="1006"/>
      <c r="AE27" s="1006"/>
      <c r="AF27" s="1058"/>
      <c r="AG27" s="1012"/>
      <c r="AH27" s="1012"/>
      <c r="AI27" s="1012"/>
      <c r="AJ27" s="1059"/>
      <c r="AK27" s="1006"/>
      <c r="AL27" s="1006"/>
      <c r="AM27" s="1006"/>
      <c r="AN27" s="1006"/>
      <c r="AO27" s="1007"/>
      <c r="AP27" s="1005"/>
      <c r="AQ27" s="1006"/>
      <c r="AR27" s="1006"/>
      <c r="AS27" s="1006"/>
      <c r="AT27" s="1007"/>
      <c r="AU27" s="1005"/>
      <c r="AV27" s="1006"/>
      <c r="AW27" s="1006"/>
      <c r="AX27" s="1006"/>
      <c r="AY27" s="1007"/>
      <c r="AZ27" s="1005"/>
      <c r="BA27" s="1006"/>
      <c r="BB27" s="1006"/>
      <c r="BC27" s="1006"/>
      <c r="BD27" s="1007"/>
      <c r="BE27" s="1005"/>
      <c r="BF27" s="1006"/>
      <c r="BG27" s="1006"/>
      <c r="BH27" s="1006"/>
      <c r="BI27" s="1017"/>
      <c r="BJ27" s="232"/>
      <c r="BK27" s="232"/>
      <c r="BL27" s="232"/>
      <c r="BM27" s="232"/>
      <c r="BN27" s="232"/>
      <c r="BO27" s="241"/>
      <c r="BP27" s="241"/>
      <c r="BQ27" s="238">
        <v>21</v>
      </c>
      <c r="BR27" s="239"/>
      <c r="BS27" s="993"/>
      <c r="BT27" s="994"/>
      <c r="BU27" s="994"/>
      <c r="BV27" s="994"/>
      <c r="BW27" s="994"/>
      <c r="BX27" s="994"/>
      <c r="BY27" s="994"/>
      <c r="BZ27" s="994"/>
      <c r="CA27" s="994"/>
      <c r="CB27" s="994"/>
      <c r="CC27" s="994"/>
      <c r="CD27" s="994"/>
      <c r="CE27" s="994"/>
      <c r="CF27" s="994"/>
      <c r="CG27" s="1015"/>
      <c r="CH27" s="990"/>
      <c r="CI27" s="991"/>
      <c r="CJ27" s="991"/>
      <c r="CK27" s="991"/>
      <c r="CL27" s="992"/>
      <c r="CM27" s="990"/>
      <c r="CN27" s="991"/>
      <c r="CO27" s="991"/>
      <c r="CP27" s="991"/>
      <c r="CQ27" s="992"/>
      <c r="CR27" s="990"/>
      <c r="CS27" s="991"/>
      <c r="CT27" s="991"/>
      <c r="CU27" s="991"/>
      <c r="CV27" s="992"/>
      <c r="CW27" s="990"/>
      <c r="CX27" s="991"/>
      <c r="CY27" s="991"/>
      <c r="CZ27" s="991"/>
      <c r="DA27" s="992"/>
      <c r="DB27" s="990"/>
      <c r="DC27" s="991"/>
      <c r="DD27" s="991"/>
      <c r="DE27" s="991"/>
      <c r="DF27" s="992"/>
      <c r="DG27" s="990"/>
      <c r="DH27" s="991"/>
      <c r="DI27" s="991"/>
      <c r="DJ27" s="991"/>
      <c r="DK27" s="992"/>
      <c r="DL27" s="990"/>
      <c r="DM27" s="991"/>
      <c r="DN27" s="991"/>
      <c r="DO27" s="991"/>
      <c r="DP27" s="992"/>
      <c r="DQ27" s="990"/>
      <c r="DR27" s="991"/>
      <c r="DS27" s="991"/>
      <c r="DT27" s="991"/>
      <c r="DU27" s="992"/>
      <c r="DV27" s="993"/>
      <c r="DW27" s="994"/>
      <c r="DX27" s="994"/>
      <c r="DY27" s="994"/>
      <c r="DZ27" s="995"/>
      <c r="EA27" s="230"/>
    </row>
    <row r="28" spans="1:131" ht="26.25" customHeight="1" thickTop="1" x14ac:dyDescent="0.15">
      <c r="A28" s="242">
        <v>1</v>
      </c>
      <c r="B28" s="1048" t="s">
        <v>404</v>
      </c>
      <c r="C28" s="1049"/>
      <c r="D28" s="1049"/>
      <c r="E28" s="1049"/>
      <c r="F28" s="1049"/>
      <c r="G28" s="1049"/>
      <c r="H28" s="1049"/>
      <c r="I28" s="1049"/>
      <c r="J28" s="1049"/>
      <c r="K28" s="1049"/>
      <c r="L28" s="1049"/>
      <c r="M28" s="1049"/>
      <c r="N28" s="1049"/>
      <c r="O28" s="1049"/>
      <c r="P28" s="1050"/>
      <c r="Q28" s="1051">
        <v>666</v>
      </c>
      <c r="R28" s="1052"/>
      <c r="S28" s="1052"/>
      <c r="T28" s="1052"/>
      <c r="U28" s="1052"/>
      <c r="V28" s="1052">
        <v>661</v>
      </c>
      <c r="W28" s="1052"/>
      <c r="X28" s="1052"/>
      <c r="Y28" s="1052"/>
      <c r="Z28" s="1052"/>
      <c r="AA28" s="1052">
        <v>5</v>
      </c>
      <c r="AB28" s="1052"/>
      <c r="AC28" s="1052"/>
      <c r="AD28" s="1052"/>
      <c r="AE28" s="1053"/>
      <c r="AF28" s="1054">
        <v>5</v>
      </c>
      <c r="AG28" s="1052"/>
      <c r="AH28" s="1052"/>
      <c r="AI28" s="1052"/>
      <c r="AJ28" s="1055"/>
      <c r="AK28" s="1043">
        <v>83</v>
      </c>
      <c r="AL28" s="1044"/>
      <c r="AM28" s="1044"/>
      <c r="AN28" s="1044"/>
      <c r="AO28" s="1044"/>
      <c r="AP28" s="1044" t="s">
        <v>576</v>
      </c>
      <c r="AQ28" s="1044"/>
      <c r="AR28" s="1044"/>
      <c r="AS28" s="1044"/>
      <c r="AT28" s="1044"/>
      <c r="AU28" s="1044" t="s">
        <v>576</v>
      </c>
      <c r="AV28" s="1044"/>
      <c r="AW28" s="1044"/>
      <c r="AX28" s="1044"/>
      <c r="AY28" s="1044"/>
      <c r="AZ28" s="1045" t="s">
        <v>576</v>
      </c>
      <c r="BA28" s="1045"/>
      <c r="BB28" s="1045"/>
      <c r="BC28" s="1045"/>
      <c r="BD28" s="1045"/>
      <c r="BE28" s="1046"/>
      <c r="BF28" s="1046"/>
      <c r="BG28" s="1046"/>
      <c r="BH28" s="1046"/>
      <c r="BI28" s="1047"/>
      <c r="BJ28" s="232"/>
      <c r="BK28" s="232"/>
      <c r="BL28" s="232"/>
      <c r="BM28" s="232"/>
      <c r="BN28" s="232"/>
      <c r="BO28" s="241"/>
      <c r="BP28" s="241"/>
      <c r="BQ28" s="238">
        <v>22</v>
      </c>
      <c r="BR28" s="239"/>
      <c r="BS28" s="993"/>
      <c r="BT28" s="994"/>
      <c r="BU28" s="994"/>
      <c r="BV28" s="994"/>
      <c r="BW28" s="994"/>
      <c r="BX28" s="994"/>
      <c r="BY28" s="994"/>
      <c r="BZ28" s="994"/>
      <c r="CA28" s="994"/>
      <c r="CB28" s="994"/>
      <c r="CC28" s="994"/>
      <c r="CD28" s="994"/>
      <c r="CE28" s="994"/>
      <c r="CF28" s="994"/>
      <c r="CG28" s="1015"/>
      <c r="CH28" s="990"/>
      <c r="CI28" s="991"/>
      <c r="CJ28" s="991"/>
      <c r="CK28" s="991"/>
      <c r="CL28" s="992"/>
      <c r="CM28" s="990"/>
      <c r="CN28" s="991"/>
      <c r="CO28" s="991"/>
      <c r="CP28" s="991"/>
      <c r="CQ28" s="992"/>
      <c r="CR28" s="990"/>
      <c r="CS28" s="991"/>
      <c r="CT28" s="991"/>
      <c r="CU28" s="991"/>
      <c r="CV28" s="992"/>
      <c r="CW28" s="990"/>
      <c r="CX28" s="991"/>
      <c r="CY28" s="991"/>
      <c r="CZ28" s="991"/>
      <c r="DA28" s="992"/>
      <c r="DB28" s="990"/>
      <c r="DC28" s="991"/>
      <c r="DD28" s="991"/>
      <c r="DE28" s="991"/>
      <c r="DF28" s="992"/>
      <c r="DG28" s="990"/>
      <c r="DH28" s="991"/>
      <c r="DI28" s="991"/>
      <c r="DJ28" s="991"/>
      <c r="DK28" s="992"/>
      <c r="DL28" s="990"/>
      <c r="DM28" s="991"/>
      <c r="DN28" s="991"/>
      <c r="DO28" s="991"/>
      <c r="DP28" s="992"/>
      <c r="DQ28" s="990"/>
      <c r="DR28" s="991"/>
      <c r="DS28" s="991"/>
      <c r="DT28" s="991"/>
      <c r="DU28" s="992"/>
      <c r="DV28" s="993"/>
      <c r="DW28" s="994"/>
      <c r="DX28" s="994"/>
      <c r="DY28" s="994"/>
      <c r="DZ28" s="995"/>
      <c r="EA28" s="230"/>
    </row>
    <row r="29" spans="1:131" ht="26.25" customHeight="1" x14ac:dyDescent="0.15">
      <c r="A29" s="242">
        <v>2</v>
      </c>
      <c r="B29" s="1031" t="s">
        <v>405</v>
      </c>
      <c r="C29" s="1032"/>
      <c r="D29" s="1032"/>
      <c r="E29" s="1032"/>
      <c r="F29" s="1032"/>
      <c r="G29" s="1032"/>
      <c r="H29" s="1032"/>
      <c r="I29" s="1032"/>
      <c r="J29" s="1032"/>
      <c r="K29" s="1032"/>
      <c r="L29" s="1032"/>
      <c r="M29" s="1032"/>
      <c r="N29" s="1032"/>
      <c r="O29" s="1032"/>
      <c r="P29" s="1033"/>
      <c r="Q29" s="1039">
        <v>830</v>
      </c>
      <c r="R29" s="1040"/>
      <c r="S29" s="1040"/>
      <c r="T29" s="1040"/>
      <c r="U29" s="1040"/>
      <c r="V29" s="1040">
        <v>805</v>
      </c>
      <c r="W29" s="1040"/>
      <c r="X29" s="1040"/>
      <c r="Y29" s="1040"/>
      <c r="Z29" s="1040"/>
      <c r="AA29" s="1040">
        <v>26</v>
      </c>
      <c r="AB29" s="1040"/>
      <c r="AC29" s="1040"/>
      <c r="AD29" s="1040"/>
      <c r="AE29" s="1041"/>
      <c r="AF29" s="1036">
        <v>26</v>
      </c>
      <c r="AG29" s="1037"/>
      <c r="AH29" s="1037"/>
      <c r="AI29" s="1037"/>
      <c r="AJ29" s="1038"/>
      <c r="AK29" s="980">
        <v>158</v>
      </c>
      <c r="AL29" s="971"/>
      <c r="AM29" s="971"/>
      <c r="AN29" s="971"/>
      <c r="AO29" s="971"/>
      <c r="AP29" s="971" t="s">
        <v>576</v>
      </c>
      <c r="AQ29" s="971"/>
      <c r="AR29" s="971"/>
      <c r="AS29" s="971"/>
      <c r="AT29" s="971"/>
      <c r="AU29" s="971" t="s">
        <v>576</v>
      </c>
      <c r="AV29" s="971"/>
      <c r="AW29" s="971"/>
      <c r="AX29" s="971"/>
      <c r="AY29" s="971"/>
      <c r="AZ29" s="1042" t="s">
        <v>576</v>
      </c>
      <c r="BA29" s="1042"/>
      <c r="BB29" s="1042"/>
      <c r="BC29" s="1042"/>
      <c r="BD29" s="1042"/>
      <c r="BE29" s="972"/>
      <c r="BF29" s="972"/>
      <c r="BG29" s="972"/>
      <c r="BH29" s="972"/>
      <c r="BI29" s="973"/>
      <c r="BJ29" s="232"/>
      <c r="BK29" s="232"/>
      <c r="BL29" s="232"/>
      <c r="BM29" s="232"/>
      <c r="BN29" s="232"/>
      <c r="BO29" s="241"/>
      <c r="BP29" s="241"/>
      <c r="BQ29" s="238">
        <v>23</v>
      </c>
      <c r="BR29" s="239"/>
      <c r="BS29" s="993"/>
      <c r="BT29" s="994"/>
      <c r="BU29" s="994"/>
      <c r="BV29" s="994"/>
      <c r="BW29" s="994"/>
      <c r="BX29" s="994"/>
      <c r="BY29" s="994"/>
      <c r="BZ29" s="994"/>
      <c r="CA29" s="994"/>
      <c r="CB29" s="994"/>
      <c r="CC29" s="994"/>
      <c r="CD29" s="994"/>
      <c r="CE29" s="994"/>
      <c r="CF29" s="994"/>
      <c r="CG29" s="1015"/>
      <c r="CH29" s="990"/>
      <c r="CI29" s="991"/>
      <c r="CJ29" s="991"/>
      <c r="CK29" s="991"/>
      <c r="CL29" s="992"/>
      <c r="CM29" s="990"/>
      <c r="CN29" s="991"/>
      <c r="CO29" s="991"/>
      <c r="CP29" s="991"/>
      <c r="CQ29" s="992"/>
      <c r="CR29" s="990"/>
      <c r="CS29" s="991"/>
      <c r="CT29" s="991"/>
      <c r="CU29" s="991"/>
      <c r="CV29" s="992"/>
      <c r="CW29" s="990"/>
      <c r="CX29" s="991"/>
      <c r="CY29" s="991"/>
      <c r="CZ29" s="991"/>
      <c r="DA29" s="992"/>
      <c r="DB29" s="990"/>
      <c r="DC29" s="991"/>
      <c r="DD29" s="991"/>
      <c r="DE29" s="991"/>
      <c r="DF29" s="992"/>
      <c r="DG29" s="990"/>
      <c r="DH29" s="991"/>
      <c r="DI29" s="991"/>
      <c r="DJ29" s="991"/>
      <c r="DK29" s="992"/>
      <c r="DL29" s="990"/>
      <c r="DM29" s="991"/>
      <c r="DN29" s="991"/>
      <c r="DO29" s="991"/>
      <c r="DP29" s="992"/>
      <c r="DQ29" s="990"/>
      <c r="DR29" s="991"/>
      <c r="DS29" s="991"/>
      <c r="DT29" s="991"/>
      <c r="DU29" s="992"/>
      <c r="DV29" s="993"/>
      <c r="DW29" s="994"/>
      <c r="DX29" s="994"/>
      <c r="DY29" s="994"/>
      <c r="DZ29" s="995"/>
      <c r="EA29" s="230"/>
    </row>
    <row r="30" spans="1:131" ht="26.25" customHeight="1" x14ac:dyDescent="0.15">
      <c r="A30" s="242">
        <v>3</v>
      </c>
      <c r="B30" s="1031" t="s">
        <v>406</v>
      </c>
      <c r="C30" s="1032"/>
      <c r="D30" s="1032"/>
      <c r="E30" s="1032"/>
      <c r="F30" s="1032"/>
      <c r="G30" s="1032"/>
      <c r="H30" s="1032"/>
      <c r="I30" s="1032"/>
      <c r="J30" s="1032"/>
      <c r="K30" s="1032"/>
      <c r="L30" s="1032"/>
      <c r="M30" s="1032"/>
      <c r="N30" s="1032"/>
      <c r="O30" s="1032"/>
      <c r="P30" s="1033"/>
      <c r="Q30" s="1039">
        <v>96</v>
      </c>
      <c r="R30" s="1040"/>
      <c r="S30" s="1040"/>
      <c r="T30" s="1040"/>
      <c r="U30" s="1040"/>
      <c r="V30" s="1040">
        <v>96</v>
      </c>
      <c r="W30" s="1040"/>
      <c r="X30" s="1040"/>
      <c r="Y30" s="1040"/>
      <c r="Z30" s="1040"/>
      <c r="AA30" s="1040">
        <v>1</v>
      </c>
      <c r="AB30" s="1040"/>
      <c r="AC30" s="1040"/>
      <c r="AD30" s="1040"/>
      <c r="AE30" s="1041"/>
      <c r="AF30" s="1036">
        <v>1</v>
      </c>
      <c r="AG30" s="1037"/>
      <c r="AH30" s="1037"/>
      <c r="AI30" s="1037"/>
      <c r="AJ30" s="1038"/>
      <c r="AK30" s="980">
        <v>37</v>
      </c>
      <c r="AL30" s="971"/>
      <c r="AM30" s="971"/>
      <c r="AN30" s="971"/>
      <c r="AO30" s="971"/>
      <c r="AP30" s="971" t="s">
        <v>576</v>
      </c>
      <c r="AQ30" s="971"/>
      <c r="AR30" s="971"/>
      <c r="AS30" s="971"/>
      <c r="AT30" s="971"/>
      <c r="AU30" s="971" t="s">
        <v>576</v>
      </c>
      <c r="AV30" s="971"/>
      <c r="AW30" s="971"/>
      <c r="AX30" s="971"/>
      <c r="AY30" s="971"/>
      <c r="AZ30" s="1042" t="s">
        <v>576</v>
      </c>
      <c r="BA30" s="1042"/>
      <c r="BB30" s="1042"/>
      <c r="BC30" s="1042"/>
      <c r="BD30" s="1042"/>
      <c r="BE30" s="972"/>
      <c r="BF30" s="972"/>
      <c r="BG30" s="972"/>
      <c r="BH30" s="972"/>
      <c r="BI30" s="973"/>
      <c r="BJ30" s="232"/>
      <c r="BK30" s="232"/>
      <c r="BL30" s="232"/>
      <c r="BM30" s="232"/>
      <c r="BN30" s="232"/>
      <c r="BO30" s="241"/>
      <c r="BP30" s="241"/>
      <c r="BQ30" s="238">
        <v>24</v>
      </c>
      <c r="BR30" s="239"/>
      <c r="BS30" s="993"/>
      <c r="BT30" s="994"/>
      <c r="BU30" s="994"/>
      <c r="BV30" s="994"/>
      <c r="BW30" s="994"/>
      <c r="BX30" s="994"/>
      <c r="BY30" s="994"/>
      <c r="BZ30" s="994"/>
      <c r="CA30" s="994"/>
      <c r="CB30" s="994"/>
      <c r="CC30" s="994"/>
      <c r="CD30" s="994"/>
      <c r="CE30" s="994"/>
      <c r="CF30" s="994"/>
      <c r="CG30" s="1015"/>
      <c r="CH30" s="990"/>
      <c r="CI30" s="991"/>
      <c r="CJ30" s="991"/>
      <c r="CK30" s="991"/>
      <c r="CL30" s="992"/>
      <c r="CM30" s="990"/>
      <c r="CN30" s="991"/>
      <c r="CO30" s="991"/>
      <c r="CP30" s="991"/>
      <c r="CQ30" s="992"/>
      <c r="CR30" s="990"/>
      <c r="CS30" s="991"/>
      <c r="CT30" s="991"/>
      <c r="CU30" s="991"/>
      <c r="CV30" s="992"/>
      <c r="CW30" s="990"/>
      <c r="CX30" s="991"/>
      <c r="CY30" s="991"/>
      <c r="CZ30" s="991"/>
      <c r="DA30" s="992"/>
      <c r="DB30" s="990"/>
      <c r="DC30" s="991"/>
      <c r="DD30" s="991"/>
      <c r="DE30" s="991"/>
      <c r="DF30" s="992"/>
      <c r="DG30" s="990"/>
      <c r="DH30" s="991"/>
      <c r="DI30" s="991"/>
      <c r="DJ30" s="991"/>
      <c r="DK30" s="992"/>
      <c r="DL30" s="990"/>
      <c r="DM30" s="991"/>
      <c r="DN30" s="991"/>
      <c r="DO30" s="991"/>
      <c r="DP30" s="992"/>
      <c r="DQ30" s="990"/>
      <c r="DR30" s="991"/>
      <c r="DS30" s="991"/>
      <c r="DT30" s="991"/>
      <c r="DU30" s="992"/>
      <c r="DV30" s="993"/>
      <c r="DW30" s="994"/>
      <c r="DX30" s="994"/>
      <c r="DY30" s="994"/>
      <c r="DZ30" s="995"/>
      <c r="EA30" s="230"/>
    </row>
    <row r="31" spans="1:131" ht="26.25" customHeight="1" x14ac:dyDescent="0.15">
      <c r="A31" s="242">
        <v>4</v>
      </c>
      <c r="B31" s="1031" t="s">
        <v>407</v>
      </c>
      <c r="C31" s="1032"/>
      <c r="D31" s="1032"/>
      <c r="E31" s="1032"/>
      <c r="F31" s="1032"/>
      <c r="G31" s="1032"/>
      <c r="H31" s="1032"/>
      <c r="I31" s="1032"/>
      <c r="J31" s="1032"/>
      <c r="K31" s="1032"/>
      <c r="L31" s="1032"/>
      <c r="M31" s="1032"/>
      <c r="N31" s="1032"/>
      <c r="O31" s="1032"/>
      <c r="P31" s="1033"/>
      <c r="Q31" s="1039">
        <v>235</v>
      </c>
      <c r="R31" s="1040"/>
      <c r="S31" s="1040"/>
      <c r="T31" s="1040"/>
      <c r="U31" s="1040"/>
      <c r="V31" s="1040">
        <v>235</v>
      </c>
      <c r="W31" s="1040"/>
      <c r="X31" s="1040"/>
      <c r="Y31" s="1040"/>
      <c r="Z31" s="1040"/>
      <c r="AA31" s="1040">
        <v>0</v>
      </c>
      <c r="AB31" s="1040"/>
      <c r="AC31" s="1040"/>
      <c r="AD31" s="1040"/>
      <c r="AE31" s="1041"/>
      <c r="AF31" s="1036">
        <v>0</v>
      </c>
      <c r="AG31" s="1037"/>
      <c r="AH31" s="1037"/>
      <c r="AI31" s="1037"/>
      <c r="AJ31" s="1038"/>
      <c r="AK31" s="980">
        <v>84</v>
      </c>
      <c r="AL31" s="971"/>
      <c r="AM31" s="971"/>
      <c r="AN31" s="971"/>
      <c r="AO31" s="971"/>
      <c r="AP31" s="971">
        <v>487</v>
      </c>
      <c r="AQ31" s="971"/>
      <c r="AR31" s="971"/>
      <c r="AS31" s="971"/>
      <c r="AT31" s="971"/>
      <c r="AU31" s="971">
        <v>322</v>
      </c>
      <c r="AV31" s="971"/>
      <c r="AW31" s="971"/>
      <c r="AX31" s="971"/>
      <c r="AY31" s="971"/>
      <c r="AZ31" s="1042" t="s">
        <v>576</v>
      </c>
      <c r="BA31" s="1042"/>
      <c r="BB31" s="1042"/>
      <c r="BC31" s="1042"/>
      <c r="BD31" s="1042"/>
      <c r="BE31" s="972" t="s">
        <v>408</v>
      </c>
      <c r="BF31" s="972"/>
      <c r="BG31" s="972"/>
      <c r="BH31" s="972"/>
      <c r="BI31" s="973"/>
      <c r="BJ31" s="232"/>
      <c r="BK31" s="232"/>
      <c r="BL31" s="232"/>
      <c r="BM31" s="232"/>
      <c r="BN31" s="232"/>
      <c r="BO31" s="241"/>
      <c r="BP31" s="241"/>
      <c r="BQ31" s="238">
        <v>25</v>
      </c>
      <c r="BR31" s="239"/>
      <c r="BS31" s="993"/>
      <c r="BT31" s="994"/>
      <c r="BU31" s="994"/>
      <c r="BV31" s="994"/>
      <c r="BW31" s="994"/>
      <c r="BX31" s="994"/>
      <c r="BY31" s="994"/>
      <c r="BZ31" s="994"/>
      <c r="CA31" s="994"/>
      <c r="CB31" s="994"/>
      <c r="CC31" s="994"/>
      <c r="CD31" s="994"/>
      <c r="CE31" s="994"/>
      <c r="CF31" s="994"/>
      <c r="CG31" s="1015"/>
      <c r="CH31" s="990"/>
      <c r="CI31" s="991"/>
      <c r="CJ31" s="991"/>
      <c r="CK31" s="991"/>
      <c r="CL31" s="992"/>
      <c r="CM31" s="990"/>
      <c r="CN31" s="991"/>
      <c r="CO31" s="991"/>
      <c r="CP31" s="991"/>
      <c r="CQ31" s="992"/>
      <c r="CR31" s="990"/>
      <c r="CS31" s="991"/>
      <c r="CT31" s="991"/>
      <c r="CU31" s="991"/>
      <c r="CV31" s="992"/>
      <c r="CW31" s="990"/>
      <c r="CX31" s="991"/>
      <c r="CY31" s="991"/>
      <c r="CZ31" s="991"/>
      <c r="DA31" s="992"/>
      <c r="DB31" s="990"/>
      <c r="DC31" s="991"/>
      <c r="DD31" s="991"/>
      <c r="DE31" s="991"/>
      <c r="DF31" s="992"/>
      <c r="DG31" s="990"/>
      <c r="DH31" s="991"/>
      <c r="DI31" s="991"/>
      <c r="DJ31" s="991"/>
      <c r="DK31" s="992"/>
      <c r="DL31" s="990"/>
      <c r="DM31" s="991"/>
      <c r="DN31" s="991"/>
      <c r="DO31" s="991"/>
      <c r="DP31" s="992"/>
      <c r="DQ31" s="990"/>
      <c r="DR31" s="991"/>
      <c r="DS31" s="991"/>
      <c r="DT31" s="991"/>
      <c r="DU31" s="992"/>
      <c r="DV31" s="993"/>
      <c r="DW31" s="994"/>
      <c r="DX31" s="994"/>
      <c r="DY31" s="994"/>
      <c r="DZ31" s="995"/>
      <c r="EA31" s="230"/>
    </row>
    <row r="32" spans="1:131" ht="26.25" customHeight="1" x14ac:dyDescent="0.15">
      <c r="A32" s="242">
        <v>5</v>
      </c>
      <c r="B32" s="1031"/>
      <c r="C32" s="1032"/>
      <c r="D32" s="1032"/>
      <c r="E32" s="1032"/>
      <c r="F32" s="1032"/>
      <c r="G32" s="1032"/>
      <c r="H32" s="1032"/>
      <c r="I32" s="1032"/>
      <c r="J32" s="1032"/>
      <c r="K32" s="1032"/>
      <c r="L32" s="1032"/>
      <c r="M32" s="1032"/>
      <c r="N32" s="1032"/>
      <c r="O32" s="1032"/>
      <c r="P32" s="1033"/>
      <c r="Q32" s="1039"/>
      <c r="R32" s="1040"/>
      <c r="S32" s="1040"/>
      <c r="T32" s="1040"/>
      <c r="U32" s="1040"/>
      <c r="V32" s="1040"/>
      <c r="W32" s="1040"/>
      <c r="X32" s="1040"/>
      <c r="Y32" s="1040"/>
      <c r="Z32" s="1040"/>
      <c r="AA32" s="1040"/>
      <c r="AB32" s="1040"/>
      <c r="AC32" s="1040"/>
      <c r="AD32" s="1040"/>
      <c r="AE32" s="1041"/>
      <c r="AF32" s="1036"/>
      <c r="AG32" s="1037"/>
      <c r="AH32" s="1037"/>
      <c r="AI32" s="1037"/>
      <c r="AJ32" s="1038"/>
      <c r="AK32" s="980"/>
      <c r="AL32" s="971"/>
      <c r="AM32" s="971"/>
      <c r="AN32" s="971"/>
      <c r="AO32" s="971"/>
      <c r="AP32" s="971"/>
      <c r="AQ32" s="971"/>
      <c r="AR32" s="971"/>
      <c r="AS32" s="971"/>
      <c r="AT32" s="971"/>
      <c r="AU32" s="971"/>
      <c r="AV32" s="971"/>
      <c r="AW32" s="971"/>
      <c r="AX32" s="971"/>
      <c r="AY32" s="971"/>
      <c r="AZ32" s="1042"/>
      <c r="BA32" s="1042"/>
      <c r="BB32" s="1042"/>
      <c r="BC32" s="1042"/>
      <c r="BD32" s="1042"/>
      <c r="BE32" s="972"/>
      <c r="BF32" s="972"/>
      <c r="BG32" s="972"/>
      <c r="BH32" s="972"/>
      <c r="BI32" s="973"/>
      <c r="BJ32" s="232"/>
      <c r="BK32" s="232"/>
      <c r="BL32" s="232"/>
      <c r="BM32" s="232"/>
      <c r="BN32" s="232"/>
      <c r="BO32" s="241"/>
      <c r="BP32" s="241"/>
      <c r="BQ32" s="238">
        <v>26</v>
      </c>
      <c r="BR32" s="239"/>
      <c r="BS32" s="993"/>
      <c r="BT32" s="994"/>
      <c r="BU32" s="994"/>
      <c r="BV32" s="994"/>
      <c r="BW32" s="994"/>
      <c r="BX32" s="994"/>
      <c r="BY32" s="994"/>
      <c r="BZ32" s="994"/>
      <c r="CA32" s="994"/>
      <c r="CB32" s="994"/>
      <c r="CC32" s="994"/>
      <c r="CD32" s="994"/>
      <c r="CE32" s="994"/>
      <c r="CF32" s="994"/>
      <c r="CG32" s="1015"/>
      <c r="CH32" s="990"/>
      <c r="CI32" s="991"/>
      <c r="CJ32" s="991"/>
      <c r="CK32" s="991"/>
      <c r="CL32" s="992"/>
      <c r="CM32" s="990"/>
      <c r="CN32" s="991"/>
      <c r="CO32" s="991"/>
      <c r="CP32" s="991"/>
      <c r="CQ32" s="992"/>
      <c r="CR32" s="990"/>
      <c r="CS32" s="991"/>
      <c r="CT32" s="991"/>
      <c r="CU32" s="991"/>
      <c r="CV32" s="992"/>
      <c r="CW32" s="990"/>
      <c r="CX32" s="991"/>
      <c r="CY32" s="991"/>
      <c r="CZ32" s="991"/>
      <c r="DA32" s="992"/>
      <c r="DB32" s="990"/>
      <c r="DC32" s="991"/>
      <c r="DD32" s="991"/>
      <c r="DE32" s="991"/>
      <c r="DF32" s="992"/>
      <c r="DG32" s="990"/>
      <c r="DH32" s="991"/>
      <c r="DI32" s="991"/>
      <c r="DJ32" s="991"/>
      <c r="DK32" s="992"/>
      <c r="DL32" s="990"/>
      <c r="DM32" s="991"/>
      <c r="DN32" s="991"/>
      <c r="DO32" s="991"/>
      <c r="DP32" s="992"/>
      <c r="DQ32" s="990"/>
      <c r="DR32" s="991"/>
      <c r="DS32" s="991"/>
      <c r="DT32" s="991"/>
      <c r="DU32" s="992"/>
      <c r="DV32" s="993"/>
      <c r="DW32" s="994"/>
      <c r="DX32" s="994"/>
      <c r="DY32" s="994"/>
      <c r="DZ32" s="995"/>
      <c r="EA32" s="230"/>
    </row>
    <row r="33" spans="1:131" ht="26.25" customHeight="1" x14ac:dyDescent="0.15">
      <c r="A33" s="242">
        <v>6</v>
      </c>
      <c r="B33" s="1031"/>
      <c r="C33" s="1032"/>
      <c r="D33" s="1032"/>
      <c r="E33" s="1032"/>
      <c r="F33" s="1032"/>
      <c r="G33" s="1032"/>
      <c r="H33" s="1032"/>
      <c r="I33" s="1032"/>
      <c r="J33" s="1032"/>
      <c r="K33" s="1032"/>
      <c r="L33" s="1032"/>
      <c r="M33" s="1032"/>
      <c r="N33" s="1032"/>
      <c r="O33" s="1032"/>
      <c r="P33" s="1033"/>
      <c r="Q33" s="1039"/>
      <c r="R33" s="1040"/>
      <c r="S33" s="1040"/>
      <c r="T33" s="1040"/>
      <c r="U33" s="1040"/>
      <c r="V33" s="1040"/>
      <c r="W33" s="1040"/>
      <c r="X33" s="1040"/>
      <c r="Y33" s="1040"/>
      <c r="Z33" s="1040"/>
      <c r="AA33" s="1040"/>
      <c r="AB33" s="1040"/>
      <c r="AC33" s="1040"/>
      <c r="AD33" s="1040"/>
      <c r="AE33" s="1041"/>
      <c r="AF33" s="1036"/>
      <c r="AG33" s="1037"/>
      <c r="AH33" s="1037"/>
      <c r="AI33" s="1037"/>
      <c r="AJ33" s="1038"/>
      <c r="AK33" s="980"/>
      <c r="AL33" s="971"/>
      <c r="AM33" s="971"/>
      <c r="AN33" s="971"/>
      <c r="AO33" s="971"/>
      <c r="AP33" s="971"/>
      <c r="AQ33" s="971"/>
      <c r="AR33" s="971"/>
      <c r="AS33" s="971"/>
      <c r="AT33" s="971"/>
      <c r="AU33" s="971"/>
      <c r="AV33" s="971"/>
      <c r="AW33" s="971"/>
      <c r="AX33" s="971"/>
      <c r="AY33" s="971"/>
      <c r="AZ33" s="1042"/>
      <c r="BA33" s="1042"/>
      <c r="BB33" s="1042"/>
      <c r="BC33" s="1042"/>
      <c r="BD33" s="1042"/>
      <c r="BE33" s="972"/>
      <c r="BF33" s="972"/>
      <c r="BG33" s="972"/>
      <c r="BH33" s="972"/>
      <c r="BI33" s="973"/>
      <c r="BJ33" s="232"/>
      <c r="BK33" s="232"/>
      <c r="BL33" s="232"/>
      <c r="BM33" s="232"/>
      <c r="BN33" s="232"/>
      <c r="BO33" s="241"/>
      <c r="BP33" s="241"/>
      <c r="BQ33" s="238">
        <v>27</v>
      </c>
      <c r="BR33" s="239"/>
      <c r="BS33" s="993"/>
      <c r="BT33" s="994"/>
      <c r="BU33" s="994"/>
      <c r="BV33" s="994"/>
      <c r="BW33" s="994"/>
      <c r="BX33" s="994"/>
      <c r="BY33" s="994"/>
      <c r="BZ33" s="994"/>
      <c r="CA33" s="994"/>
      <c r="CB33" s="994"/>
      <c r="CC33" s="994"/>
      <c r="CD33" s="994"/>
      <c r="CE33" s="994"/>
      <c r="CF33" s="994"/>
      <c r="CG33" s="1015"/>
      <c r="CH33" s="990"/>
      <c r="CI33" s="991"/>
      <c r="CJ33" s="991"/>
      <c r="CK33" s="991"/>
      <c r="CL33" s="992"/>
      <c r="CM33" s="990"/>
      <c r="CN33" s="991"/>
      <c r="CO33" s="991"/>
      <c r="CP33" s="991"/>
      <c r="CQ33" s="992"/>
      <c r="CR33" s="990"/>
      <c r="CS33" s="991"/>
      <c r="CT33" s="991"/>
      <c r="CU33" s="991"/>
      <c r="CV33" s="992"/>
      <c r="CW33" s="990"/>
      <c r="CX33" s="991"/>
      <c r="CY33" s="991"/>
      <c r="CZ33" s="991"/>
      <c r="DA33" s="992"/>
      <c r="DB33" s="990"/>
      <c r="DC33" s="991"/>
      <c r="DD33" s="991"/>
      <c r="DE33" s="991"/>
      <c r="DF33" s="992"/>
      <c r="DG33" s="990"/>
      <c r="DH33" s="991"/>
      <c r="DI33" s="991"/>
      <c r="DJ33" s="991"/>
      <c r="DK33" s="992"/>
      <c r="DL33" s="990"/>
      <c r="DM33" s="991"/>
      <c r="DN33" s="991"/>
      <c r="DO33" s="991"/>
      <c r="DP33" s="992"/>
      <c r="DQ33" s="990"/>
      <c r="DR33" s="991"/>
      <c r="DS33" s="991"/>
      <c r="DT33" s="991"/>
      <c r="DU33" s="992"/>
      <c r="DV33" s="993"/>
      <c r="DW33" s="994"/>
      <c r="DX33" s="994"/>
      <c r="DY33" s="994"/>
      <c r="DZ33" s="995"/>
      <c r="EA33" s="230"/>
    </row>
    <row r="34" spans="1:131" ht="26.25" customHeight="1" x14ac:dyDescent="0.15">
      <c r="A34" s="242">
        <v>7</v>
      </c>
      <c r="B34" s="1031"/>
      <c r="C34" s="1032"/>
      <c r="D34" s="1032"/>
      <c r="E34" s="1032"/>
      <c r="F34" s="1032"/>
      <c r="G34" s="1032"/>
      <c r="H34" s="1032"/>
      <c r="I34" s="1032"/>
      <c r="J34" s="1032"/>
      <c r="K34" s="1032"/>
      <c r="L34" s="1032"/>
      <c r="M34" s="1032"/>
      <c r="N34" s="1032"/>
      <c r="O34" s="1032"/>
      <c r="P34" s="1033"/>
      <c r="Q34" s="1039"/>
      <c r="R34" s="1040"/>
      <c r="S34" s="1040"/>
      <c r="T34" s="1040"/>
      <c r="U34" s="1040"/>
      <c r="V34" s="1040"/>
      <c r="W34" s="1040"/>
      <c r="X34" s="1040"/>
      <c r="Y34" s="1040"/>
      <c r="Z34" s="1040"/>
      <c r="AA34" s="1040"/>
      <c r="AB34" s="1040"/>
      <c r="AC34" s="1040"/>
      <c r="AD34" s="1040"/>
      <c r="AE34" s="1041"/>
      <c r="AF34" s="1036"/>
      <c r="AG34" s="1037"/>
      <c r="AH34" s="1037"/>
      <c r="AI34" s="1037"/>
      <c r="AJ34" s="1038"/>
      <c r="AK34" s="980"/>
      <c r="AL34" s="971"/>
      <c r="AM34" s="971"/>
      <c r="AN34" s="971"/>
      <c r="AO34" s="971"/>
      <c r="AP34" s="971"/>
      <c r="AQ34" s="971"/>
      <c r="AR34" s="971"/>
      <c r="AS34" s="971"/>
      <c r="AT34" s="971"/>
      <c r="AU34" s="971"/>
      <c r="AV34" s="971"/>
      <c r="AW34" s="971"/>
      <c r="AX34" s="971"/>
      <c r="AY34" s="971"/>
      <c r="AZ34" s="1042"/>
      <c r="BA34" s="1042"/>
      <c r="BB34" s="1042"/>
      <c r="BC34" s="1042"/>
      <c r="BD34" s="1042"/>
      <c r="BE34" s="972"/>
      <c r="BF34" s="972"/>
      <c r="BG34" s="972"/>
      <c r="BH34" s="972"/>
      <c r="BI34" s="973"/>
      <c r="BJ34" s="232"/>
      <c r="BK34" s="232"/>
      <c r="BL34" s="232"/>
      <c r="BM34" s="232"/>
      <c r="BN34" s="232"/>
      <c r="BO34" s="241"/>
      <c r="BP34" s="241"/>
      <c r="BQ34" s="238">
        <v>28</v>
      </c>
      <c r="BR34" s="239"/>
      <c r="BS34" s="993"/>
      <c r="BT34" s="994"/>
      <c r="BU34" s="994"/>
      <c r="BV34" s="994"/>
      <c r="BW34" s="994"/>
      <c r="BX34" s="994"/>
      <c r="BY34" s="994"/>
      <c r="BZ34" s="994"/>
      <c r="CA34" s="994"/>
      <c r="CB34" s="994"/>
      <c r="CC34" s="994"/>
      <c r="CD34" s="994"/>
      <c r="CE34" s="994"/>
      <c r="CF34" s="994"/>
      <c r="CG34" s="1015"/>
      <c r="CH34" s="990"/>
      <c r="CI34" s="991"/>
      <c r="CJ34" s="991"/>
      <c r="CK34" s="991"/>
      <c r="CL34" s="992"/>
      <c r="CM34" s="990"/>
      <c r="CN34" s="991"/>
      <c r="CO34" s="991"/>
      <c r="CP34" s="991"/>
      <c r="CQ34" s="992"/>
      <c r="CR34" s="990"/>
      <c r="CS34" s="991"/>
      <c r="CT34" s="991"/>
      <c r="CU34" s="991"/>
      <c r="CV34" s="992"/>
      <c r="CW34" s="990"/>
      <c r="CX34" s="991"/>
      <c r="CY34" s="991"/>
      <c r="CZ34" s="991"/>
      <c r="DA34" s="992"/>
      <c r="DB34" s="990"/>
      <c r="DC34" s="991"/>
      <c r="DD34" s="991"/>
      <c r="DE34" s="991"/>
      <c r="DF34" s="992"/>
      <c r="DG34" s="990"/>
      <c r="DH34" s="991"/>
      <c r="DI34" s="991"/>
      <c r="DJ34" s="991"/>
      <c r="DK34" s="992"/>
      <c r="DL34" s="990"/>
      <c r="DM34" s="991"/>
      <c r="DN34" s="991"/>
      <c r="DO34" s="991"/>
      <c r="DP34" s="992"/>
      <c r="DQ34" s="990"/>
      <c r="DR34" s="991"/>
      <c r="DS34" s="991"/>
      <c r="DT34" s="991"/>
      <c r="DU34" s="992"/>
      <c r="DV34" s="993"/>
      <c r="DW34" s="994"/>
      <c r="DX34" s="994"/>
      <c r="DY34" s="994"/>
      <c r="DZ34" s="995"/>
      <c r="EA34" s="230"/>
    </row>
    <row r="35" spans="1:131" ht="26.25" customHeight="1" x14ac:dyDescent="0.15">
      <c r="A35" s="242">
        <v>8</v>
      </c>
      <c r="B35" s="1031"/>
      <c r="C35" s="1032"/>
      <c r="D35" s="1032"/>
      <c r="E35" s="1032"/>
      <c r="F35" s="1032"/>
      <c r="G35" s="1032"/>
      <c r="H35" s="1032"/>
      <c r="I35" s="1032"/>
      <c r="J35" s="1032"/>
      <c r="K35" s="1032"/>
      <c r="L35" s="1032"/>
      <c r="M35" s="1032"/>
      <c r="N35" s="1032"/>
      <c r="O35" s="1032"/>
      <c r="P35" s="1033"/>
      <c r="Q35" s="1039"/>
      <c r="R35" s="1040"/>
      <c r="S35" s="1040"/>
      <c r="T35" s="1040"/>
      <c r="U35" s="1040"/>
      <c r="V35" s="1040"/>
      <c r="W35" s="1040"/>
      <c r="X35" s="1040"/>
      <c r="Y35" s="1040"/>
      <c r="Z35" s="1040"/>
      <c r="AA35" s="1040"/>
      <c r="AB35" s="1040"/>
      <c r="AC35" s="1040"/>
      <c r="AD35" s="1040"/>
      <c r="AE35" s="1041"/>
      <c r="AF35" s="1036"/>
      <c r="AG35" s="1037"/>
      <c r="AH35" s="1037"/>
      <c r="AI35" s="1037"/>
      <c r="AJ35" s="1038"/>
      <c r="AK35" s="980"/>
      <c r="AL35" s="971"/>
      <c r="AM35" s="971"/>
      <c r="AN35" s="971"/>
      <c r="AO35" s="971"/>
      <c r="AP35" s="971"/>
      <c r="AQ35" s="971"/>
      <c r="AR35" s="971"/>
      <c r="AS35" s="971"/>
      <c r="AT35" s="971"/>
      <c r="AU35" s="971"/>
      <c r="AV35" s="971"/>
      <c r="AW35" s="971"/>
      <c r="AX35" s="971"/>
      <c r="AY35" s="971"/>
      <c r="AZ35" s="1042"/>
      <c r="BA35" s="1042"/>
      <c r="BB35" s="1042"/>
      <c r="BC35" s="1042"/>
      <c r="BD35" s="1042"/>
      <c r="BE35" s="972"/>
      <c r="BF35" s="972"/>
      <c r="BG35" s="972"/>
      <c r="BH35" s="972"/>
      <c r="BI35" s="973"/>
      <c r="BJ35" s="232"/>
      <c r="BK35" s="232"/>
      <c r="BL35" s="232"/>
      <c r="BM35" s="232"/>
      <c r="BN35" s="232"/>
      <c r="BO35" s="241"/>
      <c r="BP35" s="241"/>
      <c r="BQ35" s="238">
        <v>29</v>
      </c>
      <c r="BR35" s="239"/>
      <c r="BS35" s="993"/>
      <c r="BT35" s="994"/>
      <c r="BU35" s="994"/>
      <c r="BV35" s="994"/>
      <c r="BW35" s="994"/>
      <c r="BX35" s="994"/>
      <c r="BY35" s="994"/>
      <c r="BZ35" s="994"/>
      <c r="CA35" s="994"/>
      <c r="CB35" s="994"/>
      <c r="CC35" s="994"/>
      <c r="CD35" s="994"/>
      <c r="CE35" s="994"/>
      <c r="CF35" s="994"/>
      <c r="CG35" s="1015"/>
      <c r="CH35" s="990"/>
      <c r="CI35" s="991"/>
      <c r="CJ35" s="991"/>
      <c r="CK35" s="991"/>
      <c r="CL35" s="992"/>
      <c r="CM35" s="990"/>
      <c r="CN35" s="991"/>
      <c r="CO35" s="991"/>
      <c r="CP35" s="991"/>
      <c r="CQ35" s="992"/>
      <c r="CR35" s="990"/>
      <c r="CS35" s="991"/>
      <c r="CT35" s="991"/>
      <c r="CU35" s="991"/>
      <c r="CV35" s="992"/>
      <c r="CW35" s="990"/>
      <c r="CX35" s="991"/>
      <c r="CY35" s="991"/>
      <c r="CZ35" s="991"/>
      <c r="DA35" s="992"/>
      <c r="DB35" s="990"/>
      <c r="DC35" s="991"/>
      <c r="DD35" s="991"/>
      <c r="DE35" s="991"/>
      <c r="DF35" s="992"/>
      <c r="DG35" s="990"/>
      <c r="DH35" s="991"/>
      <c r="DI35" s="991"/>
      <c r="DJ35" s="991"/>
      <c r="DK35" s="992"/>
      <c r="DL35" s="990"/>
      <c r="DM35" s="991"/>
      <c r="DN35" s="991"/>
      <c r="DO35" s="991"/>
      <c r="DP35" s="992"/>
      <c r="DQ35" s="990"/>
      <c r="DR35" s="991"/>
      <c r="DS35" s="991"/>
      <c r="DT35" s="991"/>
      <c r="DU35" s="992"/>
      <c r="DV35" s="993"/>
      <c r="DW35" s="994"/>
      <c r="DX35" s="994"/>
      <c r="DY35" s="994"/>
      <c r="DZ35" s="995"/>
      <c r="EA35" s="230"/>
    </row>
    <row r="36" spans="1:131" ht="26.25" customHeight="1" x14ac:dyDescent="0.15">
      <c r="A36" s="242">
        <v>9</v>
      </c>
      <c r="B36" s="1031"/>
      <c r="C36" s="1032"/>
      <c r="D36" s="1032"/>
      <c r="E36" s="1032"/>
      <c r="F36" s="1032"/>
      <c r="G36" s="1032"/>
      <c r="H36" s="1032"/>
      <c r="I36" s="1032"/>
      <c r="J36" s="1032"/>
      <c r="K36" s="1032"/>
      <c r="L36" s="1032"/>
      <c r="M36" s="1032"/>
      <c r="N36" s="1032"/>
      <c r="O36" s="1032"/>
      <c r="P36" s="1033"/>
      <c r="Q36" s="1039"/>
      <c r="R36" s="1040"/>
      <c r="S36" s="1040"/>
      <c r="T36" s="1040"/>
      <c r="U36" s="1040"/>
      <c r="V36" s="1040"/>
      <c r="W36" s="1040"/>
      <c r="X36" s="1040"/>
      <c r="Y36" s="1040"/>
      <c r="Z36" s="1040"/>
      <c r="AA36" s="1040"/>
      <c r="AB36" s="1040"/>
      <c r="AC36" s="1040"/>
      <c r="AD36" s="1040"/>
      <c r="AE36" s="1041"/>
      <c r="AF36" s="1036"/>
      <c r="AG36" s="1037"/>
      <c r="AH36" s="1037"/>
      <c r="AI36" s="1037"/>
      <c r="AJ36" s="1038"/>
      <c r="AK36" s="980"/>
      <c r="AL36" s="971"/>
      <c r="AM36" s="971"/>
      <c r="AN36" s="971"/>
      <c r="AO36" s="971"/>
      <c r="AP36" s="971"/>
      <c r="AQ36" s="971"/>
      <c r="AR36" s="971"/>
      <c r="AS36" s="971"/>
      <c r="AT36" s="971"/>
      <c r="AU36" s="971"/>
      <c r="AV36" s="971"/>
      <c r="AW36" s="971"/>
      <c r="AX36" s="971"/>
      <c r="AY36" s="971"/>
      <c r="AZ36" s="1042"/>
      <c r="BA36" s="1042"/>
      <c r="BB36" s="1042"/>
      <c r="BC36" s="1042"/>
      <c r="BD36" s="1042"/>
      <c r="BE36" s="972"/>
      <c r="BF36" s="972"/>
      <c r="BG36" s="972"/>
      <c r="BH36" s="972"/>
      <c r="BI36" s="973"/>
      <c r="BJ36" s="232"/>
      <c r="BK36" s="232"/>
      <c r="BL36" s="232"/>
      <c r="BM36" s="232"/>
      <c r="BN36" s="232"/>
      <c r="BO36" s="241"/>
      <c r="BP36" s="241"/>
      <c r="BQ36" s="238">
        <v>30</v>
      </c>
      <c r="BR36" s="239"/>
      <c r="BS36" s="993"/>
      <c r="BT36" s="994"/>
      <c r="BU36" s="994"/>
      <c r="BV36" s="994"/>
      <c r="BW36" s="994"/>
      <c r="BX36" s="994"/>
      <c r="BY36" s="994"/>
      <c r="BZ36" s="994"/>
      <c r="CA36" s="994"/>
      <c r="CB36" s="994"/>
      <c r="CC36" s="994"/>
      <c r="CD36" s="994"/>
      <c r="CE36" s="994"/>
      <c r="CF36" s="994"/>
      <c r="CG36" s="1015"/>
      <c r="CH36" s="990"/>
      <c r="CI36" s="991"/>
      <c r="CJ36" s="991"/>
      <c r="CK36" s="991"/>
      <c r="CL36" s="992"/>
      <c r="CM36" s="990"/>
      <c r="CN36" s="991"/>
      <c r="CO36" s="991"/>
      <c r="CP36" s="991"/>
      <c r="CQ36" s="992"/>
      <c r="CR36" s="990"/>
      <c r="CS36" s="991"/>
      <c r="CT36" s="991"/>
      <c r="CU36" s="991"/>
      <c r="CV36" s="992"/>
      <c r="CW36" s="990"/>
      <c r="CX36" s="991"/>
      <c r="CY36" s="991"/>
      <c r="CZ36" s="991"/>
      <c r="DA36" s="992"/>
      <c r="DB36" s="990"/>
      <c r="DC36" s="991"/>
      <c r="DD36" s="991"/>
      <c r="DE36" s="991"/>
      <c r="DF36" s="992"/>
      <c r="DG36" s="990"/>
      <c r="DH36" s="991"/>
      <c r="DI36" s="991"/>
      <c r="DJ36" s="991"/>
      <c r="DK36" s="992"/>
      <c r="DL36" s="990"/>
      <c r="DM36" s="991"/>
      <c r="DN36" s="991"/>
      <c r="DO36" s="991"/>
      <c r="DP36" s="992"/>
      <c r="DQ36" s="990"/>
      <c r="DR36" s="991"/>
      <c r="DS36" s="991"/>
      <c r="DT36" s="991"/>
      <c r="DU36" s="992"/>
      <c r="DV36" s="993"/>
      <c r="DW36" s="994"/>
      <c r="DX36" s="994"/>
      <c r="DY36" s="994"/>
      <c r="DZ36" s="995"/>
      <c r="EA36" s="230"/>
    </row>
    <row r="37" spans="1:131" ht="26.25" customHeight="1" x14ac:dyDescent="0.15">
      <c r="A37" s="242">
        <v>10</v>
      </c>
      <c r="B37" s="1031"/>
      <c r="C37" s="1032"/>
      <c r="D37" s="1032"/>
      <c r="E37" s="1032"/>
      <c r="F37" s="1032"/>
      <c r="G37" s="1032"/>
      <c r="H37" s="1032"/>
      <c r="I37" s="1032"/>
      <c r="J37" s="1032"/>
      <c r="K37" s="1032"/>
      <c r="L37" s="1032"/>
      <c r="M37" s="1032"/>
      <c r="N37" s="1032"/>
      <c r="O37" s="1032"/>
      <c r="P37" s="1033"/>
      <c r="Q37" s="1039"/>
      <c r="R37" s="1040"/>
      <c r="S37" s="1040"/>
      <c r="T37" s="1040"/>
      <c r="U37" s="1040"/>
      <c r="V37" s="1040"/>
      <c r="W37" s="1040"/>
      <c r="X37" s="1040"/>
      <c r="Y37" s="1040"/>
      <c r="Z37" s="1040"/>
      <c r="AA37" s="1040"/>
      <c r="AB37" s="1040"/>
      <c r="AC37" s="1040"/>
      <c r="AD37" s="1040"/>
      <c r="AE37" s="1041"/>
      <c r="AF37" s="1036"/>
      <c r="AG37" s="1037"/>
      <c r="AH37" s="1037"/>
      <c r="AI37" s="1037"/>
      <c r="AJ37" s="1038"/>
      <c r="AK37" s="980"/>
      <c r="AL37" s="971"/>
      <c r="AM37" s="971"/>
      <c r="AN37" s="971"/>
      <c r="AO37" s="971"/>
      <c r="AP37" s="971"/>
      <c r="AQ37" s="971"/>
      <c r="AR37" s="971"/>
      <c r="AS37" s="971"/>
      <c r="AT37" s="971"/>
      <c r="AU37" s="971"/>
      <c r="AV37" s="971"/>
      <c r="AW37" s="971"/>
      <c r="AX37" s="971"/>
      <c r="AY37" s="971"/>
      <c r="AZ37" s="1042"/>
      <c r="BA37" s="1042"/>
      <c r="BB37" s="1042"/>
      <c r="BC37" s="1042"/>
      <c r="BD37" s="1042"/>
      <c r="BE37" s="972"/>
      <c r="BF37" s="972"/>
      <c r="BG37" s="972"/>
      <c r="BH37" s="972"/>
      <c r="BI37" s="973"/>
      <c r="BJ37" s="232"/>
      <c r="BK37" s="232"/>
      <c r="BL37" s="232"/>
      <c r="BM37" s="232"/>
      <c r="BN37" s="232"/>
      <c r="BO37" s="241"/>
      <c r="BP37" s="241"/>
      <c r="BQ37" s="238">
        <v>31</v>
      </c>
      <c r="BR37" s="239"/>
      <c r="BS37" s="993"/>
      <c r="BT37" s="994"/>
      <c r="BU37" s="994"/>
      <c r="BV37" s="994"/>
      <c r="BW37" s="994"/>
      <c r="BX37" s="994"/>
      <c r="BY37" s="994"/>
      <c r="BZ37" s="994"/>
      <c r="CA37" s="994"/>
      <c r="CB37" s="994"/>
      <c r="CC37" s="994"/>
      <c r="CD37" s="994"/>
      <c r="CE37" s="994"/>
      <c r="CF37" s="994"/>
      <c r="CG37" s="1015"/>
      <c r="CH37" s="990"/>
      <c r="CI37" s="991"/>
      <c r="CJ37" s="991"/>
      <c r="CK37" s="991"/>
      <c r="CL37" s="992"/>
      <c r="CM37" s="990"/>
      <c r="CN37" s="991"/>
      <c r="CO37" s="991"/>
      <c r="CP37" s="991"/>
      <c r="CQ37" s="992"/>
      <c r="CR37" s="990"/>
      <c r="CS37" s="991"/>
      <c r="CT37" s="991"/>
      <c r="CU37" s="991"/>
      <c r="CV37" s="992"/>
      <c r="CW37" s="990"/>
      <c r="CX37" s="991"/>
      <c r="CY37" s="991"/>
      <c r="CZ37" s="991"/>
      <c r="DA37" s="992"/>
      <c r="DB37" s="990"/>
      <c r="DC37" s="991"/>
      <c r="DD37" s="991"/>
      <c r="DE37" s="991"/>
      <c r="DF37" s="992"/>
      <c r="DG37" s="990"/>
      <c r="DH37" s="991"/>
      <c r="DI37" s="991"/>
      <c r="DJ37" s="991"/>
      <c r="DK37" s="992"/>
      <c r="DL37" s="990"/>
      <c r="DM37" s="991"/>
      <c r="DN37" s="991"/>
      <c r="DO37" s="991"/>
      <c r="DP37" s="992"/>
      <c r="DQ37" s="990"/>
      <c r="DR37" s="991"/>
      <c r="DS37" s="991"/>
      <c r="DT37" s="991"/>
      <c r="DU37" s="992"/>
      <c r="DV37" s="993"/>
      <c r="DW37" s="994"/>
      <c r="DX37" s="994"/>
      <c r="DY37" s="994"/>
      <c r="DZ37" s="995"/>
      <c r="EA37" s="230"/>
    </row>
    <row r="38" spans="1:131" ht="26.25" customHeight="1" x14ac:dyDescent="0.15">
      <c r="A38" s="242">
        <v>11</v>
      </c>
      <c r="B38" s="1031"/>
      <c r="C38" s="1032"/>
      <c r="D38" s="1032"/>
      <c r="E38" s="1032"/>
      <c r="F38" s="1032"/>
      <c r="G38" s="1032"/>
      <c r="H38" s="1032"/>
      <c r="I38" s="1032"/>
      <c r="J38" s="1032"/>
      <c r="K38" s="1032"/>
      <c r="L38" s="1032"/>
      <c r="M38" s="1032"/>
      <c r="N38" s="1032"/>
      <c r="O38" s="1032"/>
      <c r="P38" s="1033"/>
      <c r="Q38" s="1039"/>
      <c r="R38" s="1040"/>
      <c r="S38" s="1040"/>
      <c r="T38" s="1040"/>
      <c r="U38" s="1040"/>
      <c r="V38" s="1040"/>
      <c r="W38" s="1040"/>
      <c r="X38" s="1040"/>
      <c r="Y38" s="1040"/>
      <c r="Z38" s="1040"/>
      <c r="AA38" s="1040"/>
      <c r="AB38" s="1040"/>
      <c r="AC38" s="1040"/>
      <c r="AD38" s="1040"/>
      <c r="AE38" s="1041"/>
      <c r="AF38" s="1036"/>
      <c r="AG38" s="1037"/>
      <c r="AH38" s="1037"/>
      <c r="AI38" s="1037"/>
      <c r="AJ38" s="1038"/>
      <c r="AK38" s="980"/>
      <c r="AL38" s="971"/>
      <c r="AM38" s="971"/>
      <c r="AN38" s="971"/>
      <c r="AO38" s="971"/>
      <c r="AP38" s="971"/>
      <c r="AQ38" s="971"/>
      <c r="AR38" s="971"/>
      <c r="AS38" s="971"/>
      <c r="AT38" s="971"/>
      <c r="AU38" s="971"/>
      <c r="AV38" s="971"/>
      <c r="AW38" s="971"/>
      <c r="AX38" s="971"/>
      <c r="AY38" s="971"/>
      <c r="AZ38" s="1042"/>
      <c r="BA38" s="1042"/>
      <c r="BB38" s="1042"/>
      <c r="BC38" s="1042"/>
      <c r="BD38" s="1042"/>
      <c r="BE38" s="972"/>
      <c r="BF38" s="972"/>
      <c r="BG38" s="972"/>
      <c r="BH38" s="972"/>
      <c r="BI38" s="973"/>
      <c r="BJ38" s="232"/>
      <c r="BK38" s="232"/>
      <c r="BL38" s="232"/>
      <c r="BM38" s="232"/>
      <c r="BN38" s="232"/>
      <c r="BO38" s="241"/>
      <c r="BP38" s="241"/>
      <c r="BQ38" s="238">
        <v>32</v>
      </c>
      <c r="BR38" s="239"/>
      <c r="BS38" s="993"/>
      <c r="BT38" s="994"/>
      <c r="BU38" s="994"/>
      <c r="BV38" s="994"/>
      <c r="BW38" s="994"/>
      <c r="BX38" s="994"/>
      <c r="BY38" s="994"/>
      <c r="BZ38" s="994"/>
      <c r="CA38" s="994"/>
      <c r="CB38" s="994"/>
      <c r="CC38" s="994"/>
      <c r="CD38" s="994"/>
      <c r="CE38" s="994"/>
      <c r="CF38" s="994"/>
      <c r="CG38" s="1015"/>
      <c r="CH38" s="990"/>
      <c r="CI38" s="991"/>
      <c r="CJ38" s="991"/>
      <c r="CK38" s="991"/>
      <c r="CL38" s="992"/>
      <c r="CM38" s="990"/>
      <c r="CN38" s="991"/>
      <c r="CO38" s="991"/>
      <c r="CP38" s="991"/>
      <c r="CQ38" s="992"/>
      <c r="CR38" s="990"/>
      <c r="CS38" s="991"/>
      <c r="CT38" s="991"/>
      <c r="CU38" s="991"/>
      <c r="CV38" s="992"/>
      <c r="CW38" s="990"/>
      <c r="CX38" s="991"/>
      <c r="CY38" s="991"/>
      <c r="CZ38" s="991"/>
      <c r="DA38" s="992"/>
      <c r="DB38" s="990"/>
      <c r="DC38" s="991"/>
      <c r="DD38" s="991"/>
      <c r="DE38" s="991"/>
      <c r="DF38" s="992"/>
      <c r="DG38" s="990"/>
      <c r="DH38" s="991"/>
      <c r="DI38" s="991"/>
      <c r="DJ38" s="991"/>
      <c r="DK38" s="992"/>
      <c r="DL38" s="990"/>
      <c r="DM38" s="991"/>
      <c r="DN38" s="991"/>
      <c r="DO38" s="991"/>
      <c r="DP38" s="992"/>
      <c r="DQ38" s="990"/>
      <c r="DR38" s="991"/>
      <c r="DS38" s="991"/>
      <c r="DT38" s="991"/>
      <c r="DU38" s="992"/>
      <c r="DV38" s="993"/>
      <c r="DW38" s="994"/>
      <c r="DX38" s="994"/>
      <c r="DY38" s="994"/>
      <c r="DZ38" s="995"/>
      <c r="EA38" s="230"/>
    </row>
    <row r="39" spans="1:131" ht="26.25" customHeight="1" x14ac:dyDescent="0.15">
      <c r="A39" s="242">
        <v>12</v>
      </c>
      <c r="B39" s="1031"/>
      <c r="C39" s="1032"/>
      <c r="D39" s="1032"/>
      <c r="E39" s="1032"/>
      <c r="F39" s="1032"/>
      <c r="G39" s="1032"/>
      <c r="H39" s="1032"/>
      <c r="I39" s="1032"/>
      <c r="J39" s="1032"/>
      <c r="K39" s="1032"/>
      <c r="L39" s="1032"/>
      <c r="M39" s="1032"/>
      <c r="N39" s="1032"/>
      <c r="O39" s="1032"/>
      <c r="P39" s="1033"/>
      <c r="Q39" s="1039"/>
      <c r="R39" s="1040"/>
      <c r="S39" s="1040"/>
      <c r="T39" s="1040"/>
      <c r="U39" s="1040"/>
      <c r="V39" s="1040"/>
      <c r="W39" s="1040"/>
      <c r="X39" s="1040"/>
      <c r="Y39" s="1040"/>
      <c r="Z39" s="1040"/>
      <c r="AA39" s="1040"/>
      <c r="AB39" s="1040"/>
      <c r="AC39" s="1040"/>
      <c r="AD39" s="1040"/>
      <c r="AE39" s="1041"/>
      <c r="AF39" s="1036"/>
      <c r="AG39" s="1037"/>
      <c r="AH39" s="1037"/>
      <c r="AI39" s="1037"/>
      <c r="AJ39" s="1038"/>
      <c r="AK39" s="980"/>
      <c r="AL39" s="971"/>
      <c r="AM39" s="971"/>
      <c r="AN39" s="971"/>
      <c r="AO39" s="971"/>
      <c r="AP39" s="971"/>
      <c r="AQ39" s="971"/>
      <c r="AR39" s="971"/>
      <c r="AS39" s="971"/>
      <c r="AT39" s="971"/>
      <c r="AU39" s="971"/>
      <c r="AV39" s="971"/>
      <c r="AW39" s="971"/>
      <c r="AX39" s="971"/>
      <c r="AY39" s="971"/>
      <c r="AZ39" s="1042"/>
      <c r="BA39" s="1042"/>
      <c r="BB39" s="1042"/>
      <c r="BC39" s="1042"/>
      <c r="BD39" s="1042"/>
      <c r="BE39" s="972"/>
      <c r="BF39" s="972"/>
      <c r="BG39" s="972"/>
      <c r="BH39" s="972"/>
      <c r="BI39" s="973"/>
      <c r="BJ39" s="232"/>
      <c r="BK39" s="232"/>
      <c r="BL39" s="232"/>
      <c r="BM39" s="232"/>
      <c r="BN39" s="232"/>
      <c r="BO39" s="241"/>
      <c r="BP39" s="241"/>
      <c r="BQ39" s="238">
        <v>33</v>
      </c>
      <c r="BR39" s="239"/>
      <c r="BS39" s="993"/>
      <c r="BT39" s="994"/>
      <c r="BU39" s="994"/>
      <c r="BV39" s="994"/>
      <c r="BW39" s="994"/>
      <c r="BX39" s="994"/>
      <c r="BY39" s="994"/>
      <c r="BZ39" s="994"/>
      <c r="CA39" s="994"/>
      <c r="CB39" s="994"/>
      <c r="CC39" s="994"/>
      <c r="CD39" s="994"/>
      <c r="CE39" s="994"/>
      <c r="CF39" s="994"/>
      <c r="CG39" s="1015"/>
      <c r="CH39" s="990"/>
      <c r="CI39" s="991"/>
      <c r="CJ39" s="991"/>
      <c r="CK39" s="991"/>
      <c r="CL39" s="992"/>
      <c r="CM39" s="990"/>
      <c r="CN39" s="991"/>
      <c r="CO39" s="991"/>
      <c r="CP39" s="991"/>
      <c r="CQ39" s="992"/>
      <c r="CR39" s="990"/>
      <c r="CS39" s="991"/>
      <c r="CT39" s="991"/>
      <c r="CU39" s="991"/>
      <c r="CV39" s="992"/>
      <c r="CW39" s="990"/>
      <c r="CX39" s="991"/>
      <c r="CY39" s="991"/>
      <c r="CZ39" s="991"/>
      <c r="DA39" s="992"/>
      <c r="DB39" s="990"/>
      <c r="DC39" s="991"/>
      <c r="DD39" s="991"/>
      <c r="DE39" s="991"/>
      <c r="DF39" s="992"/>
      <c r="DG39" s="990"/>
      <c r="DH39" s="991"/>
      <c r="DI39" s="991"/>
      <c r="DJ39" s="991"/>
      <c r="DK39" s="992"/>
      <c r="DL39" s="990"/>
      <c r="DM39" s="991"/>
      <c r="DN39" s="991"/>
      <c r="DO39" s="991"/>
      <c r="DP39" s="992"/>
      <c r="DQ39" s="990"/>
      <c r="DR39" s="991"/>
      <c r="DS39" s="991"/>
      <c r="DT39" s="991"/>
      <c r="DU39" s="992"/>
      <c r="DV39" s="993"/>
      <c r="DW39" s="994"/>
      <c r="DX39" s="994"/>
      <c r="DY39" s="994"/>
      <c r="DZ39" s="995"/>
      <c r="EA39" s="230"/>
    </row>
    <row r="40" spans="1:131" ht="26.25" customHeight="1" x14ac:dyDescent="0.15">
      <c r="A40" s="238">
        <v>13</v>
      </c>
      <c r="B40" s="1031"/>
      <c r="C40" s="1032"/>
      <c r="D40" s="1032"/>
      <c r="E40" s="1032"/>
      <c r="F40" s="1032"/>
      <c r="G40" s="1032"/>
      <c r="H40" s="1032"/>
      <c r="I40" s="1032"/>
      <c r="J40" s="1032"/>
      <c r="K40" s="1032"/>
      <c r="L40" s="1032"/>
      <c r="M40" s="1032"/>
      <c r="N40" s="1032"/>
      <c r="O40" s="1032"/>
      <c r="P40" s="1033"/>
      <c r="Q40" s="1039"/>
      <c r="R40" s="1040"/>
      <c r="S40" s="1040"/>
      <c r="T40" s="1040"/>
      <c r="U40" s="1040"/>
      <c r="V40" s="1040"/>
      <c r="W40" s="1040"/>
      <c r="X40" s="1040"/>
      <c r="Y40" s="1040"/>
      <c r="Z40" s="1040"/>
      <c r="AA40" s="1040"/>
      <c r="AB40" s="1040"/>
      <c r="AC40" s="1040"/>
      <c r="AD40" s="1040"/>
      <c r="AE40" s="1041"/>
      <c r="AF40" s="1036"/>
      <c r="AG40" s="1037"/>
      <c r="AH40" s="1037"/>
      <c r="AI40" s="1037"/>
      <c r="AJ40" s="1038"/>
      <c r="AK40" s="980"/>
      <c r="AL40" s="971"/>
      <c r="AM40" s="971"/>
      <c r="AN40" s="971"/>
      <c r="AO40" s="971"/>
      <c r="AP40" s="971"/>
      <c r="AQ40" s="971"/>
      <c r="AR40" s="971"/>
      <c r="AS40" s="971"/>
      <c r="AT40" s="971"/>
      <c r="AU40" s="971"/>
      <c r="AV40" s="971"/>
      <c r="AW40" s="971"/>
      <c r="AX40" s="971"/>
      <c r="AY40" s="971"/>
      <c r="AZ40" s="1042"/>
      <c r="BA40" s="1042"/>
      <c r="BB40" s="1042"/>
      <c r="BC40" s="1042"/>
      <c r="BD40" s="1042"/>
      <c r="BE40" s="972"/>
      <c r="BF40" s="972"/>
      <c r="BG40" s="972"/>
      <c r="BH40" s="972"/>
      <c r="BI40" s="973"/>
      <c r="BJ40" s="232"/>
      <c r="BK40" s="232"/>
      <c r="BL40" s="232"/>
      <c r="BM40" s="232"/>
      <c r="BN40" s="232"/>
      <c r="BO40" s="241"/>
      <c r="BP40" s="241"/>
      <c r="BQ40" s="238">
        <v>34</v>
      </c>
      <c r="BR40" s="239"/>
      <c r="BS40" s="993"/>
      <c r="BT40" s="994"/>
      <c r="BU40" s="994"/>
      <c r="BV40" s="994"/>
      <c r="BW40" s="994"/>
      <c r="BX40" s="994"/>
      <c r="BY40" s="994"/>
      <c r="BZ40" s="994"/>
      <c r="CA40" s="994"/>
      <c r="CB40" s="994"/>
      <c r="CC40" s="994"/>
      <c r="CD40" s="994"/>
      <c r="CE40" s="994"/>
      <c r="CF40" s="994"/>
      <c r="CG40" s="1015"/>
      <c r="CH40" s="990"/>
      <c r="CI40" s="991"/>
      <c r="CJ40" s="991"/>
      <c r="CK40" s="991"/>
      <c r="CL40" s="992"/>
      <c r="CM40" s="990"/>
      <c r="CN40" s="991"/>
      <c r="CO40" s="991"/>
      <c r="CP40" s="991"/>
      <c r="CQ40" s="992"/>
      <c r="CR40" s="990"/>
      <c r="CS40" s="991"/>
      <c r="CT40" s="991"/>
      <c r="CU40" s="991"/>
      <c r="CV40" s="992"/>
      <c r="CW40" s="990"/>
      <c r="CX40" s="991"/>
      <c r="CY40" s="991"/>
      <c r="CZ40" s="991"/>
      <c r="DA40" s="992"/>
      <c r="DB40" s="990"/>
      <c r="DC40" s="991"/>
      <c r="DD40" s="991"/>
      <c r="DE40" s="991"/>
      <c r="DF40" s="992"/>
      <c r="DG40" s="990"/>
      <c r="DH40" s="991"/>
      <c r="DI40" s="991"/>
      <c r="DJ40" s="991"/>
      <c r="DK40" s="992"/>
      <c r="DL40" s="990"/>
      <c r="DM40" s="991"/>
      <c r="DN40" s="991"/>
      <c r="DO40" s="991"/>
      <c r="DP40" s="992"/>
      <c r="DQ40" s="990"/>
      <c r="DR40" s="991"/>
      <c r="DS40" s="991"/>
      <c r="DT40" s="991"/>
      <c r="DU40" s="992"/>
      <c r="DV40" s="993"/>
      <c r="DW40" s="994"/>
      <c r="DX40" s="994"/>
      <c r="DY40" s="994"/>
      <c r="DZ40" s="995"/>
      <c r="EA40" s="230"/>
    </row>
    <row r="41" spans="1:131" ht="26.25" customHeight="1" x14ac:dyDescent="0.15">
      <c r="A41" s="238">
        <v>14</v>
      </c>
      <c r="B41" s="1031"/>
      <c r="C41" s="1032"/>
      <c r="D41" s="1032"/>
      <c r="E41" s="1032"/>
      <c r="F41" s="1032"/>
      <c r="G41" s="1032"/>
      <c r="H41" s="1032"/>
      <c r="I41" s="1032"/>
      <c r="J41" s="1032"/>
      <c r="K41" s="1032"/>
      <c r="L41" s="1032"/>
      <c r="M41" s="1032"/>
      <c r="N41" s="1032"/>
      <c r="O41" s="1032"/>
      <c r="P41" s="1033"/>
      <c r="Q41" s="1039"/>
      <c r="R41" s="1040"/>
      <c r="S41" s="1040"/>
      <c r="T41" s="1040"/>
      <c r="U41" s="1040"/>
      <c r="V41" s="1040"/>
      <c r="W41" s="1040"/>
      <c r="X41" s="1040"/>
      <c r="Y41" s="1040"/>
      <c r="Z41" s="1040"/>
      <c r="AA41" s="1040"/>
      <c r="AB41" s="1040"/>
      <c r="AC41" s="1040"/>
      <c r="AD41" s="1040"/>
      <c r="AE41" s="1041"/>
      <c r="AF41" s="1036"/>
      <c r="AG41" s="1037"/>
      <c r="AH41" s="1037"/>
      <c r="AI41" s="1037"/>
      <c r="AJ41" s="1038"/>
      <c r="AK41" s="980"/>
      <c r="AL41" s="971"/>
      <c r="AM41" s="971"/>
      <c r="AN41" s="971"/>
      <c r="AO41" s="971"/>
      <c r="AP41" s="971"/>
      <c r="AQ41" s="971"/>
      <c r="AR41" s="971"/>
      <c r="AS41" s="971"/>
      <c r="AT41" s="971"/>
      <c r="AU41" s="971"/>
      <c r="AV41" s="971"/>
      <c r="AW41" s="971"/>
      <c r="AX41" s="971"/>
      <c r="AY41" s="971"/>
      <c r="AZ41" s="1042"/>
      <c r="BA41" s="1042"/>
      <c r="BB41" s="1042"/>
      <c r="BC41" s="1042"/>
      <c r="BD41" s="1042"/>
      <c r="BE41" s="972"/>
      <c r="BF41" s="972"/>
      <c r="BG41" s="972"/>
      <c r="BH41" s="972"/>
      <c r="BI41" s="973"/>
      <c r="BJ41" s="232"/>
      <c r="BK41" s="232"/>
      <c r="BL41" s="232"/>
      <c r="BM41" s="232"/>
      <c r="BN41" s="232"/>
      <c r="BO41" s="241"/>
      <c r="BP41" s="241"/>
      <c r="BQ41" s="238">
        <v>35</v>
      </c>
      <c r="BR41" s="239"/>
      <c r="BS41" s="993"/>
      <c r="BT41" s="994"/>
      <c r="BU41" s="994"/>
      <c r="BV41" s="994"/>
      <c r="BW41" s="994"/>
      <c r="BX41" s="994"/>
      <c r="BY41" s="994"/>
      <c r="BZ41" s="994"/>
      <c r="CA41" s="994"/>
      <c r="CB41" s="994"/>
      <c r="CC41" s="994"/>
      <c r="CD41" s="994"/>
      <c r="CE41" s="994"/>
      <c r="CF41" s="994"/>
      <c r="CG41" s="1015"/>
      <c r="CH41" s="990"/>
      <c r="CI41" s="991"/>
      <c r="CJ41" s="991"/>
      <c r="CK41" s="991"/>
      <c r="CL41" s="992"/>
      <c r="CM41" s="990"/>
      <c r="CN41" s="991"/>
      <c r="CO41" s="991"/>
      <c r="CP41" s="991"/>
      <c r="CQ41" s="992"/>
      <c r="CR41" s="990"/>
      <c r="CS41" s="991"/>
      <c r="CT41" s="991"/>
      <c r="CU41" s="991"/>
      <c r="CV41" s="992"/>
      <c r="CW41" s="990"/>
      <c r="CX41" s="991"/>
      <c r="CY41" s="991"/>
      <c r="CZ41" s="991"/>
      <c r="DA41" s="992"/>
      <c r="DB41" s="990"/>
      <c r="DC41" s="991"/>
      <c r="DD41" s="991"/>
      <c r="DE41" s="991"/>
      <c r="DF41" s="992"/>
      <c r="DG41" s="990"/>
      <c r="DH41" s="991"/>
      <c r="DI41" s="991"/>
      <c r="DJ41" s="991"/>
      <c r="DK41" s="992"/>
      <c r="DL41" s="990"/>
      <c r="DM41" s="991"/>
      <c r="DN41" s="991"/>
      <c r="DO41" s="991"/>
      <c r="DP41" s="992"/>
      <c r="DQ41" s="990"/>
      <c r="DR41" s="991"/>
      <c r="DS41" s="991"/>
      <c r="DT41" s="991"/>
      <c r="DU41" s="992"/>
      <c r="DV41" s="993"/>
      <c r="DW41" s="994"/>
      <c r="DX41" s="994"/>
      <c r="DY41" s="994"/>
      <c r="DZ41" s="995"/>
      <c r="EA41" s="230"/>
    </row>
    <row r="42" spans="1:131" ht="26.25" customHeight="1" x14ac:dyDescent="0.15">
      <c r="A42" s="238">
        <v>15</v>
      </c>
      <c r="B42" s="1031"/>
      <c r="C42" s="1032"/>
      <c r="D42" s="1032"/>
      <c r="E42" s="1032"/>
      <c r="F42" s="1032"/>
      <c r="G42" s="1032"/>
      <c r="H42" s="1032"/>
      <c r="I42" s="1032"/>
      <c r="J42" s="1032"/>
      <c r="K42" s="1032"/>
      <c r="L42" s="1032"/>
      <c r="M42" s="1032"/>
      <c r="N42" s="1032"/>
      <c r="O42" s="1032"/>
      <c r="P42" s="1033"/>
      <c r="Q42" s="1039"/>
      <c r="R42" s="1040"/>
      <c r="S42" s="1040"/>
      <c r="T42" s="1040"/>
      <c r="U42" s="1040"/>
      <c r="V42" s="1040"/>
      <c r="W42" s="1040"/>
      <c r="X42" s="1040"/>
      <c r="Y42" s="1040"/>
      <c r="Z42" s="1040"/>
      <c r="AA42" s="1040"/>
      <c r="AB42" s="1040"/>
      <c r="AC42" s="1040"/>
      <c r="AD42" s="1040"/>
      <c r="AE42" s="1041"/>
      <c r="AF42" s="1036"/>
      <c r="AG42" s="1037"/>
      <c r="AH42" s="1037"/>
      <c r="AI42" s="1037"/>
      <c r="AJ42" s="1038"/>
      <c r="AK42" s="980"/>
      <c r="AL42" s="971"/>
      <c r="AM42" s="971"/>
      <c r="AN42" s="971"/>
      <c r="AO42" s="971"/>
      <c r="AP42" s="971"/>
      <c r="AQ42" s="971"/>
      <c r="AR42" s="971"/>
      <c r="AS42" s="971"/>
      <c r="AT42" s="971"/>
      <c r="AU42" s="971"/>
      <c r="AV42" s="971"/>
      <c r="AW42" s="971"/>
      <c r="AX42" s="971"/>
      <c r="AY42" s="971"/>
      <c r="AZ42" s="1042"/>
      <c r="BA42" s="1042"/>
      <c r="BB42" s="1042"/>
      <c r="BC42" s="1042"/>
      <c r="BD42" s="1042"/>
      <c r="BE42" s="972"/>
      <c r="BF42" s="972"/>
      <c r="BG42" s="972"/>
      <c r="BH42" s="972"/>
      <c r="BI42" s="973"/>
      <c r="BJ42" s="232"/>
      <c r="BK42" s="232"/>
      <c r="BL42" s="232"/>
      <c r="BM42" s="232"/>
      <c r="BN42" s="232"/>
      <c r="BO42" s="241"/>
      <c r="BP42" s="241"/>
      <c r="BQ42" s="238">
        <v>36</v>
      </c>
      <c r="BR42" s="239"/>
      <c r="BS42" s="993"/>
      <c r="BT42" s="994"/>
      <c r="BU42" s="994"/>
      <c r="BV42" s="994"/>
      <c r="BW42" s="994"/>
      <c r="BX42" s="994"/>
      <c r="BY42" s="994"/>
      <c r="BZ42" s="994"/>
      <c r="CA42" s="994"/>
      <c r="CB42" s="994"/>
      <c r="CC42" s="994"/>
      <c r="CD42" s="994"/>
      <c r="CE42" s="994"/>
      <c r="CF42" s="994"/>
      <c r="CG42" s="1015"/>
      <c r="CH42" s="990"/>
      <c r="CI42" s="991"/>
      <c r="CJ42" s="991"/>
      <c r="CK42" s="991"/>
      <c r="CL42" s="992"/>
      <c r="CM42" s="990"/>
      <c r="CN42" s="991"/>
      <c r="CO42" s="991"/>
      <c r="CP42" s="991"/>
      <c r="CQ42" s="992"/>
      <c r="CR42" s="990"/>
      <c r="CS42" s="991"/>
      <c r="CT42" s="991"/>
      <c r="CU42" s="991"/>
      <c r="CV42" s="992"/>
      <c r="CW42" s="990"/>
      <c r="CX42" s="991"/>
      <c r="CY42" s="991"/>
      <c r="CZ42" s="991"/>
      <c r="DA42" s="992"/>
      <c r="DB42" s="990"/>
      <c r="DC42" s="991"/>
      <c r="DD42" s="991"/>
      <c r="DE42" s="991"/>
      <c r="DF42" s="992"/>
      <c r="DG42" s="990"/>
      <c r="DH42" s="991"/>
      <c r="DI42" s="991"/>
      <c r="DJ42" s="991"/>
      <c r="DK42" s="992"/>
      <c r="DL42" s="990"/>
      <c r="DM42" s="991"/>
      <c r="DN42" s="991"/>
      <c r="DO42" s="991"/>
      <c r="DP42" s="992"/>
      <c r="DQ42" s="990"/>
      <c r="DR42" s="991"/>
      <c r="DS42" s="991"/>
      <c r="DT42" s="991"/>
      <c r="DU42" s="992"/>
      <c r="DV42" s="993"/>
      <c r="DW42" s="994"/>
      <c r="DX42" s="994"/>
      <c r="DY42" s="994"/>
      <c r="DZ42" s="995"/>
      <c r="EA42" s="230"/>
    </row>
    <row r="43" spans="1:131" ht="26.25" customHeight="1" x14ac:dyDescent="0.15">
      <c r="A43" s="238">
        <v>16</v>
      </c>
      <c r="B43" s="1031"/>
      <c r="C43" s="1032"/>
      <c r="D43" s="1032"/>
      <c r="E43" s="1032"/>
      <c r="F43" s="1032"/>
      <c r="G43" s="1032"/>
      <c r="H43" s="1032"/>
      <c r="I43" s="1032"/>
      <c r="J43" s="1032"/>
      <c r="K43" s="1032"/>
      <c r="L43" s="1032"/>
      <c r="M43" s="1032"/>
      <c r="N43" s="1032"/>
      <c r="O43" s="1032"/>
      <c r="P43" s="1033"/>
      <c r="Q43" s="1039"/>
      <c r="R43" s="1040"/>
      <c r="S43" s="1040"/>
      <c r="T43" s="1040"/>
      <c r="U43" s="1040"/>
      <c r="V43" s="1040"/>
      <c r="W43" s="1040"/>
      <c r="X43" s="1040"/>
      <c r="Y43" s="1040"/>
      <c r="Z43" s="1040"/>
      <c r="AA43" s="1040"/>
      <c r="AB43" s="1040"/>
      <c r="AC43" s="1040"/>
      <c r="AD43" s="1040"/>
      <c r="AE43" s="1041"/>
      <c r="AF43" s="1036"/>
      <c r="AG43" s="1037"/>
      <c r="AH43" s="1037"/>
      <c r="AI43" s="1037"/>
      <c r="AJ43" s="1038"/>
      <c r="AK43" s="980"/>
      <c r="AL43" s="971"/>
      <c r="AM43" s="971"/>
      <c r="AN43" s="971"/>
      <c r="AO43" s="971"/>
      <c r="AP43" s="971"/>
      <c r="AQ43" s="971"/>
      <c r="AR43" s="971"/>
      <c r="AS43" s="971"/>
      <c r="AT43" s="971"/>
      <c r="AU43" s="971"/>
      <c r="AV43" s="971"/>
      <c r="AW43" s="971"/>
      <c r="AX43" s="971"/>
      <c r="AY43" s="971"/>
      <c r="AZ43" s="1042"/>
      <c r="BA43" s="1042"/>
      <c r="BB43" s="1042"/>
      <c r="BC43" s="1042"/>
      <c r="BD43" s="1042"/>
      <c r="BE43" s="972"/>
      <c r="BF43" s="972"/>
      <c r="BG43" s="972"/>
      <c r="BH43" s="972"/>
      <c r="BI43" s="973"/>
      <c r="BJ43" s="232"/>
      <c r="BK43" s="232"/>
      <c r="BL43" s="232"/>
      <c r="BM43" s="232"/>
      <c r="BN43" s="232"/>
      <c r="BO43" s="241"/>
      <c r="BP43" s="241"/>
      <c r="BQ43" s="238">
        <v>37</v>
      </c>
      <c r="BR43" s="239"/>
      <c r="BS43" s="993"/>
      <c r="BT43" s="994"/>
      <c r="BU43" s="994"/>
      <c r="BV43" s="994"/>
      <c r="BW43" s="994"/>
      <c r="BX43" s="994"/>
      <c r="BY43" s="994"/>
      <c r="BZ43" s="994"/>
      <c r="CA43" s="994"/>
      <c r="CB43" s="994"/>
      <c r="CC43" s="994"/>
      <c r="CD43" s="994"/>
      <c r="CE43" s="994"/>
      <c r="CF43" s="994"/>
      <c r="CG43" s="1015"/>
      <c r="CH43" s="990"/>
      <c r="CI43" s="991"/>
      <c r="CJ43" s="991"/>
      <c r="CK43" s="991"/>
      <c r="CL43" s="992"/>
      <c r="CM43" s="990"/>
      <c r="CN43" s="991"/>
      <c r="CO43" s="991"/>
      <c r="CP43" s="991"/>
      <c r="CQ43" s="992"/>
      <c r="CR43" s="990"/>
      <c r="CS43" s="991"/>
      <c r="CT43" s="991"/>
      <c r="CU43" s="991"/>
      <c r="CV43" s="992"/>
      <c r="CW43" s="990"/>
      <c r="CX43" s="991"/>
      <c r="CY43" s="991"/>
      <c r="CZ43" s="991"/>
      <c r="DA43" s="992"/>
      <c r="DB43" s="990"/>
      <c r="DC43" s="991"/>
      <c r="DD43" s="991"/>
      <c r="DE43" s="991"/>
      <c r="DF43" s="992"/>
      <c r="DG43" s="990"/>
      <c r="DH43" s="991"/>
      <c r="DI43" s="991"/>
      <c r="DJ43" s="991"/>
      <c r="DK43" s="992"/>
      <c r="DL43" s="990"/>
      <c r="DM43" s="991"/>
      <c r="DN43" s="991"/>
      <c r="DO43" s="991"/>
      <c r="DP43" s="992"/>
      <c r="DQ43" s="990"/>
      <c r="DR43" s="991"/>
      <c r="DS43" s="991"/>
      <c r="DT43" s="991"/>
      <c r="DU43" s="992"/>
      <c r="DV43" s="993"/>
      <c r="DW43" s="994"/>
      <c r="DX43" s="994"/>
      <c r="DY43" s="994"/>
      <c r="DZ43" s="995"/>
      <c r="EA43" s="230"/>
    </row>
    <row r="44" spans="1:131" ht="26.25" customHeight="1" x14ac:dyDescent="0.15">
      <c r="A44" s="238">
        <v>17</v>
      </c>
      <c r="B44" s="1031"/>
      <c r="C44" s="1032"/>
      <c r="D44" s="1032"/>
      <c r="E44" s="1032"/>
      <c r="F44" s="1032"/>
      <c r="G44" s="1032"/>
      <c r="H44" s="1032"/>
      <c r="I44" s="1032"/>
      <c r="J44" s="1032"/>
      <c r="K44" s="1032"/>
      <c r="L44" s="1032"/>
      <c r="M44" s="1032"/>
      <c r="N44" s="1032"/>
      <c r="O44" s="1032"/>
      <c r="P44" s="1033"/>
      <c r="Q44" s="1039"/>
      <c r="R44" s="1040"/>
      <c r="S44" s="1040"/>
      <c r="T44" s="1040"/>
      <c r="U44" s="1040"/>
      <c r="V44" s="1040"/>
      <c r="W44" s="1040"/>
      <c r="X44" s="1040"/>
      <c r="Y44" s="1040"/>
      <c r="Z44" s="1040"/>
      <c r="AA44" s="1040"/>
      <c r="AB44" s="1040"/>
      <c r="AC44" s="1040"/>
      <c r="AD44" s="1040"/>
      <c r="AE44" s="1041"/>
      <c r="AF44" s="1036"/>
      <c r="AG44" s="1037"/>
      <c r="AH44" s="1037"/>
      <c r="AI44" s="1037"/>
      <c r="AJ44" s="1038"/>
      <c r="AK44" s="980"/>
      <c r="AL44" s="971"/>
      <c r="AM44" s="971"/>
      <c r="AN44" s="971"/>
      <c r="AO44" s="971"/>
      <c r="AP44" s="971"/>
      <c r="AQ44" s="971"/>
      <c r="AR44" s="971"/>
      <c r="AS44" s="971"/>
      <c r="AT44" s="971"/>
      <c r="AU44" s="971"/>
      <c r="AV44" s="971"/>
      <c r="AW44" s="971"/>
      <c r="AX44" s="971"/>
      <c r="AY44" s="971"/>
      <c r="AZ44" s="1042"/>
      <c r="BA44" s="1042"/>
      <c r="BB44" s="1042"/>
      <c r="BC44" s="1042"/>
      <c r="BD44" s="1042"/>
      <c r="BE44" s="972"/>
      <c r="BF44" s="972"/>
      <c r="BG44" s="972"/>
      <c r="BH44" s="972"/>
      <c r="BI44" s="973"/>
      <c r="BJ44" s="232"/>
      <c r="BK44" s="232"/>
      <c r="BL44" s="232"/>
      <c r="BM44" s="232"/>
      <c r="BN44" s="232"/>
      <c r="BO44" s="241"/>
      <c r="BP44" s="241"/>
      <c r="BQ44" s="238">
        <v>38</v>
      </c>
      <c r="BR44" s="239"/>
      <c r="BS44" s="993"/>
      <c r="BT44" s="994"/>
      <c r="BU44" s="994"/>
      <c r="BV44" s="994"/>
      <c r="BW44" s="994"/>
      <c r="BX44" s="994"/>
      <c r="BY44" s="994"/>
      <c r="BZ44" s="994"/>
      <c r="CA44" s="994"/>
      <c r="CB44" s="994"/>
      <c r="CC44" s="994"/>
      <c r="CD44" s="994"/>
      <c r="CE44" s="994"/>
      <c r="CF44" s="994"/>
      <c r="CG44" s="1015"/>
      <c r="CH44" s="990"/>
      <c r="CI44" s="991"/>
      <c r="CJ44" s="991"/>
      <c r="CK44" s="991"/>
      <c r="CL44" s="992"/>
      <c r="CM44" s="990"/>
      <c r="CN44" s="991"/>
      <c r="CO44" s="991"/>
      <c r="CP44" s="991"/>
      <c r="CQ44" s="992"/>
      <c r="CR44" s="990"/>
      <c r="CS44" s="991"/>
      <c r="CT44" s="991"/>
      <c r="CU44" s="991"/>
      <c r="CV44" s="992"/>
      <c r="CW44" s="990"/>
      <c r="CX44" s="991"/>
      <c r="CY44" s="991"/>
      <c r="CZ44" s="991"/>
      <c r="DA44" s="992"/>
      <c r="DB44" s="990"/>
      <c r="DC44" s="991"/>
      <c r="DD44" s="991"/>
      <c r="DE44" s="991"/>
      <c r="DF44" s="992"/>
      <c r="DG44" s="990"/>
      <c r="DH44" s="991"/>
      <c r="DI44" s="991"/>
      <c r="DJ44" s="991"/>
      <c r="DK44" s="992"/>
      <c r="DL44" s="990"/>
      <c r="DM44" s="991"/>
      <c r="DN44" s="991"/>
      <c r="DO44" s="991"/>
      <c r="DP44" s="992"/>
      <c r="DQ44" s="990"/>
      <c r="DR44" s="991"/>
      <c r="DS44" s="991"/>
      <c r="DT44" s="991"/>
      <c r="DU44" s="992"/>
      <c r="DV44" s="993"/>
      <c r="DW44" s="994"/>
      <c r="DX44" s="994"/>
      <c r="DY44" s="994"/>
      <c r="DZ44" s="995"/>
      <c r="EA44" s="230"/>
    </row>
    <row r="45" spans="1:131" ht="26.25" customHeight="1" x14ac:dyDescent="0.15">
      <c r="A45" s="238">
        <v>18</v>
      </c>
      <c r="B45" s="1031"/>
      <c r="C45" s="1032"/>
      <c r="D45" s="1032"/>
      <c r="E45" s="1032"/>
      <c r="F45" s="1032"/>
      <c r="G45" s="1032"/>
      <c r="H45" s="1032"/>
      <c r="I45" s="1032"/>
      <c r="J45" s="1032"/>
      <c r="K45" s="1032"/>
      <c r="L45" s="1032"/>
      <c r="M45" s="1032"/>
      <c r="N45" s="1032"/>
      <c r="O45" s="1032"/>
      <c r="P45" s="1033"/>
      <c r="Q45" s="1039"/>
      <c r="R45" s="1040"/>
      <c r="S45" s="1040"/>
      <c r="T45" s="1040"/>
      <c r="U45" s="1040"/>
      <c r="V45" s="1040"/>
      <c r="W45" s="1040"/>
      <c r="X45" s="1040"/>
      <c r="Y45" s="1040"/>
      <c r="Z45" s="1040"/>
      <c r="AA45" s="1040"/>
      <c r="AB45" s="1040"/>
      <c r="AC45" s="1040"/>
      <c r="AD45" s="1040"/>
      <c r="AE45" s="1041"/>
      <c r="AF45" s="1036"/>
      <c r="AG45" s="1037"/>
      <c r="AH45" s="1037"/>
      <c r="AI45" s="1037"/>
      <c r="AJ45" s="1038"/>
      <c r="AK45" s="980"/>
      <c r="AL45" s="971"/>
      <c r="AM45" s="971"/>
      <c r="AN45" s="971"/>
      <c r="AO45" s="971"/>
      <c r="AP45" s="971"/>
      <c r="AQ45" s="971"/>
      <c r="AR45" s="971"/>
      <c r="AS45" s="971"/>
      <c r="AT45" s="971"/>
      <c r="AU45" s="971"/>
      <c r="AV45" s="971"/>
      <c r="AW45" s="971"/>
      <c r="AX45" s="971"/>
      <c r="AY45" s="971"/>
      <c r="AZ45" s="1042"/>
      <c r="BA45" s="1042"/>
      <c r="BB45" s="1042"/>
      <c r="BC45" s="1042"/>
      <c r="BD45" s="1042"/>
      <c r="BE45" s="972"/>
      <c r="BF45" s="972"/>
      <c r="BG45" s="972"/>
      <c r="BH45" s="972"/>
      <c r="BI45" s="973"/>
      <c r="BJ45" s="232"/>
      <c r="BK45" s="232"/>
      <c r="BL45" s="232"/>
      <c r="BM45" s="232"/>
      <c r="BN45" s="232"/>
      <c r="BO45" s="241"/>
      <c r="BP45" s="241"/>
      <c r="BQ45" s="238">
        <v>39</v>
      </c>
      <c r="BR45" s="239"/>
      <c r="BS45" s="993"/>
      <c r="BT45" s="994"/>
      <c r="BU45" s="994"/>
      <c r="BV45" s="994"/>
      <c r="BW45" s="994"/>
      <c r="BX45" s="994"/>
      <c r="BY45" s="994"/>
      <c r="BZ45" s="994"/>
      <c r="CA45" s="994"/>
      <c r="CB45" s="994"/>
      <c r="CC45" s="994"/>
      <c r="CD45" s="994"/>
      <c r="CE45" s="994"/>
      <c r="CF45" s="994"/>
      <c r="CG45" s="1015"/>
      <c r="CH45" s="990"/>
      <c r="CI45" s="991"/>
      <c r="CJ45" s="991"/>
      <c r="CK45" s="991"/>
      <c r="CL45" s="992"/>
      <c r="CM45" s="990"/>
      <c r="CN45" s="991"/>
      <c r="CO45" s="991"/>
      <c r="CP45" s="991"/>
      <c r="CQ45" s="992"/>
      <c r="CR45" s="990"/>
      <c r="CS45" s="991"/>
      <c r="CT45" s="991"/>
      <c r="CU45" s="991"/>
      <c r="CV45" s="992"/>
      <c r="CW45" s="990"/>
      <c r="CX45" s="991"/>
      <c r="CY45" s="991"/>
      <c r="CZ45" s="991"/>
      <c r="DA45" s="992"/>
      <c r="DB45" s="990"/>
      <c r="DC45" s="991"/>
      <c r="DD45" s="991"/>
      <c r="DE45" s="991"/>
      <c r="DF45" s="992"/>
      <c r="DG45" s="990"/>
      <c r="DH45" s="991"/>
      <c r="DI45" s="991"/>
      <c r="DJ45" s="991"/>
      <c r="DK45" s="992"/>
      <c r="DL45" s="990"/>
      <c r="DM45" s="991"/>
      <c r="DN45" s="991"/>
      <c r="DO45" s="991"/>
      <c r="DP45" s="992"/>
      <c r="DQ45" s="990"/>
      <c r="DR45" s="991"/>
      <c r="DS45" s="991"/>
      <c r="DT45" s="991"/>
      <c r="DU45" s="992"/>
      <c r="DV45" s="993"/>
      <c r="DW45" s="994"/>
      <c r="DX45" s="994"/>
      <c r="DY45" s="994"/>
      <c r="DZ45" s="995"/>
      <c r="EA45" s="230"/>
    </row>
    <row r="46" spans="1:131" ht="26.25" customHeight="1" x14ac:dyDescent="0.15">
      <c r="A46" s="238">
        <v>19</v>
      </c>
      <c r="B46" s="1031"/>
      <c r="C46" s="1032"/>
      <c r="D46" s="1032"/>
      <c r="E46" s="1032"/>
      <c r="F46" s="1032"/>
      <c r="G46" s="1032"/>
      <c r="H46" s="1032"/>
      <c r="I46" s="1032"/>
      <c r="J46" s="1032"/>
      <c r="K46" s="1032"/>
      <c r="L46" s="1032"/>
      <c r="M46" s="1032"/>
      <c r="N46" s="1032"/>
      <c r="O46" s="1032"/>
      <c r="P46" s="1033"/>
      <c r="Q46" s="1039"/>
      <c r="R46" s="1040"/>
      <c r="S46" s="1040"/>
      <c r="T46" s="1040"/>
      <c r="U46" s="1040"/>
      <c r="V46" s="1040"/>
      <c r="W46" s="1040"/>
      <c r="X46" s="1040"/>
      <c r="Y46" s="1040"/>
      <c r="Z46" s="1040"/>
      <c r="AA46" s="1040"/>
      <c r="AB46" s="1040"/>
      <c r="AC46" s="1040"/>
      <c r="AD46" s="1040"/>
      <c r="AE46" s="1041"/>
      <c r="AF46" s="1036"/>
      <c r="AG46" s="1037"/>
      <c r="AH46" s="1037"/>
      <c r="AI46" s="1037"/>
      <c r="AJ46" s="1038"/>
      <c r="AK46" s="980"/>
      <c r="AL46" s="971"/>
      <c r="AM46" s="971"/>
      <c r="AN46" s="971"/>
      <c r="AO46" s="971"/>
      <c r="AP46" s="971"/>
      <c r="AQ46" s="971"/>
      <c r="AR46" s="971"/>
      <c r="AS46" s="971"/>
      <c r="AT46" s="971"/>
      <c r="AU46" s="971"/>
      <c r="AV46" s="971"/>
      <c r="AW46" s="971"/>
      <c r="AX46" s="971"/>
      <c r="AY46" s="971"/>
      <c r="AZ46" s="1042"/>
      <c r="BA46" s="1042"/>
      <c r="BB46" s="1042"/>
      <c r="BC46" s="1042"/>
      <c r="BD46" s="1042"/>
      <c r="BE46" s="972"/>
      <c r="BF46" s="972"/>
      <c r="BG46" s="972"/>
      <c r="BH46" s="972"/>
      <c r="BI46" s="973"/>
      <c r="BJ46" s="232"/>
      <c r="BK46" s="232"/>
      <c r="BL46" s="232"/>
      <c r="BM46" s="232"/>
      <c r="BN46" s="232"/>
      <c r="BO46" s="241"/>
      <c r="BP46" s="241"/>
      <c r="BQ46" s="238">
        <v>40</v>
      </c>
      <c r="BR46" s="239"/>
      <c r="BS46" s="993"/>
      <c r="BT46" s="994"/>
      <c r="BU46" s="994"/>
      <c r="BV46" s="994"/>
      <c r="BW46" s="994"/>
      <c r="BX46" s="994"/>
      <c r="BY46" s="994"/>
      <c r="BZ46" s="994"/>
      <c r="CA46" s="994"/>
      <c r="CB46" s="994"/>
      <c r="CC46" s="994"/>
      <c r="CD46" s="994"/>
      <c r="CE46" s="994"/>
      <c r="CF46" s="994"/>
      <c r="CG46" s="1015"/>
      <c r="CH46" s="990"/>
      <c r="CI46" s="991"/>
      <c r="CJ46" s="991"/>
      <c r="CK46" s="991"/>
      <c r="CL46" s="992"/>
      <c r="CM46" s="990"/>
      <c r="CN46" s="991"/>
      <c r="CO46" s="991"/>
      <c r="CP46" s="991"/>
      <c r="CQ46" s="992"/>
      <c r="CR46" s="990"/>
      <c r="CS46" s="991"/>
      <c r="CT46" s="991"/>
      <c r="CU46" s="991"/>
      <c r="CV46" s="992"/>
      <c r="CW46" s="990"/>
      <c r="CX46" s="991"/>
      <c r="CY46" s="991"/>
      <c r="CZ46" s="991"/>
      <c r="DA46" s="992"/>
      <c r="DB46" s="990"/>
      <c r="DC46" s="991"/>
      <c r="DD46" s="991"/>
      <c r="DE46" s="991"/>
      <c r="DF46" s="992"/>
      <c r="DG46" s="990"/>
      <c r="DH46" s="991"/>
      <c r="DI46" s="991"/>
      <c r="DJ46" s="991"/>
      <c r="DK46" s="992"/>
      <c r="DL46" s="990"/>
      <c r="DM46" s="991"/>
      <c r="DN46" s="991"/>
      <c r="DO46" s="991"/>
      <c r="DP46" s="992"/>
      <c r="DQ46" s="990"/>
      <c r="DR46" s="991"/>
      <c r="DS46" s="991"/>
      <c r="DT46" s="991"/>
      <c r="DU46" s="992"/>
      <c r="DV46" s="993"/>
      <c r="DW46" s="994"/>
      <c r="DX46" s="994"/>
      <c r="DY46" s="994"/>
      <c r="DZ46" s="995"/>
      <c r="EA46" s="230"/>
    </row>
    <row r="47" spans="1:131" ht="26.25" customHeight="1" x14ac:dyDescent="0.15">
      <c r="A47" s="238">
        <v>20</v>
      </c>
      <c r="B47" s="1031"/>
      <c r="C47" s="1032"/>
      <c r="D47" s="1032"/>
      <c r="E47" s="1032"/>
      <c r="F47" s="1032"/>
      <c r="G47" s="1032"/>
      <c r="H47" s="1032"/>
      <c r="I47" s="1032"/>
      <c r="J47" s="1032"/>
      <c r="K47" s="1032"/>
      <c r="L47" s="1032"/>
      <c r="M47" s="1032"/>
      <c r="N47" s="1032"/>
      <c r="O47" s="1032"/>
      <c r="P47" s="1033"/>
      <c r="Q47" s="1039"/>
      <c r="R47" s="1040"/>
      <c r="S47" s="1040"/>
      <c r="T47" s="1040"/>
      <c r="U47" s="1040"/>
      <c r="V47" s="1040"/>
      <c r="W47" s="1040"/>
      <c r="X47" s="1040"/>
      <c r="Y47" s="1040"/>
      <c r="Z47" s="1040"/>
      <c r="AA47" s="1040"/>
      <c r="AB47" s="1040"/>
      <c r="AC47" s="1040"/>
      <c r="AD47" s="1040"/>
      <c r="AE47" s="1041"/>
      <c r="AF47" s="1036"/>
      <c r="AG47" s="1037"/>
      <c r="AH47" s="1037"/>
      <c r="AI47" s="1037"/>
      <c r="AJ47" s="1038"/>
      <c r="AK47" s="980"/>
      <c r="AL47" s="971"/>
      <c r="AM47" s="971"/>
      <c r="AN47" s="971"/>
      <c r="AO47" s="971"/>
      <c r="AP47" s="971"/>
      <c r="AQ47" s="971"/>
      <c r="AR47" s="971"/>
      <c r="AS47" s="971"/>
      <c r="AT47" s="971"/>
      <c r="AU47" s="971"/>
      <c r="AV47" s="971"/>
      <c r="AW47" s="971"/>
      <c r="AX47" s="971"/>
      <c r="AY47" s="971"/>
      <c r="AZ47" s="1042"/>
      <c r="BA47" s="1042"/>
      <c r="BB47" s="1042"/>
      <c r="BC47" s="1042"/>
      <c r="BD47" s="1042"/>
      <c r="BE47" s="972"/>
      <c r="BF47" s="972"/>
      <c r="BG47" s="972"/>
      <c r="BH47" s="972"/>
      <c r="BI47" s="973"/>
      <c r="BJ47" s="232"/>
      <c r="BK47" s="232"/>
      <c r="BL47" s="232"/>
      <c r="BM47" s="232"/>
      <c r="BN47" s="232"/>
      <c r="BO47" s="241"/>
      <c r="BP47" s="241"/>
      <c r="BQ47" s="238">
        <v>41</v>
      </c>
      <c r="BR47" s="239"/>
      <c r="BS47" s="993"/>
      <c r="BT47" s="994"/>
      <c r="BU47" s="994"/>
      <c r="BV47" s="994"/>
      <c r="BW47" s="994"/>
      <c r="BX47" s="994"/>
      <c r="BY47" s="994"/>
      <c r="BZ47" s="994"/>
      <c r="CA47" s="994"/>
      <c r="CB47" s="994"/>
      <c r="CC47" s="994"/>
      <c r="CD47" s="994"/>
      <c r="CE47" s="994"/>
      <c r="CF47" s="994"/>
      <c r="CG47" s="1015"/>
      <c r="CH47" s="990"/>
      <c r="CI47" s="991"/>
      <c r="CJ47" s="991"/>
      <c r="CK47" s="991"/>
      <c r="CL47" s="992"/>
      <c r="CM47" s="990"/>
      <c r="CN47" s="991"/>
      <c r="CO47" s="991"/>
      <c r="CP47" s="991"/>
      <c r="CQ47" s="992"/>
      <c r="CR47" s="990"/>
      <c r="CS47" s="991"/>
      <c r="CT47" s="991"/>
      <c r="CU47" s="991"/>
      <c r="CV47" s="992"/>
      <c r="CW47" s="990"/>
      <c r="CX47" s="991"/>
      <c r="CY47" s="991"/>
      <c r="CZ47" s="991"/>
      <c r="DA47" s="992"/>
      <c r="DB47" s="990"/>
      <c r="DC47" s="991"/>
      <c r="DD47" s="991"/>
      <c r="DE47" s="991"/>
      <c r="DF47" s="992"/>
      <c r="DG47" s="990"/>
      <c r="DH47" s="991"/>
      <c r="DI47" s="991"/>
      <c r="DJ47" s="991"/>
      <c r="DK47" s="992"/>
      <c r="DL47" s="990"/>
      <c r="DM47" s="991"/>
      <c r="DN47" s="991"/>
      <c r="DO47" s="991"/>
      <c r="DP47" s="992"/>
      <c r="DQ47" s="990"/>
      <c r="DR47" s="991"/>
      <c r="DS47" s="991"/>
      <c r="DT47" s="991"/>
      <c r="DU47" s="992"/>
      <c r="DV47" s="993"/>
      <c r="DW47" s="994"/>
      <c r="DX47" s="994"/>
      <c r="DY47" s="994"/>
      <c r="DZ47" s="995"/>
      <c r="EA47" s="230"/>
    </row>
    <row r="48" spans="1:131" ht="26.25" customHeight="1" x14ac:dyDescent="0.15">
      <c r="A48" s="238">
        <v>21</v>
      </c>
      <c r="B48" s="1031"/>
      <c r="C48" s="1032"/>
      <c r="D48" s="1032"/>
      <c r="E48" s="1032"/>
      <c r="F48" s="1032"/>
      <c r="G48" s="1032"/>
      <c r="H48" s="1032"/>
      <c r="I48" s="1032"/>
      <c r="J48" s="1032"/>
      <c r="K48" s="1032"/>
      <c r="L48" s="1032"/>
      <c r="M48" s="1032"/>
      <c r="N48" s="1032"/>
      <c r="O48" s="1032"/>
      <c r="P48" s="1033"/>
      <c r="Q48" s="1039"/>
      <c r="R48" s="1040"/>
      <c r="S48" s="1040"/>
      <c r="T48" s="1040"/>
      <c r="U48" s="1040"/>
      <c r="V48" s="1040"/>
      <c r="W48" s="1040"/>
      <c r="X48" s="1040"/>
      <c r="Y48" s="1040"/>
      <c r="Z48" s="1040"/>
      <c r="AA48" s="1040"/>
      <c r="AB48" s="1040"/>
      <c r="AC48" s="1040"/>
      <c r="AD48" s="1040"/>
      <c r="AE48" s="1041"/>
      <c r="AF48" s="1036"/>
      <c r="AG48" s="1037"/>
      <c r="AH48" s="1037"/>
      <c r="AI48" s="1037"/>
      <c r="AJ48" s="1038"/>
      <c r="AK48" s="980"/>
      <c r="AL48" s="971"/>
      <c r="AM48" s="971"/>
      <c r="AN48" s="971"/>
      <c r="AO48" s="971"/>
      <c r="AP48" s="971"/>
      <c r="AQ48" s="971"/>
      <c r="AR48" s="971"/>
      <c r="AS48" s="971"/>
      <c r="AT48" s="971"/>
      <c r="AU48" s="971"/>
      <c r="AV48" s="971"/>
      <c r="AW48" s="971"/>
      <c r="AX48" s="971"/>
      <c r="AY48" s="971"/>
      <c r="AZ48" s="1042"/>
      <c r="BA48" s="1042"/>
      <c r="BB48" s="1042"/>
      <c r="BC48" s="1042"/>
      <c r="BD48" s="1042"/>
      <c r="BE48" s="972"/>
      <c r="BF48" s="972"/>
      <c r="BG48" s="972"/>
      <c r="BH48" s="972"/>
      <c r="BI48" s="973"/>
      <c r="BJ48" s="232"/>
      <c r="BK48" s="232"/>
      <c r="BL48" s="232"/>
      <c r="BM48" s="232"/>
      <c r="BN48" s="232"/>
      <c r="BO48" s="241"/>
      <c r="BP48" s="241"/>
      <c r="BQ48" s="238">
        <v>42</v>
      </c>
      <c r="BR48" s="239"/>
      <c r="BS48" s="993"/>
      <c r="BT48" s="994"/>
      <c r="BU48" s="994"/>
      <c r="BV48" s="994"/>
      <c r="BW48" s="994"/>
      <c r="BX48" s="994"/>
      <c r="BY48" s="994"/>
      <c r="BZ48" s="994"/>
      <c r="CA48" s="994"/>
      <c r="CB48" s="994"/>
      <c r="CC48" s="994"/>
      <c r="CD48" s="994"/>
      <c r="CE48" s="994"/>
      <c r="CF48" s="994"/>
      <c r="CG48" s="1015"/>
      <c r="CH48" s="990"/>
      <c r="CI48" s="991"/>
      <c r="CJ48" s="991"/>
      <c r="CK48" s="991"/>
      <c r="CL48" s="992"/>
      <c r="CM48" s="990"/>
      <c r="CN48" s="991"/>
      <c r="CO48" s="991"/>
      <c r="CP48" s="991"/>
      <c r="CQ48" s="992"/>
      <c r="CR48" s="990"/>
      <c r="CS48" s="991"/>
      <c r="CT48" s="991"/>
      <c r="CU48" s="991"/>
      <c r="CV48" s="992"/>
      <c r="CW48" s="990"/>
      <c r="CX48" s="991"/>
      <c r="CY48" s="991"/>
      <c r="CZ48" s="991"/>
      <c r="DA48" s="992"/>
      <c r="DB48" s="990"/>
      <c r="DC48" s="991"/>
      <c r="DD48" s="991"/>
      <c r="DE48" s="991"/>
      <c r="DF48" s="992"/>
      <c r="DG48" s="990"/>
      <c r="DH48" s="991"/>
      <c r="DI48" s="991"/>
      <c r="DJ48" s="991"/>
      <c r="DK48" s="992"/>
      <c r="DL48" s="990"/>
      <c r="DM48" s="991"/>
      <c r="DN48" s="991"/>
      <c r="DO48" s="991"/>
      <c r="DP48" s="992"/>
      <c r="DQ48" s="990"/>
      <c r="DR48" s="991"/>
      <c r="DS48" s="991"/>
      <c r="DT48" s="991"/>
      <c r="DU48" s="992"/>
      <c r="DV48" s="993"/>
      <c r="DW48" s="994"/>
      <c r="DX48" s="994"/>
      <c r="DY48" s="994"/>
      <c r="DZ48" s="995"/>
      <c r="EA48" s="230"/>
    </row>
    <row r="49" spans="1:131" ht="26.25" customHeight="1" x14ac:dyDescent="0.15">
      <c r="A49" s="238">
        <v>22</v>
      </c>
      <c r="B49" s="1031"/>
      <c r="C49" s="1032"/>
      <c r="D49" s="1032"/>
      <c r="E49" s="1032"/>
      <c r="F49" s="1032"/>
      <c r="G49" s="1032"/>
      <c r="H49" s="1032"/>
      <c r="I49" s="1032"/>
      <c r="J49" s="1032"/>
      <c r="K49" s="1032"/>
      <c r="L49" s="1032"/>
      <c r="M49" s="1032"/>
      <c r="N49" s="1032"/>
      <c r="O49" s="1032"/>
      <c r="P49" s="1033"/>
      <c r="Q49" s="1039"/>
      <c r="R49" s="1040"/>
      <c r="S49" s="1040"/>
      <c r="T49" s="1040"/>
      <c r="U49" s="1040"/>
      <c r="V49" s="1040"/>
      <c r="W49" s="1040"/>
      <c r="X49" s="1040"/>
      <c r="Y49" s="1040"/>
      <c r="Z49" s="1040"/>
      <c r="AA49" s="1040"/>
      <c r="AB49" s="1040"/>
      <c r="AC49" s="1040"/>
      <c r="AD49" s="1040"/>
      <c r="AE49" s="1041"/>
      <c r="AF49" s="1036"/>
      <c r="AG49" s="1037"/>
      <c r="AH49" s="1037"/>
      <c r="AI49" s="1037"/>
      <c r="AJ49" s="1038"/>
      <c r="AK49" s="980"/>
      <c r="AL49" s="971"/>
      <c r="AM49" s="971"/>
      <c r="AN49" s="971"/>
      <c r="AO49" s="971"/>
      <c r="AP49" s="971"/>
      <c r="AQ49" s="971"/>
      <c r="AR49" s="971"/>
      <c r="AS49" s="971"/>
      <c r="AT49" s="971"/>
      <c r="AU49" s="971"/>
      <c r="AV49" s="971"/>
      <c r="AW49" s="971"/>
      <c r="AX49" s="971"/>
      <c r="AY49" s="971"/>
      <c r="AZ49" s="1042"/>
      <c r="BA49" s="1042"/>
      <c r="BB49" s="1042"/>
      <c r="BC49" s="1042"/>
      <c r="BD49" s="1042"/>
      <c r="BE49" s="972"/>
      <c r="BF49" s="972"/>
      <c r="BG49" s="972"/>
      <c r="BH49" s="972"/>
      <c r="BI49" s="973"/>
      <c r="BJ49" s="232"/>
      <c r="BK49" s="232"/>
      <c r="BL49" s="232"/>
      <c r="BM49" s="232"/>
      <c r="BN49" s="232"/>
      <c r="BO49" s="241"/>
      <c r="BP49" s="241"/>
      <c r="BQ49" s="238">
        <v>43</v>
      </c>
      <c r="BR49" s="239"/>
      <c r="BS49" s="993"/>
      <c r="BT49" s="994"/>
      <c r="BU49" s="994"/>
      <c r="BV49" s="994"/>
      <c r="BW49" s="994"/>
      <c r="BX49" s="994"/>
      <c r="BY49" s="994"/>
      <c r="BZ49" s="994"/>
      <c r="CA49" s="994"/>
      <c r="CB49" s="994"/>
      <c r="CC49" s="994"/>
      <c r="CD49" s="994"/>
      <c r="CE49" s="994"/>
      <c r="CF49" s="994"/>
      <c r="CG49" s="1015"/>
      <c r="CH49" s="990"/>
      <c r="CI49" s="991"/>
      <c r="CJ49" s="991"/>
      <c r="CK49" s="991"/>
      <c r="CL49" s="992"/>
      <c r="CM49" s="990"/>
      <c r="CN49" s="991"/>
      <c r="CO49" s="991"/>
      <c r="CP49" s="991"/>
      <c r="CQ49" s="992"/>
      <c r="CR49" s="990"/>
      <c r="CS49" s="991"/>
      <c r="CT49" s="991"/>
      <c r="CU49" s="991"/>
      <c r="CV49" s="992"/>
      <c r="CW49" s="990"/>
      <c r="CX49" s="991"/>
      <c r="CY49" s="991"/>
      <c r="CZ49" s="991"/>
      <c r="DA49" s="992"/>
      <c r="DB49" s="990"/>
      <c r="DC49" s="991"/>
      <c r="DD49" s="991"/>
      <c r="DE49" s="991"/>
      <c r="DF49" s="992"/>
      <c r="DG49" s="990"/>
      <c r="DH49" s="991"/>
      <c r="DI49" s="991"/>
      <c r="DJ49" s="991"/>
      <c r="DK49" s="992"/>
      <c r="DL49" s="990"/>
      <c r="DM49" s="991"/>
      <c r="DN49" s="991"/>
      <c r="DO49" s="991"/>
      <c r="DP49" s="992"/>
      <c r="DQ49" s="990"/>
      <c r="DR49" s="991"/>
      <c r="DS49" s="991"/>
      <c r="DT49" s="991"/>
      <c r="DU49" s="992"/>
      <c r="DV49" s="993"/>
      <c r="DW49" s="994"/>
      <c r="DX49" s="994"/>
      <c r="DY49" s="994"/>
      <c r="DZ49" s="995"/>
      <c r="EA49" s="230"/>
    </row>
    <row r="50" spans="1:131" ht="26.25" customHeight="1" x14ac:dyDescent="0.15">
      <c r="A50" s="238">
        <v>23</v>
      </c>
      <c r="B50" s="1031"/>
      <c r="C50" s="1032"/>
      <c r="D50" s="1032"/>
      <c r="E50" s="1032"/>
      <c r="F50" s="1032"/>
      <c r="G50" s="1032"/>
      <c r="H50" s="1032"/>
      <c r="I50" s="1032"/>
      <c r="J50" s="1032"/>
      <c r="K50" s="1032"/>
      <c r="L50" s="1032"/>
      <c r="M50" s="1032"/>
      <c r="N50" s="1032"/>
      <c r="O50" s="1032"/>
      <c r="P50" s="1033"/>
      <c r="Q50" s="1034"/>
      <c r="R50" s="1026"/>
      <c r="S50" s="1026"/>
      <c r="T50" s="1026"/>
      <c r="U50" s="1026"/>
      <c r="V50" s="1026"/>
      <c r="W50" s="1026"/>
      <c r="X50" s="1026"/>
      <c r="Y50" s="1026"/>
      <c r="Z50" s="1026"/>
      <c r="AA50" s="1026"/>
      <c r="AB50" s="1026"/>
      <c r="AC50" s="1026"/>
      <c r="AD50" s="1026"/>
      <c r="AE50" s="1035"/>
      <c r="AF50" s="1036"/>
      <c r="AG50" s="1037"/>
      <c r="AH50" s="1037"/>
      <c r="AI50" s="1037"/>
      <c r="AJ50" s="1038"/>
      <c r="AK50" s="1025"/>
      <c r="AL50" s="1026"/>
      <c r="AM50" s="1026"/>
      <c r="AN50" s="1026"/>
      <c r="AO50" s="1026"/>
      <c r="AP50" s="1026"/>
      <c r="AQ50" s="1026"/>
      <c r="AR50" s="1026"/>
      <c r="AS50" s="1026"/>
      <c r="AT50" s="1026"/>
      <c r="AU50" s="1026"/>
      <c r="AV50" s="1026"/>
      <c r="AW50" s="1026"/>
      <c r="AX50" s="1026"/>
      <c r="AY50" s="1026"/>
      <c r="AZ50" s="1027"/>
      <c r="BA50" s="1027"/>
      <c r="BB50" s="1027"/>
      <c r="BC50" s="1027"/>
      <c r="BD50" s="1027"/>
      <c r="BE50" s="972"/>
      <c r="BF50" s="972"/>
      <c r="BG50" s="972"/>
      <c r="BH50" s="972"/>
      <c r="BI50" s="973"/>
      <c r="BJ50" s="232"/>
      <c r="BK50" s="232"/>
      <c r="BL50" s="232"/>
      <c r="BM50" s="232"/>
      <c r="BN50" s="232"/>
      <c r="BO50" s="241"/>
      <c r="BP50" s="241"/>
      <c r="BQ50" s="238">
        <v>44</v>
      </c>
      <c r="BR50" s="239"/>
      <c r="BS50" s="993"/>
      <c r="BT50" s="994"/>
      <c r="BU50" s="994"/>
      <c r="BV50" s="994"/>
      <c r="BW50" s="994"/>
      <c r="BX50" s="994"/>
      <c r="BY50" s="994"/>
      <c r="BZ50" s="994"/>
      <c r="CA50" s="994"/>
      <c r="CB50" s="994"/>
      <c r="CC50" s="994"/>
      <c r="CD50" s="994"/>
      <c r="CE50" s="994"/>
      <c r="CF50" s="994"/>
      <c r="CG50" s="1015"/>
      <c r="CH50" s="990"/>
      <c r="CI50" s="991"/>
      <c r="CJ50" s="991"/>
      <c r="CK50" s="991"/>
      <c r="CL50" s="992"/>
      <c r="CM50" s="990"/>
      <c r="CN50" s="991"/>
      <c r="CO50" s="991"/>
      <c r="CP50" s="991"/>
      <c r="CQ50" s="992"/>
      <c r="CR50" s="990"/>
      <c r="CS50" s="991"/>
      <c r="CT50" s="991"/>
      <c r="CU50" s="991"/>
      <c r="CV50" s="992"/>
      <c r="CW50" s="990"/>
      <c r="CX50" s="991"/>
      <c r="CY50" s="991"/>
      <c r="CZ50" s="991"/>
      <c r="DA50" s="992"/>
      <c r="DB50" s="990"/>
      <c r="DC50" s="991"/>
      <c r="DD50" s="991"/>
      <c r="DE50" s="991"/>
      <c r="DF50" s="992"/>
      <c r="DG50" s="990"/>
      <c r="DH50" s="991"/>
      <c r="DI50" s="991"/>
      <c r="DJ50" s="991"/>
      <c r="DK50" s="992"/>
      <c r="DL50" s="990"/>
      <c r="DM50" s="991"/>
      <c r="DN50" s="991"/>
      <c r="DO50" s="991"/>
      <c r="DP50" s="992"/>
      <c r="DQ50" s="990"/>
      <c r="DR50" s="991"/>
      <c r="DS50" s="991"/>
      <c r="DT50" s="991"/>
      <c r="DU50" s="992"/>
      <c r="DV50" s="993"/>
      <c r="DW50" s="994"/>
      <c r="DX50" s="994"/>
      <c r="DY50" s="994"/>
      <c r="DZ50" s="995"/>
      <c r="EA50" s="230"/>
    </row>
    <row r="51" spans="1:131" ht="26.25" customHeight="1" x14ac:dyDescent="0.15">
      <c r="A51" s="238">
        <v>24</v>
      </c>
      <c r="B51" s="1031"/>
      <c r="C51" s="1032"/>
      <c r="D51" s="1032"/>
      <c r="E51" s="1032"/>
      <c r="F51" s="1032"/>
      <c r="G51" s="1032"/>
      <c r="H51" s="1032"/>
      <c r="I51" s="1032"/>
      <c r="J51" s="1032"/>
      <c r="K51" s="1032"/>
      <c r="L51" s="1032"/>
      <c r="M51" s="1032"/>
      <c r="N51" s="1032"/>
      <c r="O51" s="1032"/>
      <c r="P51" s="1033"/>
      <c r="Q51" s="1034"/>
      <c r="R51" s="1026"/>
      <c r="S51" s="1026"/>
      <c r="T51" s="1026"/>
      <c r="U51" s="1026"/>
      <c r="V51" s="1026"/>
      <c r="W51" s="1026"/>
      <c r="X51" s="1026"/>
      <c r="Y51" s="1026"/>
      <c r="Z51" s="1026"/>
      <c r="AA51" s="1026"/>
      <c r="AB51" s="1026"/>
      <c r="AC51" s="1026"/>
      <c r="AD51" s="1026"/>
      <c r="AE51" s="1035"/>
      <c r="AF51" s="1036"/>
      <c r="AG51" s="1037"/>
      <c r="AH51" s="1037"/>
      <c r="AI51" s="1037"/>
      <c r="AJ51" s="1038"/>
      <c r="AK51" s="1025"/>
      <c r="AL51" s="1026"/>
      <c r="AM51" s="1026"/>
      <c r="AN51" s="1026"/>
      <c r="AO51" s="1026"/>
      <c r="AP51" s="1026"/>
      <c r="AQ51" s="1026"/>
      <c r="AR51" s="1026"/>
      <c r="AS51" s="1026"/>
      <c r="AT51" s="1026"/>
      <c r="AU51" s="1026"/>
      <c r="AV51" s="1026"/>
      <c r="AW51" s="1026"/>
      <c r="AX51" s="1026"/>
      <c r="AY51" s="1026"/>
      <c r="AZ51" s="1027"/>
      <c r="BA51" s="1027"/>
      <c r="BB51" s="1027"/>
      <c r="BC51" s="1027"/>
      <c r="BD51" s="1027"/>
      <c r="BE51" s="972"/>
      <c r="BF51" s="972"/>
      <c r="BG51" s="972"/>
      <c r="BH51" s="972"/>
      <c r="BI51" s="973"/>
      <c r="BJ51" s="232"/>
      <c r="BK51" s="232"/>
      <c r="BL51" s="232"/>
      <c r="BM51" s="232"/>
      <c r="BN51" s="232"/>
      <c r="BO51" s="241"/>
      <c r="BP51" s="241"/>
      <c r="BQ51" s="238">
        <v>45</v>
      </c>
      <c r="BR51" s="239"/>
      <c r="BS51" s="993"/>
      <c r="BT51" s="994"/>
      <c r="BU51" s="994"/>
      <c r="BV51" s="994"/>
      <c r="BW51" s="994"/>
      <c r="BX51" s="994"/>
      <c r="BY51" s="994"/>
      <c r="BZ51" s="994"/>
      <c r="CA51" s="994"/>
      <c r="CB51" s="994"/>
      <c r="CC51" s="994"/>
      <c r="CD51" s="994"/>
      <c r="CE51" s="994"/>
      <c r="CF51" s="994"/>
      <c r="CG51" s="1015"/>
      <c r="CH51" s="990"/>
      <c r="CI51" s="991"/>
      <c r="CJ51" s="991"/>
      <c r="CK51" s="991"/>
      <c r="CL51" s="992"/>
      <c r="CM51" s="990"/>
      <c r="CN51" s="991"/>
      <c r="CO51" s="991"/>
      <c r="CP51" s="991"/>
      <c r="CQ51" s="992"/>
      <c r="CR51" s="990"/>
      <c r="CS51" s="991"/>
      <c r="CT51" s="991"/>
      <c r="CU51" s="991"/>
      <c r="CV51" s="992"/>
      <c r="CW51" s="990"/>
      <c r="CX51" s="991"/>
      <c r="CY51" s="991"/>
      <c r="CZ51" s="991"/>
      <c r="DA51" s="992"/>
      <c r="DB51" s="990"/>
      <c r="DC51" s="991"/>
      <c r="DD51" s="991"/>
      <c r="DE51" s="991"/>
      <c r="DF51" s="992"/>
      <c r="DG51" s="990"/>
      <c r="DH51" s="991"/>
      <c r="DI51" s="991"/>
      <c r="DJ51" s="991"/>
      <c r="DK51" s="992"/>
      <c r="DL51" s="990"/>
      <c r="DM51" s="991"/>
      <c r="DN51" s="991"/>
      <c r="DO51" s="991"/>
      <c r="DP51" s="992"/>
      <c r="DQ51" s="990"/>
      <c r="DR51" s="991"/>
      <c r="DS51" s="991"/>
      <c r="DT51" s="991"/>
      <c r="DU51" s="992"/>
      <c r="DV51" s="993"/>
      <c r="DW51" s="994"/>
      <c r="DX51" s="994"/>
      <c r="DY51" s="994"/>
      <c r="DZ51" s="995"/>
      <c r="EA51" s="230"/>
    </row>
    <row r="52" spans="1:131" ht="26.25" customHeight="1" x14ac:dyDescent="0.15">
      <c r="A52" s="238">
        <v>25</v>
      </c>
      <c r="B52" s="1031"/>
      <c r="C52" s="1032"/>
      <c r="D52" s="1032"/>
      <c r="E52" s="1032"/>
      <c r="F52" s="1032"/>
      <c r="G52" s="1032"/>
      <c r="H52" s="1032"/>
      <c r="I52" s="1032"/>
      <c r="J52" s="1032"/>
      <c r="K52" s="1032"/>
      <c r="L52" s="1032"/>
      <c r="M52" s="1032"/>
      <c r="N52" s="1032"/>
      <c r="O52" s="1032"/>
      <c r="P52" s="1033"/>
      <c r="Q52" s="1034"/>
      <c r="R52" s="1026"/>
      <c r="S52" s="1026"/>
      <c r="T52" s="1026"/>
      <c r="U52" s="1026"/>
      <c r="V52" s="1026"/>
      <c r="W52" s="1026"/>
      <c r="X52" s="1026"/>
      <c r="Y52" s="1026"/>
      <c r="Z52" s="1026"/>
      <c r="AA52" s="1026"/>
      <c r="AB52" s="1026"/>
      <c r="AC52" s="1026"/>
      <c r="AD52" s="1026"/>
      <c r="AE52" s="1035"/>
      <c r="AF52" s="1036"/>
      <c r="AG52" s="1037"/>
      <c r="AH52" s="1037"/>
      <c r="AI52" s="1037"/>
      <c r="AJ52" s="1038"/>
      <c r="AK52" s="1025"/>
      <c r="AL52" s="1026"/>
      <c r="AM52" s="1026"/>
      <c r="AN52" s="1026"/>
      <c r="AO52" s="1026"/>
      <c r="AP52" s="1026"/>
      <c r="AQ52" s="1026"/>
      <c r="AR52" s="1026"/>
      <c r="AS52" s="1026"/>
      <c r="AT52" s="1026"/>
      <c r="AU52" s="1026"/>
      <c r="AV52" s="1026"/>
      <c r="AW52" s="1026"/>
      <c r="AX52" s="1026"/>
      <c r="AY52" s="1026"/>
      <c r="AZ52" s="1027"/>
      <c r="BA52" s="1027"/>
      <c r="BB52" s="1027"/>
      <c r="BC52" s="1027"/>
      <c r="BD52" s="1027"/>
      <c r="BE52" s="972"/>
      <c r="BF52" s="972"/>
      <c r="BG52" s="972"/>
      <c r="BH52" s="972"/>
      <c r="BI52" s="973"/>
      <c r="BJ52" s="232"/>
      <c r="BK52" s="232"/>
      <c r="BL52" s="232"/>
      <c r="BM52" s="232"/>
      <c r="BN52" s="232"/>
      <c r="BO52" s="241"/>
      <c r="BP52" s="241"/>
      <c r="BQ52" s="238">
        <v>46</v>
      </c>
      <c r="BR52" s="239"/>
      <c r="BS52" s="993"/>
      <c r="BT52" s="994"/>
      <c r="BU52" s="994"/>
      <c r="BV52" s="994"/>
      <c r="BW52" s="994"/>
      <c r="BX52" s="994"/>
      <c r="BY52" s="994"/>
      <c r="BZ52" s="994"/>
      <c r="CA52" s="994"/>
      <c r="CB52" s="994"/>
      <c r="CC52" s="994"/>
      <c r="CD52" s="994"/>
      <c r="CE52" s="994"/>
      <c r="CF52" s="994"/>
      <c r="CG52" s="1015"/>
      <c r="CH52" s="990"/>
      <c r="CI52" s="991"/>
      <c r="CJ52" s="991"/>
      <c r="CK52" s="991"/>
      <c r="CL52" s="992"/>
      <c r="CM52" s="990"/>
      <c r="CN52" s="991"/>
      <c r="CO52" s="991"/>
      <c r="CP52" s="991"/>
      <c r="CQ52" s="992"/>
      <c r="CR52" s="990"/>
      <c r="CS52" s="991"/>
      <c r="CT52" s="991"/>
      <c r="CU52" s="991"/>
      <c r="CV52" s="992"/>
      <c r="CW52" s="990"/>
      <c r="CX52" s="991"/>
      <c r="CY52" s="991"/>
      <c r="CZ52" s="991"/>
      <c r="DA52" s="992"/>
      <c r="DB52" s="990"/>
      <c r="DC52" s="991"/>
      <c r="DD52" s="991"/>
      <c r="DE52" s="991"/>
      <c r="DF52" s="992"/>
      <c r="DG52" s="990"/>
      <c r="DH52" s="991"/>
      <c r="DI52" s="991"/>
      <c r="DJ52" s="991"/>
      <c r="DK52" s="992"/>
      <c r="DL52" s="990"/>
      <c r="DM52" s="991"/>
      <c r="DN52" s="991"/>
      <c r="DO52" s="991"/>
      <c r="DP52" s="992"/>
      <c r="DQ52" s="990"/>
      <c r="DR52" s="991"/>
      <c r="DS52" s="991"/>
      <c r="DT52" s="991"/>
      <c r="DU52" s="992"/>
      <c r="DV52" s="993"/>
      <c r="DW52" s="994"/>
      <c r="DX52" s="994"/>
      <c r="DY52" s="994"/>
      <c r="DZ52" s="995"/>
      <c r="EA52" s="230"/>
    </row>
    <row r="53" spans="1:131" ht="26.25" customHeight="1" x14ac:dyDescent="0.15">
      <c r="A53" s="238">
        <v>26</v>
      </c>
      <c r="B53" s="1031"/>
      <c r="C53" s="1032"/>
      <c r="D53" s="1032"/>
      <c r="E53" s="1032"/>
      <c r="F53" s="1032"/>
      <c r="G53" s="1032"/>
      <c r="H53" s="1032"/>
      <c r="I53" s="1032"/>
      <c r="J53" s="1032"/>
      <c r="K53" s="1032"/>
      <c r="L53" s="1032"/>
      <c r="M53" s="1032"/>
      <c r="N53" s="1032"/>
      <c r="O53" s="1032"/>
      <c r="P53" s="1033"/>
      <c r="Q53" s="1034"/>
      <c r="R53" s="1026"/>
      <c r="S53" s="1026"/>
      <c r="T53" s="1026"/>
      <c r="U53" s="1026"/>
      <c r="V53" s="1026"/>
      <c r="W53" s="1026"/>
      <c r="X53" s="1026"/>
      <c r="Y53" s="1026"/>
      <c r="Z53" s="1026"/>
      <c r="AA53" s="1026"/>
      <c r="AB53" s="1026"/>
      <c r="AC53" s="1026"/>
      <c r="AD53" s="1026"/>
      <c r="AE53" s="1035"/>
      <c r="AF53" s="1036"/>
      <c r="AG53" s="1037"/>
      <c r="AH53" s="1037"/>
      <c r="AI53" s="1037"/>
      <c r="AJ53" s="1038"/>
      <c r="AK53" s="1025"/>
      <c r="AL53" s="1026"/>
      <c r="AM53" s="1026"/>
      <c r="AN53" s="1026"/>
      <c r="AO53" s="1026"/>
      <c r="AP53" s="1026"/>
      <c r="AQ53" s="1026"/>
      <c r="AR53" s="1026"/>
      <c r="AS53" s="1026"/>
      <c r="AT53" s="1026"/>
      <c r="AU53" s="1026"/>
      <c r="AV53" s="1026"/>
      <c r="AW53" s="1026"/>
      <c r="AX53" s="1026"/>
      <c r="AY53" s="1026"/>
      <c r="AZ53" s="1027"/>
      <c r="BA53" s="1027"/>
      <c r="BB53" s="1027"/>
      <c r="BC53" s="1027"/>
      <c r="BD53" s="1027"/>
      <c r="BE53" s="972"/>
      <c r="BF53" s="972"/>
      <c r="BG53" s="972"/>
      <c r="BH53" s="972"/>
      <c r="BI53" s="973"/>
      <c r="BJ53" s="232"/>
      <c r="BK53" s="232"/>
      <c r="BL53" s="232"/>
      <c r="BM53" s="232"/>
      <c r="BN53" s="232"/>
      <c r="BO53" s="241"/>
      <c r="BP53" s="241"/>
      <c r="BQ53" s="238">
        <v>47</v>
      </c>
      <c r="BR53" s="239"/>
      <c r="BS53" s="993"/>
      <c r="BT53" s="994"/>
      <c r="BU53" s="994"/>
      <c r="BV53" s="994"/>
      <c r="BW53" s="994"/>
      <c r="BX53" s="994"/>
      <c r="BY53" s="994"/>
      <c r="BZ53" s="994"/>
      <c r="CA53" s="994"/>
      <c r="CB53" s="994"/>
      <c r="CC53" s="994"/>
      <c r="CD53" s="994"/>
      <c r="CE53" s="994"/>
      <c r="CF53" s="994"/>
      <c r="CG53" s="1015"/>
      <c r="CH53" s="990"/>
      <c r="CI53" s="991"/>
      <c r="CJ53" s="991"/>
      <c r="CK53" s="991"/>
      <c r="CL53" s="992"/>
      <c r="CM53" s="990"/>
      <c r="CN53" s="991"/>
      <c r="CO53" s="991"/>
      <c r="CP53" s="991"/>
      <c r="CQ53" s="992"/>
      <c r="CR53" s="990"/>
      <c r="CS53" s="991"/>
      <c r="CT53" s="991"/>
      <c r="CU53" s="991"/>
      <c r="CV53" s="992"/>
      <c r="CW53" s="990"/>
      <c r="CX53" s="991"/>
      <c r="CY53" s="991"/>
      <c r="CZ53" s="991"/>
      <c r="DA53" s="992"/>
      <c r="DB53" s="990"/>
      <c r="DC53" s="991"/>
      <c r="DD53" s="991"/>
      <c r="DE53" s="991"/>
      <c r="DF53" s="992"/>
      <c r="DG53" s="990"/>
      <c r="DH53" s="991"/>
      <c r="DI53" s="991"/>
      <c r="DJ53" s="991"/>
      <c r="DK53" s="992"/>
      <c r="DL53" s="990"/>
      <c r="DM53" s="991"/>
      <c r="DN53" s="991"/>
      <c r="DO53" s="991"/>
      <c r="DP53" s="992"/>
      <c r="DQ53" s="990"/>
      <c r="DR53" s="991"/>
      <c r="DS53" s="991"/>
      <c r="DT53" s="991"/>
      <c r="DU53" s="992"/>
      <c r="DV53" s="993"/>
      <c r="DW53" s="994"/>
      <c r="DX53" s="994"/>
      <c r="DY53" s="994"/>
      <c r="DZ53" s="995"/>
      <c r="EA53" s="230"/>
    </row>
    <row r="54" spans="1:131" ht="26.25" customHeight="1" x14ac:dyDescent="0.15">
      <c r="A54" s="238">
        <v>27</v>
      </c>
      <c r="B54" s="1031"/>
      <c r="C54" s="1032"/>
      <c r="D54" s="1032"/>
      <c r="E54" s="1032"/>
      <c r="F54" s="1032"/>
      <c r="G54" s="1032"/>
      <c r="H54" s="1032"/>
      <c r="I54" s="1032"/>
      <c r="J54" s="1032"/>
      <c r="K54" s="1032"/>
      <c r="L54" s="1032"/>
      <c r="M54" s="1032"/>
      <c r="N54" s="1032"/>
      <c r="O54" s="1032"/>
      <c r="P54" s="1033"/>
      <c r="Q54" s="1034"/>
      <c r="R54" s="1026"/>
      <c r="S54" s="1026"/>
      <c r="T54" s="1026"/>
      <c r="U54" s="1026"/>
      <c r="V54" s="1026"/>
      <c r="W54" s="1026"/>
      <c r="X54" s="1026"/>
      <c r="Y54" s="1026"/>
      <c r="Z54" s="1026"/>
      <c r="AA54" s="1026"/>
      <c r="AB54" s="1026"/>
      <c r="AC54" s="1026"/>
      <c r="AD54" s="1026"/>
      <c r="AE54" s="1035"/>
      <c r="AF54" s="1036"/>
      <c r="AG54" s="1037"/>
      <c r="AH54" s="1037"/>
      <c r="AI54" s="1037"/>
      <c r="AJ54" s="1038"/>
      <c r="AK54" s="1025"/>
      <c r="AL54" s="1026"/>
      <c r="AM54" s="1026"/>
      <c r="AN54" s="1026"/>
      <c r="AO54" s="1026"/>
      <c r="AP54" s="1026"/>
      <c r="AQ54" s="1026"/>
      <c r="AR54" s="1026"/>
      <c r="AS54" s="1026"/>
      <c r="AT54" s="1026"/>
      <c r="AU54" s="1026"/>
      <c r="AV54" s="1026"/>
      <c r="AW54" s="1026"/>
      <c r="AX54" s="1026"/>
      <c r="AY54" s="1026"/>
      <c r="AZ54" s="1027"/>
      <c r="BA54" s="1027"/>
      <c r="BB54" s="1027"/>
      <c r="BC54" s="1027"/>
      <c r="BD54" s="1027"/>
      <c r="BE54" s="972"/>
      <c r="BF54" s="972"/>
      <c r="BG54" s="972"/>
      <c r="BH54" s="972"/>
      <c r="BI54" s="973"/>
      <c r="BJ54" s="232"/>
      <c r="BK54" s="232"/>
      <c r="BL54" s="232"/>
      <c r="BM54" s="232"/>
      <c r="BN54" s="232"/>
      <c r="BO54" s="241"/>
      <c r="BP54" s="241"/>
      <c r="BQ54" s="238">
        <v>48</v>
      </c>
      <c r="BR54" s="239"/>
      <c r="BS54" s="993"/>
      <c r="BT54" s="994"/>
      <c r="BU54" s="994"/>
      <c r="BV54" s="994"/>
      <c r="BW54" s="994"/>
      <c r="BX54" s="994"/>
      <c r="BY54" s="994"/>
      <c r="BZ54" s="994"/>
      <c r="CA54" s="994"/>
      <c r="CB54" s="994"/>
      <c r="CC54" s="994"/>
      <c r="CD54" s="994"/>
      <c r="CE54" s="994"/>
      <c r="CF54" s="994"/>
      <c r="CG54" s="1015"/>
      <c r="CH54" s="990"/>
      <c r="CI54" s="991"/>
      <c r="CJ54" s="991"/>
      <c r="CK54" s="991"/>
      <c r="CL54" s="992"/>
      <c r="CM54" s="990"/>
      <c r="CN54" s="991"/>
      <c r="CO54" s="991"/>
      <c r="CP54" s="991"/>
      <c r="CQ54" s="992"/>
      <c r="CR54" s="990"/>
      <c r="CS54" s="991"/>
      <c r="CT54" s="991"/>
      <c r="CU54" s="991"/>
      <c r="CV54" s="992"/>
      <c r="CW54" s="990"/>
      <c r="CX54" s="991"/>
      <c r="CY54" s="991"/>
      <c r="CZ54" s="991"/>
      <c r="DA54" s="992"/>
      <c r="DB54" s="990"/>
      <c r="DC54" s="991"/>
      <c r="DD54" s="991"/>
      <c r="DE54" s="991"/>
      <c r="DF54" s="992"/>
      <c r="DG54" s="990"/>
      <c r="DH54" s="991"/>
      <c r="DI54" s="991"/>
      <c r="DJ54" s="991"/>
      <c r="DK54" s="992"/>
      <c r="DL54" s="990"/>
      <c r="DM54" s="991"/>
      <c r="DN54" s="991"/>
      <c r="DO54" s="991"/>
      <c r="DP54" s="992"/>
      <c r="DQ54" s="990"/>
      <c r="DR54" s="991"/>
      <c r="DS54" s="991"/>
      <c r="DT54" s="991"/>
      <c r="DU54" s="992"/>
      <c r="DV54" s="993"/>
      <c r="DW54" s="994"/>
      <c r="DX54" s="994"/>
      <c r="DY54" s="994"/>
      <c r="DZ54" s="995"/>
      <c r="EA54" s="230"/>
    </row>
    <row r="55" spans="1:131" ht="26.25" customHeight="1" x14ac:dyDescent="0.15">
      <c r="A55" s="238">
        <v>28</v>
      </c>
      <c r="B55" s="1031"/>
      <c r="C55" s="1032"/>
      <c r="D55" s="1032"/>
      <c r="E55" s="1032"/>
      <c r="F55" s="1032"/>
      <c r="G55" s="1032"/>
      <c r="H55" s="1032"/>
      <c r="I55" s="1032"/>
      <c r="J55" s="1032"/>
      <c r="K55" s="1032"/>
      <c r="L55" s="1032"/>
      <c r="M55" s="1032"/>
      <c r="N55" s="1032"/>
      <c r="O55" s="1032"/>
      <c r="P55" s="1033"/>
      <c r="Q55" s="1034"/>
      <c r="R55" s="1026"/>
      <c r="S55" s="1026"/>
      <c r="T55" s="1026"/>
      <c r="U55" s="1026"/>
      <c r="V55" s="1026"/>
      <c r="W55" s="1026"/>
      <c r="X55" s="1026"/>
      <c r="Y55" s="1026"/>
      <c r="Z55" s="1026"/>
      <c r="AA55" s="1026"/>
      <c r="AB55" s="1026"/>
      <c r="AC55" s="1026"/>
      <c r="AD55" s="1026"/>
      <c r="AE55" s="1035"/>
      <c r="AF55" s="1036"/>
      <c r="AG55" s="1037"/>
      <c r="AH55" s="1037"/>
      <c r="AI55" s="1037"/>
      <c r="AJ55" s="1038"/>
      <c r="AK55" s="1025"/>
      <c r="AL55" s="1026"/>
      <c r="AM55" s="1026"/>
      <c r="AN55" s="1026"/>
      <c r="AO55" s="1026"/>
      <c r="AP55" s="1026"/>
      <c r="AQ55" s="1026"/>
      <c r="AR55" s="1026"/>
      <c r="AS55" s="1026"/>
      <c r="AT55" s="1026"/>
      <c r="AU55" s="1026"/>
      <c r="AV55" s="1026"/>
      <c r="AW55" s="1026"/>
      <c r="AX55" s="1026"/>
      <c r="AY55" s="1026"/>
      <c r="AZ55" s="1027"/>
      <c r="BA55" s="1027"/>
      <c r="BB55" s="1027"/>
      <c r="BC55" s="1027"/>
      <c r="BD55" s="1027"/>
      <c r="BE55" s="972"/>
      <c r="BF55" s="972"/>
      <c r="BG55" s="972"/>
      <c r="BH55" s="972"/>
      <c r="BI55" s="973"/>
      <c r="BJ55" s="232"/>
      <c r="BK55" s="232"/>
      <c r="BL55" s="232"/>
      <c r="BM55" s="232"/>
      <c r="BN55" s="232"/>
      <c r="BO55" s="241"/>
      <c r="BP55" s="241"/>
      <c r="BQ55" s="238">
        <v>49</v>
      </c>
      <c r="BR55" s="239"/>
      <c r="BS55" s="993"/>
      <c r="BT55" s="994"/>
      <c r="BU55" s="994"/>
      <c r="BV55" s="994"/>
      <c r="BW55" s="994"/>
      <c r="BX55" s="994"/>
      <c r="BY55" s="994"/>
      <c r="BZ55" s="994"/>
      <c r="CA55" s="994"/>
      <c r="CB55" s="994"/>
      <c r="CC55" s="994"/>
      <c r="CD55" s="994"/>
      <c r="CE55" s="994"/>
      <c r="CF55" s="994"/>
      <c r="CG55" s="1015"/>
      <c r="CH55" s="990"/>
      <c r="CI55" s="991"/>
      <c r="CJ55" s="991"/>
      <c r="CK55" s="991"/>
      <c r="CL55" s="992"/>
      <c r="CM55" s="990"/>
      <c r="CN55" s="991"/>
      <c r="CO55" s="991"/>
      <c r="CP55" s="991"/>
      <c r="CQ55" s="992"/>
      <c r="CR55" s="990"/>
      <c r="CS55" s="991"/>
      <c r="CT55" s="991"/>
      <c r="CU55" s="991"/>
      <c r="CV55" s="992"/>
      <c r="CW55" s="990"/>
      <c r="CX55" s="991"/>
      <c r="CY55" s="991"/>
      <c r="CZ55" s="991"/>
      <c r="DA55" s="992"/>
      <c r="DB55" s="990"/>
      <c r="DC55" s="991"/>
      <c r="DD55" s="991"/>
      <c r="DE55" s="991"/>
      <c r="DF55" s="992"/>
      <c r="DG55" s="990"/>
      <c r="DH55" s="991"/>
      <c r="DI55" s="991"/>
      <c r="DJ55" s="991"/>
      <c r="DK55" s="992"/>
      <c r="DL55" s="990"/>
      <c r="DM55" s="991"/>
      <c r="DN55" s="991"/>
      <c r="DO55" s="991"/>
      <c r="DP55" s="992"/>
      <c r="DQ55" s="990"/>
      <c r="DR55" s="991"/>
      <c r="DS55" s="991"/>
      <c r="DT55" s="991"/>
      <c r="DU55" s="992"/>
      <c r="DV55" s="993"/>
      <c r="DW55" s="994"/>
      <c r="DX55" s="994"/>
      <c r="DY55" s="994"/>
      <c r="DZ55" s="995"/>
      <c r="EA55" s="230"/>
    </row>
    <row r="56" spans="1:131" ht="26.25" customHeight="1" x14ac:dyDescent="0.15">
      <c r="A56" s="238">
        <v>29</v>
      </c>
      <c r="B56" s="1031"/>
      <c r="C56" s="1032"/>
      <c r="D56" s="1032"/>
      <c r="E56" s="1032"/>
      <c r="F56" s="1032"/>
      <c r="G56" s="1032"/>
      <c r="H56" s="1032"/>
      <c r="I56" s="1032"/>
      <c r="J56" s="1032"/>
      <c r="K56" s="1032"/>
      <c r="L56" s="1032"/>
      <c r="M56" s="1032"/>
      <c r="N56" s="1032"/>
      <c r="O56" s="1032"/>
      <c r="P56" s="1033"/>
      <c r="Q56" s="1034"/>
      <c r="R56" s="1026"/>
      <c r="S56" s="1026"/>
      <c r="T56" s="1026"/>
      <c r="U56" s="1026"/>
      <c r="V56" s="1026"/>
      <c r="W56" s="1026"/>
      <c r="X56" s="1026"/>
      <c r="Y56" s="1026"/>
      <c r="Z56" s="1026"/>
      <c r="AA56" s="1026"/>
      <c r="AB56" s="1026"/>
      <c r="AC56" s="1026"/>
      <c r="AD56" s="1026"/>
      <c r="AE56" s="1035"/>
      <c r="AF56" s="1036"/>
      <c r="AG56" s="1037"/>
      <c r="AH56" s="1037"/>
      <c r="AI56" s="1037"/>
      <c r="AJ56" s="1038"/>
      <c r="AK56" s="1025"/>
      <c r="AL56" s="1026"/>
      <c r="AM56" s="1026"/>
      <c r="AN56" s="1026"/>
      <c r="AO56" s="1026"/>
      <c r="AP56" s="1026"/>
      <c r="AQ56" s="1026"/>
      <c r="AR56" s="1026"/>
      <c r="AS56" s="1026"/>
      <c r="AT56" s="1026"/>
      <c r="AU56" s="1026"/>
      <c r="AV56" s="1026"/>
      <c r="AW56" s="1026"/>
      <c r="AX56" s="1026"/>
      <c r="AY56" s="1026"/>
      <c r="AZ56" s="1027"/>
      <c r="BA56" s="1027"/>
      <c r="BB56" s="1027"/>
      <c r="BC56" s="1027"/>
      <c r="BD56" s="1027"/>
      <c r="BE56" s="972"/>
      <c r="BF56" s="972"/>
      <c r="BG56" s="972"/>
      <c r="BH56" s="972"/>
      <c r="BI56" s="973"/>
      <c r="BJ56" s="232"/>
      <c r="BK56" s="232"/>
      <c r="BL56" s="232"/>
      <c r="BM56" s="232"/>
      <c r="BN56" s="232"/>
      <c r="BO56" s="241"/>
      <c r="BP56" s="241"/>
      <c r="BQ56" s="238">
        <v>50</v>
      </c>
      <c r="BR56" s="239"/>
      <c r="BS56" s="993"/>
      <c r="BT56" s="994"/>
      <c r="BU56" s="994"/>
      <c r="BV56" s="994"/>
      <c r="BW56" s="994"/>
      <c r="BX56" s="994"/>
      <c r="BY56" s="994"/>
      <c r="BZ56" s="994"/>
      <c r="CA56" s="994"/>
      <c r="CB56" s="994"/>
      <c r="CC56" s="994"/>
      <c r="CD56" s="994"/>
      <c r="CE56" s="994"/>
      <c r="CF56" s="994"/>
      <c r="CG56" s="1015"/>
      <c r="CH56" s="990"/>
      <c r="CI56" s="991"/>
      <c r="CJ56" s="991"/>
      <c r="CK56" s="991"/>
      <c r="CL56" s="992"/>
      <c r="CM56" s="990"/>
      <c r="CN56" s="991"/>
      <c r="CO56" s="991"/>
      <c r="CP56" s="991"/>
      <c r="CQ56" s="992"/>
      <c r="CR56" s="990"/>
      <c r="CS56" s="991"/>
      <c r="CT56" s="991"/>
      <c r="CU56" s="991"/>
      <c r="CV56" s="992"/>
      <c r="CW56" s="990"/>
      <c r="CX56" s="991"/>
      <c r="CY56" s="991"/>
      <c r="CZ56" s="991"/>
      <c r="DA56" s="992"/>
      <c r="DB56" s="990"/>
      <c r="DC56" s="991"/>
      <c r="DD56" s="991"/>
      <c r="DE56" s="991"/>
      <c r="DF56" s="992"/>
      <c r="DG56" s="990"/>
      <c r="DH56" s="991"/>
      <c r="DI56" s="991"/>
      <c r="DJ56" s="991"/>
      <c r="DK56" s="992"/>
      <c r="DL56" s="990"/>
      <c r="DM56" s="991"/>
      <c r="DN56" s="991"/>
      <c r="DO56" s="991"/>
      <c r="DP56" s="992"/>
      <c r="DQ56" s="990"/>
      <c r="DR56" s="991"/>
      <c r="DS56" s="991"/>
      <c r="DT56" s="991"/>
      <c r="DU56" s="992"/>
      <c r="DV56" s="993"/>
      <c r="DW56" s="994"/>
      <c r="DX56" s="994"/>
      <c r="DY56" s="994"/>
      <c r="DZ56" s="995"/>
      <c r="EA56" s="230"/>
    </row>
    <row r="57" spans="1:131" ht="26.25" customHeight="1" x14ac:dyDescent="0.15">
      <c r="A57" s="238">
        <v>30</v>
      </c>
      <c r="B57" s="1031"/>
      <c r="C57" s="1032"/>
      <c r="D57" s="1032"/>
      <c r="E57" s="1032"/>
      <c r="F57" s="1032"/>
      <c r="G57" s="1032"/>
      <c r="H57" s="1032"/>
      <c r="I57" s="1032"/>
      <c r="J57" s="1032"/>
      <c r="K57" s="1032"/>
      <c r="L57" s="1032"/>
      <c r="M57" s="1032"/>
      <c r="N57" s="1032"/>
      <c r="O57" s="1032"/>
      <c r="P57" s="1033"/>
      <c r="Q57" s="1034"/>
      <c r="R57" s="1026"/>
      <c r="S57" s="1026"/>
      <c r="T57" s="1026"/>
      <c r="U57" s="1026"/>
      <c r="V57" s="1026"/>
      <c r="W57" s="1026"/>
      <c r="X57" s="1026"/>
      <c r="Y57" s="1026"/>
      <c r="Z57" s="1026"/>
      <c r="AA57" s="1026"/>
      <c r="AB57" s="1026"/>
      <c r="AC57" s="1026"/>
      <c r="AD57" s="1026"/>
      <c r="AE57" s="1035"/>
      <c r="AF57" s="1036"/>
      <c r="AG57" s="1037"/>
      <c r="AH57" s="1037"/>
      <c r="AI57" s="1037"/>
      <c r="AJ57" s="1038"/>
      <c r="AK57" s="1025"/>
      <c r="AL57" s="1026"/>
      <c r="AM57" s="1026"/>
      <c r="AN57" s="1026"/>
      <c r="AO57" s="1026"/>
      <c r="AP57" s="1026"/>
      <c r="AQ57" s="1026"/>
      <c r="AR57" s="1026"/>
      <c r="AS57" s="1026"/>
      <c r="AT57" s="1026"/>
      <c r="AU57" s="1026"/>
      <c r="AV57" s="1026"/>
      <c r="AW57" s="1026"/>
      <c r="AX57" s="1026"/>
      <c r="AY57" s="1026"/>
      <c r="AZ57" s="1027"/>
      <c r="BA57" s="1027"/>
      <c r="BB57" s="1027"/>
      <c r="BC57" s="1027"/>
      <c r="BD57" s="1027"/>
      <c r="BE57" s="972"/>
      <c r="BF57" s="972"/>
      <c r="BG57" s="972"/>
      <c r="BH57" s="972"/>
      <c r="BI57" s="973"/>
      <c r="BJ57" s="232"/>
      <c r="BK57" s="232"/>
      <c r="BL57" s="232"/>
      <c r="BM57" s="232"/>
      <c r="BN57" s="232"/>
      <c r="BO57" s="241"/>
      <c r="BP57" s="241"/>
      <c r="BQ57" s="238">
        <v>51</v>
      </c>
      <c r="BR57" s="239"/>
      <c r="BS57" s="993"/>
      <c r="BT57" s="994"/>
      <c r="BU57" s="994"/>
      <c r="BV57" s="994"/>
      <c r="BW57" s="994"/>
      <c r="BX57" s="994"/>
      <c r="BY57" s="994"/>
      <c r="BZ57" s="994"/>
      <c r="CA57" s="994"/>
      <c r="CB57" s="994"/>
      <c r="CC57" s="994"/>
      <c r="CD57" s="994"/>
      <c r="CE57" s="994"/>
      <c r="CF57" s="994"/>
      <c r="CG57" s="1015"/>
      <c r="CH57" s="990"/>
      <c r="CI57" s="991"/>
      <c r="CJ57" s="991"/>
      <c r="CK57" s="991"/>
      <c r="CL57" s="992"/>
      <c r="CM57" s="990"/>
      <c r="CN57" s="991"/>
      <c r="CO57" s="991"/>
      <c r="CP57" s="991"/>
      <c r="CQ57" s="992"/>
      <c r="CR57" s="990"/>
      <c r="CS57" s="991"/>
      <c r="CT57" s="991"/>
      <c r="CU57" s="991"/>
      <c r="CV57" s="992"/>
      <c r="CW57" s="990"/>
      <c r="CX57" s="991"/>
      <c r="CY57" s="991"/>
      <c r="CZ57" s="991"/>
      <c r="DA57" s="992"/>
      <c r="DB57" s="990"/>
      <c r="DC57" s="991"/>
      <c r="DD57" s="991"/>
      <c r="DE57" s="991"/>
      <c r="DF57" s="992"/>
      <c r="DG57" s="990"/>
      <c r="DH57" s="991"/>
      <c r="DI57" s="991"/>
      <c r="DJ57" s="991"/>
      <c r="DK57" s="992"/>
      <c r="DL57" s="990"/>
      <c r="DM57" s="991"/>
      <c r="DN57" s="991"/>
      <c r="DO57" s="991"/>
      <c r="DP57" s="992"/>
      <c r="DQ57" s="990"/>
      <c r="DR57" s="991"/>
      <c r="DS57" s="991"/>
      <c r="DT57" s="991"/>
      <c r="DU57" s="992"/>
      <c r="DV57" s="993"/>
      <c r="DW57" s="994"/>
      <c r="DX57" s="994"/>
      <c r="DY57" s="994"/>
      <c r="DZ57" s="995"/>
      <c r="EA57" s="230"/>
    </row>
    <row r="58" spans="1:131" ht="26.25" customHeight="1" x14ac:dyDescent="0.15">
      <c r="A58" s="238">
        <v>31</v>
      </c>
      <c r="B58" s="1031"/>
      <c r="C58" s="1032"/>
      <c r="D58" s="1032"/>
      <c r="E58" s="1032"/>
      <c r="F58" s="1032"/>
      <c r="G58" s="1032"/>
      <c r="H58" s="1032"/>
      <c r="I58" s="1032"/>
      <c r="J58" s="1032"/>
      <c r="K58" s="1032"/>
      <c r="L58" s="1032"/>
      <c r="M58" s="1032"/>
      <c r="N58" s="1032"/>
      <c r="O58" s="1032"/>
      <c r="P58" s="1033"/>
      <c r="Q58" s="1034"/>
      <c r="R58" s="1026"/>
      <c r="S58" s="1026"/>
      <c r="T58" s="1026"/>
      <c r="U58" s="1026"/>
      <c r="V58" s="1026"/>
      <c r="W58" s="1026"/>
      <c r="X58" s="1026"/>
      <c r="Y58" s="1026"/>
      <c r="Z58" s="1026"/>
      <c r="AA58" s="1026"/>
      <c r="AB58" s="1026"/>
      <c r="AC58" s="1026"/>
      <c r="AD58" s="1026"/>
      <c r="AE58" s="1035"/>
      <c r="AF58" s="1036"/>
      <c r="AG58" s="1037"/>
      <c r="AH58" s="1037"/>
      <c r="AI58" s="1037"/>
      <c r="AJ58" s="1038"/>
      <c r="AK58" s="1025"/>
      <c r="AL58" s="1026"/>
      <c r="AM58" s="1026"/>
      <c r="AN58" s="1026"/>
      <c r="AO58" s="1026"/>
      <c r="AP58" s="1026"/>
      <c r="AQ58" s="1026"/>
      <c r="AR58" s="1026"/>
      <c r="AS58" s="1026"/>
      <c r="AT58" s="1026"/>
      <c r="AU58" s="1026"/>
      <c r="AV58" s="1026"/>
      <c r="AW58" s="1026"/>
      <c r="AX58" s="1026"/>
      <c r="AY58" s="1026"/>
      <c r="AZ58" s="1027"/>
      <c r="BA58" s="1027"/>
      <c r="BB58" s="1027"/>
      <c r="BC58" s="1027"/>
      <c r="BD58" s="1027"/>
      <c r="BE58" s="972"/>
      <c r="BF58" s="972"/>
      <c r="BG58" s="972"/>
      <c r="BH58" s="972"/>
      <c r="BI58" s="973"/>
      <c r="BJ58" s="232"/>
      <c r="BK58" s="232"/>
      <c r="BL58" s="232"/>
      <c r="BM58" s="232"/>
      <c r="BN58" s="232"/>
      <c r="BO58" s="241"/>
      <c r="BP58" s="241"/>
      <c r="BQ58" s="238">
        <v>52</v>
      </c>
      <c r="BR58" s="239"/>
      <c r="BS58" s="993"/>
      <c r="BT58" s="994"/>
      <c r="BU58" s="994"/>
      <c r="BV58" s="994"/>
      <c r="BW58" s="994"/>
      <c r="BX58" s="994"/>
      <c r="BY58" s="994"/>
      <c r="BZ58" s="994"/>
      <c r="CA58" s="994"/>
      <c r="CB58" s="994"/>
      <c r="CC58" s="994"/>
      <c r="CD58" s="994"/>
      <c r="CE58" s="994"/>
      <c r="CF58" s="994"/>
      <c r="CG58" s="1015"/>
      <c r="CH58" s="990"/>
      <c r="CI58" s="991"/>
      <c r="CJ58" s="991"/>
      <c r="CK58" s="991"/>
      <c r="CL58" s="992"/>
      <c r="CM58" s="990"/>
      <c r="CN58" s="991"/>
      <c r="CO58" s="991"/>
      <c r="CP58" s="991"/>
      <c r="CQ58" s="992"/>
      <c r="CR58" s="990"/>
      <c r="CS58" s="991"/>
      <c r="CT58" s="991"/>
      <c r="CU58" s="991"/>
      <c r="CV58" s="992"/>
      <c r="CW58" s="990"/>
      <c r="CX58" s="991"/>
      <c r="CY58" s="991"/>
      <c r="CZ58" s="991"/>
      <c r="DA58" s="992"/>
      <c r="DB58" s="990"/>
      <c r="DC58" s="991"/>
      <c r="DD58" s="991"/>
      <c r="DE58" s="991"/>
      <c r="DF58" s="992"/>
      <c r="DG58" s="990"/>
      <c r="DH58" s="991"/>
      <c r="DI58" s="991"/>
      <c r="DJ58" s="991"/>
      <c r="DK58" s="992"/>
      <c r="DL58" s="990"/>
      <c r="DM58" s="991"/>
      <c r="DN58" s="991"/>
      <c r="DO58" s="991"/>
      <c r="DP58" s="992"/>
      <c r="DQ58" s="990"/>
      <c r="DR58" s="991"/>
      <c r="DS58" s="991"/>
      <c r="DT58" s="991"/>
      <c r="DU58" s="992"/>
      <c r="DV58" s="993"/>
      <c r="DW58" s="994"/>
      <c r="DX58" s="994"/>
      <c r="DY58" s="994"/>
      <c r="DZ58" s="995"/>
      <c r="EA58" s="230"/>
    </row>
    <row r="59" spans="1:131" ht="26.25" customHeight="1" x14ac:dyDescent="0.15">
      <c r="A59" s="238">
        <v>32</v>
      </c>
      <c r="B59" s="1031"/>
      <c r="C59" s="1032"/>
      <c r="D59" s="1032"/>
      <c r="E59" s="1032"/>
      <c r="F59" s="1032"/>
      <c r="G59" s="1032"/>
      <c r="H59" s="1032"/>
      <c r="I59" s="1032"/>
      <c r="J59" s="1032"/>
      <c r="K59" s="1032"/>
      <c r="L59" s="1032"/>
      <c r="M59" s="1032"/>
      <c r="N59" s="1032"/>
      <c r="O59" s="1032"/>
      <c r="P59" s="1033"/>
      <c r="Q59" s="1034"/>
      <c r="R59" s="1026"/>
      <c r="S59" s="1026"/>
      <c r="T59" s="1026"/>
      <c r="U59" s="1026"/>
      <c r="V59" s="1026"/>
      <c r="W59" s="1026"/>
      <c r="X59" s="1026"/>
      <c r="Y59" s="1026"/>
      <c r="Z59" s="1026"/>
      <c r="AA59" s="1026"/>
      <c r="AB59" s="1026"/>
      <c r="AC59" s="1026"/>
      <c r="AD59" s="1026"/>
      <c r="AE59" s="1035"/>
      <c r="AF59" s="1036"/>
      <c r="AG59" s="1037"/>
      <c r="AH59" s="1037"/>
      <c r="AI59" s="1037"/>
      <c r="AJ59" s="1038"/>
      <c r="AK59" s="1025"/>
      <c r="AL59" s="1026"/>
      <c r="AM59" s="1026"/>
      <c r="AN59" s="1026"/>
      <c r="AO59" s="1026"/>
      <c r="AP59" s="1026"/>
      <c r="AQ59" s="1026"/>
      <c r="AR59" s="1026"/>
      <c r="AS59" s="1026"/>
      <c r="AT59" s="1026"/>
      <c r="AU59" s="1026"/>
      <c r="AV59" s="1026"/>
      <c r="AW59" s="1026"/>
      <c r="AX59" s="1026"/>
      <c r="AY59" s="1026"/>
      <c r="AZ59" s="1027"/>
      <c r="BA59" s="1027"/>
      <c r="BB59" s="1027"/>
      <c r="BC59" s="1027"/>
      <c r="BD59" s="1027"/>
      <c r="BE59" s="972"/>
      <c r="BF59" s="972"/>
      <c r="BG59" s="972"/>
      <c r="BH59" s="972"/>
      <c r="BI59" s="973"/>
      <c r="BJ59" s="232"/>
      <c r="BK59" s="232"/>
      <c r="BL59" s="232"/>
      <c r="BM59" s="232"/>
      <c r="BN59" s="232"/>
      <c r="BO59" s="241"/>
      <c r="BP59" s="241"/>
      <c r="BQ59" s="238">
        <v>53</v>
      </c>
      <c r="BR59" s="239"/>
      <c r="BS59" s="993"/>
      <c r="BT59" s="994"/>
      <c r="BU59" s="994"/>
      <c r="BV59" s="994"/>
      <c r="BW59" s="994"/>
      <c r="BX59" s="994"/>
      <c r="BY59" s="994"/>
      <c r="BZ59" s="994"/>
      <c r="CA59" s="994"/>
      <c r="CB59" s="994"/>
      <c r="CC59" s="994"/>
      <c r="CD59" s="994"/>
      <c r="CE59" s="994"/>
      <c r="CF59" s="994"/>
      <c r="CG59" s="1015"/>
      <c r="CH59" s="990"/>
      <c r="CI59" s="991"/>
      <c r="CJ59" s="991"/>
      <c r="CK59" s="991"/>
      <c r="CL59" s="992"/>
      <c r="CM59" s="990"/>
      <c r="CN59" s="991"/>
      <c r="CO59" s="991"/>
      <c r="CP59" s="991"/>
      <c r="CQ59" s="992"/>
      <c r="CR59" s="990"/>
      <c r="CS59" s="991"/>
      <c r="CT59" s="991"/>
      <c r="CU59" s="991"/>
      <c r="CV59" s="992"/>
      <c r="CW59" s="990"/>
      <c r="CX59" s="991"/>
      <c r="CY59" s="991"/>
      <c r="CZ59" s="991"/>
      <c r="DA59" s="992"/>
      <c r="DB59" s="990"/>
      <c r="DC59" s="991"/>
      <c r="DD59" s="991"/>
      <c r="DE59" s="991"/>
      <c r="DF59" s="992"/>
      <c r="DG59" s="990"/>
      <c r="DH59" s="991"/>
      <c r="DI59" s="991"/>
      <c r="DJ59" s="991"/>
      <c r="DK59" s="992"/>
      <c r="DL59" s="990"/>
      <c r="DM59" s="991"/>
      <c r="DN59" s="991"/>
      <c r="DO59" s="991"/>
      <c r="DP59" s="992"/>
      <c r="DQ59" s="990"/>
      <c r="DR59" s="991"/>
      <c r="DS59" s="991"/>
      <c r="DT59" s="991"/>
      <c r="DU59" s="992"/>
      <c r="DV59" s="993"/>
      <c r="DW59" s="994"/>
      <c r="DX59" s="994"/>
      <c r="DY59" s="994"/>
      <c r="DZ59" s="995"/>
      <c r="EA59" s="230"/>
    </row>
    <row r="60" spans="1:131" ht="26.25" customHeight="1" x14ac:dyDescent="0.15">
      <c r="A60" s="238">
        <v>33</v>
      </c>
      <c r="B60" s="1031"/>
      <c r="C60" s="1032"/>
      <c r="D60" s="1032"/>
      <c r="E60" s="1032"/>
      <c r="F60" s="1032"/>
      <c r="G60" s="1032"/>
      <c r="H60" s="1032"/>
      <c r="I60" s="1032"/>
      <c r="J60" s="1032"/>
      <c r="K60" s="1032"/>
      <c r="L60" s="1032"/>
      <c r="M60" s="1032"/>
      <c r="N60" s="1032"/>
      <c r="O60" s="1032"/>
      <c r="P60" s="1033"/>
      <c r="Q60" s="1034"/>
      <c r="R60" s="1026"/>
      <c r="S60" s="1026"/>
      <c r="T60" s="1026"/>
      <c r="U60" s="1026"/>
      <c r="V60" s="1026"/>
      <c r="W60" s="1026"/>
      <c r="X60" s="1026"/>
      <c r="Y60" s="1026"/>
      <c r="Z60" s="1026"/>
      <c r="AA60" s="1026"/>
      <c r="AB60" s="1026"/>
      <c r="AC60" s="1026"/>
      <c r="AD60" s="1026"/>
      <c r="AE60" s="1035"/>
      <c r="AF60" s="1036"/>
      <c r="AG60" s="1037"/>
      <c r="AH60" s="1037"/>
      <c r="AI60" s="1037"/>
      <c r="AJ60" s="1038"/>
      <c r="AK60" s="1025"/>
      <c r="AL60" s="1026"/>
      <c r="AM60" s="1026"/>
      <c r="AN60" s="1026"/>
      <c r="AO60" s="1026"/>
      <c r="AP60" s="1026"/>
      <c r="AQ60" s="1026"/>
      <c r="AR60" s="1026"/>
      <c r="AS60" s="1026"/>
      <c r="AT60" s="1026"/>
      <c r="AU60" s="1026"/>
      <c r="AV60" s="1026"/>
      <c r="AW60" s="1026"/>
      <c r="AX60" s="1026"/>
      <c r="AY60" s="1026"/>
      <c r="AZ60" s="1027"/>
      <c r="BA60" s="1027"/>
      <c r="BB60" s="1027"/>
      <c r="BC60" s="1027"/>
      <c r="BD60" s="1027"/>
      <c r="BE60" s="972"/>
      <c r="BF60" s="972"/>
      <c r="BG60" s="972"/>
      <c r="BH60" s="972"/>
      <c r="BI60" s="973"/>
      <c r="BJ60" s="232"/>
      <c r="BK60" s="232"/>
      <c r="BL60" s="232"/>
      <c r="BM60" s="232"/>
      <c r="BN60" s="232"/>
      <c r="BO60" s="241"/>
      <c r="BP60" s="241"/>
      <c r="BQ60" s="238">
        <v>54</v>
      </c>
      <c r="BR60" s="239"/>
      <c r="BS60" s="993"/>
      <c r="BT60" s="994"/>
      <c r="BU60" s="994"/>
      <c r="BV60" s="994"/>
      <c r="BW60" s="994"/>
      <c r="BX60" s="994"/>
      <c r="BY60" s="994"/>
      <c r="BZ60" s="994"/>
      <c r="CA60" s="994"/>
      <c r="CB60" s="994"/>
      <c r="CC60" s="994"/>
      <c r="CD60" s="994"/>
      <c r="CE60" s="994"/>
      <c r="CF60" s="994"/>
      <c r="CG60" s="1015"/>
      <c r="CH60" s="990"/>
      <c r="CI60" s="991"/>
      <c r="CJ60" s="991"/>
      <c r="CK60" s="991"/>
      <c r="CL60" s="992"/>
      <c r="CM60" s="990"/>
      <c r="CN60" s="991"/>
      <c r="CO60" s="991"/>
      <c r="CP60" s="991"/>
      <c r="CQ60" s="992"/>
      <c r="CR60" s="990"/>
      <c r="CS60" s="991"/>
      <c r="CT60" s="991"/>
      <c r="CU60" s="991"/>
      <c r="CV60" s="992"/>
      <c r="CW60" s="990"/>
      <c r="CX60" s="991"/>
      <c r="CY60" s="991"/>
      <c r="CZ60" s="991"/>
      <c r="DA60" s="992"/>
      <c r="DB60" s="990"/>
      <c r="DC60" s="991"/>
      <c r="DD60" s="991"/>
      <c r="DE60" s="991"/>
      <c r="DF60" s="992"/>
      <c r="DG60" s="990"/>
      <c r="DH60" s="991"/>
      <c r="DI60" s="991"/>
      <c r="DJ60" s="991"/>
      <c r="DK60" s="992"/>
      <c r="DL60" s="990"/>
      <c r="DM60" s="991"/>
      <c r="DN60" s="991"/>
      <c r="DO60" s="991"/>
      <c r="DP60" s="992"/>
      <c r="DQ60" s="990"/>
      <c r="DR60" s="991"/>
      <c r="DS60" s="991"/>
      <c r="DT60" s="991"/>
      <c r="DU60" s="992"/>
      <c r="DV60" s="993"/>
      <c r="DW60" s="994"/>
      <c r="DX60" s="994"/>
      <c r="DY60" s="994"/>
      <c r="DZ60" s="995"/>
      <c r="EA60" s="230"/>
    </row>
    <row r="61" spans="1:131" ht="26.25" customHeight="1" thickBot="1" x14ac:dyDescent="0.2">
      <c r="A61" s="238">
        <v>34</v>
      </c>
      <c r="B61" s="1031"/>
      <c r="C61" s="1032"/>
      <c r="D61" s="1032"/>
      <c r="E61" s="1032"/>
      <c r="F61" s="1032"/>
      <c r="G61" s="1032"/>
      <c r="H61" s="1032"/>
      <c r="I61" s="1032"/>
      <c r="J61" s="1032"/>
      <c r="K61" s="1032"/>
      <c r="L61" s="1032"/>
      <c r="M61" s="1032"/>
      <c r="N61" s="1032"/>
      <c r="O61" s="1032"/>
      <c r="P61" s="1033"/>
      <c r="Q61" s="1034"/>
      <c r="R61" s="1026"/>
      <c r="S61" s="1026"/>
      <c r="T61" s="1026"/>
      <c r="U61" s="1026"/>
      <c r="V61" s="1026"/>
      <c r="W61" s="1026"/>
      <c r="X61" s="1026"/>
      <c r="Y61" s="1026"/>
      <c r="Z61" s="1026"/>
      <c r="AA61" s="1026"/>
      <c r="AB61" s="1026"/>
      <c r="AC61" s="1026"/>
      <c r="AD61" s="1026"/>
      <c r="AE61" s="1035"/>
      <c r="AF61" s="1036"/>
      <c r="AG61" s="1037"/>
      <c r="AH61" s="1037"/>
      <c r="AI61" s="1037"/>
      <c r="AJ61" s="1038"/>
      <c r="AK61" s="1025"/>
      <c r="AL61" s="1026"/>
      <c r="AM61" s="1026"/>
      <c r="AN61" s="1026"/>
      <c r="AO61" s="1026"/>
      <c r="AP61" s="1026"/>
      <c r="AQ61" s="1026"/>
      <c r="AR61" s="1026"/>
      <c r="AS61" s="1026"/>
      <c r="AT61" s="1026"/>
      <c r="AU61" s="1026"/>
      <c r="AV61" s="1026"/>
      <c r="AW61" s="1026"/>
      <c r="AX61" s="1026"/>
      <c r="AY61" s="1026"/>
      <c r="AZ61" s="1027"/>
      <c r="BA61" s="1027"/>
      <c r="BB61" s="1027"/>
      <c r="BC61" s="1027"/>
      <c r="BD61" s="1027"/>
      <c r="BE61" s="972"/>
      <c r="BF61" s="972"/>
      <c r="BG61" s="972"/>
      <c r="BH61" s="972"/>
      <c r="BI61" s="973"/>
      <c r="BJ61" s="232"/>
      <c r="BK61" s="232"/>
      <c r="BL61" s="232"/>
      <c r="BM61" s="232"/>
      <c r="BN61" s="232"/>
      <c r="BO61" s="241"/>
      <c r="BP61" s="241"/>
      <c r="BQ61" s="238">
        <v>55</v>
      </c>
      <c r="BR61" s="239"/>
      <c r="BS61" s="993"/>
      <c r="BT61" s="994"/>
      <c r="BU61" s="994"/>
      <c r="BV61" s="994"/>
      <c r="BW61" s="994"/>
      <c r="BX61" s="994"/>
      <c r="BY61" s="994"/>
      <c r="BZ61" s="994"/>
      <c r="CA61" s="994"/>
      <c r="CB61" s="994"/>
      <c r="CC61" s="994"/>
      <c r="CD61" s="994"/>
      <c r="CE61" s="994"/>
      <c r="CF61" s="994"/>
      <c r="CG61" s="1015"/>
      <c r="CH61" s="990"/>
      <c r="CI61" s="991"/>
      <c r="CJ61" s="991"/>
      <c r="CK61" s="991"/>
      <c r="CL61" s="992"/>
      <c r="CM61" s="990"/>
      <c r="CN61" s="991"/>
      <c r="CO61" s="991"/>
      <c r="CP61" s="991"/>
      <c r="CQ61" s="992"/>
      <c r="CR61" s="990"/>
      <c r="CS61" s="991"/>
      <c r="CT61" s="991"/>
      <c r="CU61" s="991"/>
      <c r="CV61" s="992"/>
      <c r="CW61" s="990"/>
      <c r="CX61" s="991"/>
      <c r="CY61" s="991"/>
      <c r="CZ61" s="991"/>
      <c r="DA61" s="992"/>
      <c r="DB61" s="990"/>
      <c r="DC61" s="991"/>
      <c r="DD61" s="991"/>
      <c r="DE61" s="991"/>
      <c r="DF61" s="992"/>
      <c r="DG61" s="990"/>
      <c r="DH61" s="991"/>
      <c r="DI61" s="991"/>
      <c r="DJ61" s="991"/>
      <c r="DK61" s="992"/>
      <c r="DL61" s="990"/>
      <c r="DM61" s="991"/>
      <c r="DN61" s="991"/>
      <c r="DO61" s="991"/>
      <c r="DP61" s="992"/>
      <c r="DQ61" s="990"/>
      <c r="DR61" s="991"/>
      <c r="DS61" s="991"/>
      <c r="DT61" s="991"/>
      <c r="DU61" s="992"/>
      <c r="DV61" s="993"/>
      <c r="DW61" s="994"/>
      <c r="DX61" s="994"/>
      <c r="DY61" s="994"/>
      <c r="DZ61" s="995"/>
      <c r="EA61" s="230"/>
    </row>
    <row r="62" spans="1:131" ht="26.25" customHeight="1" x14ac:dyDescent="0.15">
      <c r="A62" s="238">
        <v>35</v>
      </c>
      <c r="B62" s="1031"/>
      <c r="C62" s="1032"/>
      <c r="D62" s="1032"/>
      <c r="E62" s="1032"/>
      <c r="F62" s="1032"/>
      <c r="G62" s="1032"/>
      <c r="H62" s="1032"/>
      <c r="I62" s="1032"/>
      <c r="J62" s="1032"/>
      <c r="K62" s="1032"/>
      <c r="L62" s="1032"/>
      <c r="M62" s="1032"/>
      <c r="N62" s="1032"/>
      <c r="O62" s="1032"/>
      <c r="P62" s="1033"/>
      <c r="Q62" s="1034"/>
      <c r="R62" s="1026"/>
      <c r="S62" s="1026"/>
      <c r="T62" s="1026"/>
      <c r="U62" s="1026"/>
      <c r="V62" s="1026"/>
      <c r="W62" s="1026"/>
      <c r="X62" s="1026"/>
      <c r="Y62" s="1026"/>
      <c r="Z62" s="1026"/>
      <c r="AA62" s="1026"/>
      <c r="AB62" s="1026"/>
      <c r="AC62" s="1026"/>
      <c r="AD62" s="1026"/>
      <c r="AE62" s="1035"/>
      <c r="AF62" s="1036"/>
      <c r="AG62" s="1037"/>
      <c r="AH62" s="1037"/>
      <c r="AI62" s="1037"/>
      <c r="AJ62" s="1038"/>
      <c r="AK62" s="1025"/>
      <c r="AL62" s="1026"/>
      <c r="AM62" s="1026"/>
      <c r="AN62" s="1026"/>
      <c r="AO62" s="1026"/>
      <c r="AP62" s="1026"/>
      <c r="AQ62" s="1026"/>
      <c r="AR62" s="1026"/>
      <c r="AS62" s="1026"/>
      <c r="AT62" s="1026"/>
      <c r="AU62" s="1026"/>
      <c r="AV62" s="1026"/>
      <c r="AW62" s="1026"/>
      <c r="AX62" s="1026"/>
      <c r="AY62" s="1026"/>
      <c r="AZ62" s="1027"/>
      <c r="BA62" s="1027"/>
      <c r="BB62" s="1027"/>
      <c r="BC62" s="1027"/>
      <c r="BD62" s="1027"/>
      <c r="BE62" s="972"/>
      <c r="BF62" s="972"/>
      <c r="BG62" s="972"/>
      <c r="BH62" s="972"/>
      <c r="BI62" s="973"/>
      <c r="BJ62" s="1028" t="s">
        <v>409</v>
      </c>
      <c r="BK62" s="1029"/>
      <c r="BL62" s="1029"/>
      <c r="BM62" s="1029"/>
      <c r="BN62" s="1030"/>
      <c r="BO62" s="241"/>
      <c r="BP62" s="241"/>
      <c r="BQ62" s="238">
        <v>56</v>
      </c>
      <c r="BR62" s="239"/>
      <c r="BS62" s="993"/>
      <c r="BT62" s="994"/>
      <c r="BU62" s="994"/>
      <c r="BV62" s="994"/>
      <c r="BW62" s="994"/>
      <c r="BX62" s="994"/>
      <c r="BY62" s="994"/>
      <c r="BZ62" s="994"/>
      <c r="CA62" s="994"/>
      <c r="CB62" s="994"/>
      <c r="CC62" s="994"/>
      <c r="CD62" s="994"/>
      <c r="CE62" s="994"/>
      <c r="CF62" s="994"/>
      <c r="CG62" s="1015"/>
      <c r="CH62" s="990"/>
      <c r="CI62" s="991"/>
      <c r="CJ62" s="991"/>
      <c r="CK62" s="991"/>
      <c r="CL62" s="992"/>
      <c r="CM62" s="990"/>
      <c r="CN62" s="991"/>
      <c r="CO62" s="991"/>
      <c r="CP62" s="991"/>
      <c r="CQ62" s="992"/>
      <c r="CR62" s="990"/>
      <c r="CS62" s="991"/>
      <c r="CT62" s="991"/>
      <c r="CU62" s="991"/>
      <c r="CV62" s="992"/>
      <c r="CW62" s="990"/>
      <c r="CX62" s="991"/>
      <c r="CY62" s="991"/>
      <c r="CZ62" s="991"/>
      <c r="DA62" s="992"/>
      <c r="DB62" s="990"/>
      <c r="DC62" s="991"/>
      <c r="DD62" s="991"/>
      <c r="DE62" s="991"/>
      <c r="DF62" s="992"/>
      <c r="DG62" s="990"/>
      <c r="DH62" s="991"/>
      <c r="DI62" s="991"/>
      <c r="DJ62" s="991"/>
      <c r="DK62" s="992"/>
      <c r="DL62" s="990"/>
      <c r="DM62" s="991"/>
      <c r="DN62" s="991"/>
      <c r="DO62" s="991"/>
      <c r="DP62" s="992"/>
      <c r="DQ62" s="990"/>
      <c r="DR62" s="991"/>
      <c r="DS62" s="991"/>
      <c r="DT62" s="991"/>
      <c r="DU62" s="992"/>
      <c r="DV62" s="993"/>
      <c r="DW62" s="994"/>
      <c r="DX62" s="994"/>
      <c r="DY62" s="994"/>
      <c r="DZ62" s="995"/>
      <c r="EA62" s="230"/>
    </row>
    <row r="63" spans="1:131" ht="26.25" customHeight="1" thickBot="1" x14ac:dyDescent="0.2">
      <c r="A63" s="240" t="s">
        <v>391</v>
      </c>
      <c r="B63" s="937" t="s">
        <v>410</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1"/>
      <c r="AF63" s="1022">
        <v>32</v>
      </c>
      <c r="AG63" s="959"/>
      <c r="AH63" s="959"/>
      <c r="AI63" s="959"/>
      <c r="AJ63" s="1023"/>
      <c r="AK63" s="1024"/>
      <c r="AL63" s="963"/>
      <c r="AM63" s="963"/>
      <c r="AN63" s="963"/>
      <c r="AO63" s="963"/>
      <c r="AP63" s="959">
        <v>487</v>
      </c>
      <c r="AQ63" s="959"/>
      <c r="AR63" s="959"/>
      <c r="AS63" s="959"/>
      <c r="AT63" s="959"/>
      <c r="AU63" s="959">
        <v>322</v>
      </c>
      <c r="AV63" s="959"/>
      <c r="AW63" s="959"/>
      <c r="AX63" s="959"/>
      <c r="AY63" s="959"/>
      <c r="AZ63" s="1018"/>
      <c r="BA63" s="1018"/>
      <c r="BB63" s="1018"/>
      <c r="BC63" s="1018"/>
      <c r="BD63" s="1018"/>
      <c r="BE63" s="960"/>
      <c r="BF63" s="960"/>
      <c r="BG63" s="960"/>
      <c r="BH63" s="960"/>
      <c r="BI63" s="961"/>
      <c r="BJ63" s="1019" t="s">
        <v>411</v>
      </c>
      <c r="BK63" s="953"/>
      <c r="BL63" s="953"/>
      <c r="BM63" s="953"/>
      <c r="BN63" s="1020"/>
      <c r="BO63" s="241"/>
      <c r="BP63" s="241"/>
      <c r="BQ63" s="238">
        <v>57</v>
      </c>
      <c r="BR63" s="239"/>
      <c r="BS63" s="993"/>
      <c r="BT63" s="994"/>
      <c r="BU63" s="994"/>
      <c r="BV63" s="994"/>
      <c r="BW63" s="994"/>
      <c r="BX63" s="994"/>
      <c r="BY63" s="994"/>
      <c r="BZ63" s="994"/>
      <c r="CA63" s="994"/>
      <c r="CB63" s="994"/>
      <c r="CC63" s="994"/>
      <c r="CD63" s="994"/>
      <c r="CE63" s="994"/>
      <c r="CF63" s="994"/>
      <c r="CG63" s="1015"/>
      <c r="CH63" s="990"/>
      <c r="CI63" s="991"/>
      <c r="CJ63" s="991"/>
      <c r="CK63" s="991"/>
      <c r="CL63" s="992"/>
      <c r="CM63" s="990"/>
      <c r="CN63" s="991"/>
      <c r="CO63" s="991"/>
      <c r="CP63" s="991"/>
      <c r="CQ63" s="992"/>
      <c r="CR63" s="990"/>
      <c r="CS63" s="991"/>
      <c r="CT63" s="991"/>
      <c r="CU63" s="991"/>
      <c r="CV63" s="992"/>
      <c r="CW63" s="990"/>
      <c r="CX63" s="991"/>
      <c r="CY63" s="991"/>
      <c r="CZ63" s="991"/>
      <c r="DA63" s="992"/>
      <c r="DB63" s="990"/>
      <c r="DC63" s="991"/>
      <c r="DD63" s="991"/>
      <c r="DE63" s="991"/>
      <c r="DF63" s="992"/>
      <c r="DG63" s="990"/>
      <c r="DH63" s="991"/>
      <c r="DI63" s="991"/>
      <c r="DJ63" s="991"/>
      <c r="DK63" s="992"/>
      <c r="DL63" s="990"/>
      <c r="DM63" s="991"/>
      <c r="DN63" s="991"/>
      <c r="DO63" s="991"/>
      <c r="DP63" s="992"/>
      <c r="DQ63" s="990"/>
      <c r="DR63" s="991"/>
      <c r="DS63" s="991"/>
      <c r="DT63" s="991"/>
      <c r="DU63" s="992"/>
      <c r="DV63" s="993"/>
      <c r="DW63" s="994"/>
      <c r="DX63" s="994"/>
      <c r="DY63" s="994"/>
      <c r="DZ63" s="995"/>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3"/>
      <c r="BT64" s="994"/>
      <c r="BU64" s="994"/>
      <c r="BV64" s="994"/>
      <c r="BW64" s="994"/>
      <c r="BX64" s="994"/>
      <c r="BY64" s="994"/>
      <c r="BZ64" s="994"/>
      <c r="CA64" s="994"/>
      <c r="CB64" s="994"/>
      <c r="CC64" s="994"/>
      <c r="CD64" s="994"/>
      <c r="CE64" s="994"/>
      <c r="CF64" s="994"/>
      <c r="CG64" s="1015"/>
      <c r="CH64" s="990"/>
      <c r="CI64" s="991"/>
      <c r="CJ64" s="991"/>
      <c r="CK64" s="991"/>
      <c r="CL64" s="992"/>
      <c r="CM64" s="990"/>
      <c r="CN64" s="991"/>
      <c r="CO64" s="991"/>
      <c r="CP64" s="991"/>
      <c r="CQ64" s="992"/>
      <c r="CR64" s="990"/>
      <c r="CS64" s="991"/>
      <c r="CT64" s="991"/>
      <c r="CU64" s="991"/>
      <c r="CV64" s="992"/>
      <c r="CW64" s="990"/>
      <c r="CX64" s="991"/>
      <c r="CY64" s="991"/>
      <c r="CZ64" s="991"/>
      <c r="DA64" s="992"/>
      <c r="DB64" s="990"/>
      <c r="DC64" s="991"/>
      <c r="DD64" s="991"/>
      <c r="DE64" s="991"/>
      <c r="DF64" s="992"/>
      <c r="DG64" s="990"/>
      <c r="DH64" s="991"/>
      <c r="DI64" s="991"/>
      <c r="DJ64" s="991"/>
      <c r="DK64" s="992"/>
      <c r="DL64" s="990"/>
      <c r="DM64" s="991"/>
      <c r="DN64" s="991"/>
      <c r="DO64" s="991"/>
      <c r="DP64" s="992"/>
      <c r="DQ64" s="990"/>
      <c r="DR64" s="991"/>
      <c r="DS64" s="991"/>
      <c r="DT64" s="991"/>
      <c r="DU64" s="992"/>
      <c r="DV64" s="993"/>
      <c r="DW64" s="994"/>
      <c r="DX64" s="994"/>
      <c r="DY64" s="994"/>
      <c r="DZ64" s="995"/>
      <c r="EA64" s="230"/>
    </row>
    <row r="65" spans="1:131" ht="26.25" customHeight="1" thickBot="1" x14ac:dyDescent="0.2">
      <c r="A65" s="232" t="s">
        <v>412</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3"/>
      <c r="BT65" s="994"/>
      <c r="BU65" s="994"/>
      <c r="BV65" s="994"/>
      <c r="BW65" s="994"/>
      <c r="BX65" s="994"/>
      <c r="BY65" s="994"/>
      <c r="BZ65" s="994"/>
      <c r="CA65" s="994"/>
      <c r="CB65" s="994"/>
      <c r="CC65" s="994"/>
      <c r="CD65" s="994"/>
      <c r="CE65" s="994"/>
      <c r="CF65" s="994"/>
      <c r="CG65" s="1015"/>
      <c r="CH65" s="990"/>
      <c r="CI65" s="991"/>
      <c r="CJ65" s="991"/>
      <c r="CK65" s="991"/>
      <c r="CL65" s="992"/>
      <c r="CM65" s="990"/>
      <c r="CN65" s="991"/>
      <c r="CO65" s="991"/>
      <c r="CP65" s="991"/>
      <c r="CQ65" s="992"/>
      <c r="CR65" s="990"/>
      <c r="CS65" s="991"/>
      <c r="CT65" s="991"/>
      <c r="CU65" s="991"/>
      <c r="CV65" s="992"/>
      <c r="CW65" s="990"/>
      <c r="CX65" s="991"/>
      <c r="CY65" s="991"/>
      <c r="CZ65" s="991"/>
      <c r="DA65" s="992"/>
      <c r="DB65" s="990"/>
      <c r="DC65" s="991"/>
      <c r="DD65" s="991"/>
      <c r="DE65" s="991"/>
      <c r="DF65" s="992"/>
      <c r="DG65" s="990"/>
      <c r="DH65" s="991"/>
      <c r="DI65" s="991"/>
      <c r="DJ65" s="991"/>
      <c r="DK65" s="992"/>
      <c r="DL65" s="990"/>
      <c r="DM65" s="991"/>
      <c r="DN65" s="991"/>
      <c r="DO65" s="991"/>
      <c r="DP65" s="992"/>
      <c r="DQ65" s="990"/>
      <c r="DR65" s="991"/>
      <c r="DS65" s="991"/>
      <c r="DT65" s="991"/>
      <c r="DU65" s="992"/>
      <c r="DV65" s="993"/>
      <c r="DW65" s="994"/>
      <c r="DX65" s="994"/>
      <c r="DY65" s="994"/>
      <c r="DZ65" s="995"/>
      <c r="EA65" s="230"/>
    </row>
    <row r="66" spans="1:131" ht="26.25" customHeight="1" x14ac:dyDescent="0.15">
      <c r="A66" s="996" t="s">
        <v>413</v>
      </c>
      <c r="B66" s="997"/>
      <c r="C66" s="997"/>
      <c r="D66" s="997"/>
      <c r="E66" s="997"/>
      <c r="F66" s="997"/>
      <c r="G66" s="997"/>
      <c r="H66" s="997"/>
      <c r="I66" s="997"/>
      <c r="J66" s="997"/>
      <c r="K66" s="997"/>
      <c r="L66" s="997"/>
      <c r="M66" s="997"/>
      <c r="N66" s="997"/>
      <c r="O66" s="997"/>
      <c r="P66" s="998"/>
      <c r="Q66" s="1002" t="s">
        <v>414</v>
      </c>
      <c r="R66" s="1003"/>
      <c r="S66" s="1003"/>
      <c r="T66" s="1003"/>
      <c r="U66" s="1004"/>
      <c r="V66" s="1002" t="s">
        <v>415</v>
      </c>
      <c r="W66" s="1003"/>
      <c r="X66" s="1003"/>
      <c r="Y66" s="1003"/>
      <c r="Z66" s="1004"/>
      <c r="AA66" s="1002" t="s">
        <v>416</v>
      </c>
      <c r="AB66" s="1003"/>
      <c r="AC66" s="1003"/>
      <c r="AD66" s="1003"/>
      <c r="AE66" s="1004"/>
      <c r="AF66" s="1008" t="s">
        <v>417</v>
      </c>
      <c r="AG66" s="1009"/>
      <c r="AH66" s="1009"/>
      <c r="AI66" s="1009"/>
      <c r="AJ66" s="1010"/>
      <c r="AK66" s="1002" t="s">
        <v>418</v>
      </c>
      <c r="AL66" s="997"/>
      <c r="AM66" s="997"/>
      <c r="AN66" s="997"/>
      <c r="AO66" s="998"/>
      <c r="AP66" s="1002" t="s">
        <v>419</v>
      </c>
      <c r="AQ66" s="1003"/>
      <c r="AR66" s="1003"/>
      <c r="AS66" s="1003"/>
      <c r="AT66" s="1004"/>
      <c r="AU66" s="1002" t="s">
        <v>420</v>
      </c>
      <c r="AV66" s="1003"/>
      <c r="AW66" s="1003"/>
      <c r="AX66" s="1003"/>
      <c r="AY66" s="1004"/>
      <c r="AZ66" s="1002" t="s">
        <v>379</v>
      </c>
      <c r="BA66" s="1003"/>
      <c r="BB66" s="1003"/>
      <c r="BC66" s="1003"/>
      <c r="BD66" s="1016"/>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9"/>
      <c r="B67" s="1000"/>
      <c r="C67" s="1000"/>
      <c r="D67" s="1000"/>
      <c r="E67" s="1000"/>
      <c r="F67" s="1000"/>
      <c r="G67" s="1000"/>
      <c r="H67" s="1000"/>
      <c r="I67" s="1000"/>
      <c r="J67" s="1000"/>
      <c r="K67" s="1000"/>
      <c r="L67" s="1000"/>
      <c r="M67" s="1000"/>
      <c r="N67" s="1000"/>
      <c r="O67" s="1000"/>
      <c r="P67" s="1001"/>
      <c r="Q67" s="1005"/>
      <c r="R67" s="1006"/>
      <c r="S67" s="1006"/>
      <c r="T67" s="1006"/>
      <c r="U67" s="1007"/>
      <c r="V67" s="1005"/>
      <c r="W67" s="1006"/>
      <c r="X67" s="1006"/>
      <c r="Y67" s="1006"/>
      <c r="Z67" s="1007"/>
      <c r="AA67" s="1005"/>
      <c r="AB67" s="1006"/>
      <c r="AC67" s="1006"/>
      <c r="AD67" s="1006"/>
      <c r="AE67" s="1007"/>
      <c r="AF67" s="1011"/>
      <c r="AG67" s="1012"/>
      <c r="AH67" s="1012"/>
      <c r="AI67" s="1012"/>
      <c r="AJ67" s="1013"/>
      <c r="AK67" s="1014"/>
      <c r="AL67" s="1000"/>
      <c r="AM67" s="1000"/>
      <c r="AN67" s="1000"/>
      <c r="AO67" s="1001"/>
      <c r="AP67" s="1005"/>
      <c r="AQ67" s="1006"/>
      <c r="AR67" s="1006"/>
      <c r="AS67" s="1006"/>
      <c r="AT67" s="1007"/>
      <c r="AU67" s="1005"/>
      <c r="AV67" s="1006"/>
      <c r="AW67" s="1006"/>
      <c r="AX67" s="1006"/>
      <c r="AY67" s="1007"/>
      <c r="AZ67" s="1005"/>
      <c r="BA67" s="1006"/>
      <c r="BB67" s="1006"/>
      <c r="BC67" s="1006"/>
      <c r="BD67" s="1017"/>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6" t="s">
        <v>577</v>
      </c>
      <c r="C68" s="987"/>
      <c r="D68" s="987"/>
      <c r="E68" s="987"/>
      <c r="F68" s="987"/>
      <c r="G68" s="987"/>
      <c r="H68" s="987"/>
      <c r="I68" s="987"/>
      <c r="J68" s="987"/>
      <c r="K68" s="987"/>
      <c r="L68" s="987"/>
      <c r="M68" s="987"/>
      <c r="N68" s="987"/>
      <c r="O68" s="987"/>
      <c r="P68" s="988"/>
      <c r="Q68" s="989">
        <v>110</v>
      </c>
      <c r="R68" s="983"/>
      <c r="S68" s="983"/>
      <c r="T68" s="983"/>
      <c r="U68" s="983"/>
      <c r="V68" s="983">
        <v>18</v>
      </c>
      <c r="W68" s="983"/>
      <c r="X68" s="983"/>
      <c r="Y68" s="983"/>
      <c r="Z68" s="983"/>
      <c r="AA68" s="983">
        <v>92</v>
      </c>
      <c r="AB68" s="983"/>
      <c r="AC68" s="983"/>
      <c r="AD68" s="983"/>
      <c r="AE68" s="983"/>
      <c r="AF68" s="983">
        <v>9</v>
      </c>
      <c r="AG68" s="983"/>
      <c r="AH68" s="983"/>
      <c r="AI68" s="983"/>
      <c r="AJ68" s="983"/>
      <c r="AK68" s="983" t="s">
        <v>585</v>
      </c>
      <c r="AL68" s="983"/>
      <c r="AM68" s="983"/>
      <c r="AN68" s="983"/>
      <c r="AO68" s="983"/>
      <c r="AP68" s="982" t="s">
        <v>585</v>
      </c>
      <c r="AQ68" s="983"/>
      <c r="AR68" s="983"/>
      <c r="AS68" s="983"/>
      <c r="AT68" s="983"/>
      <c r="AU68" s="983" t="s">
        <v>585</v>
      </c>
      <c r="AV68" s="983"/>
      <c r="AW68" s="983"/>
      <c r="AX68" s="983"/>
      <c r="AY68" s="983"/>
      <c r="AZ68" s="984"/>
      <c r="BA68" s="984"/>
      <c r="BB68" s="984"/>
      <c r="BC68" s="984"/>
      <c r="BD68" s="985"/>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578</v>
      </c>
      <c r="C69" s="975"/>
      <c r="D69" s="975"/>
      <c r="E69" s="975"/>
      <c r="F69" s="975"/>
      <c r="G69" s="975"/>
      <c r="H69" s="975"/>
      <c r="I69" s="975"/>
      <c r="J69" s="975"/>
      <c r="K69" s="975"/>
      <c r="L69" s="975"/>
      <c r="M69" s="975"/>
      <c r="N69" s="975"/>
      <c r="O69" s="975"/>
      <c r="P69" s="976"/>
      <c r="Q69" s="977">
        <v>841</v>
      </c>
      <c r="R69" s="971"/>
      <c r="S69" s="971"/>
      <c r="T69" s="971"/>
      <c r="U69" s="971"/>
      <c r="V69" s="971">
        <v>796</v>
      </c>
      <c r="W69" s="971"/>
      <c r="X69" s="971"/>
      <c r="Y69" s="971"/>
      <c r="Z69" s="971"/>
      <c r="AA69" s="971">
        <v>45</v>
      </c>
      <c r="AB69" s="971"/>
      <c r="AC69" s="971"/>
      <c r="AD69" s="971"/>
      <c r="AE69" s="971"/>
      <c r="AF69" s="971">
        <v>45</v>
      </c>
      <c r="AG69" s="971"/>
      <c r="AH69" s="971"/>
      <c r="AI69" s="971"/>
      <c r="AJ69" s="971"/>
      <c r="AK69" s="971" t="s">
        <v>585</v>
      </c>
      <c r="AL69" s="971"/>
      <c r="AM69" s="971"/>
      <c r="AN69" s="971"/>
      <c r="AO69" s="971"/>
      <c r="AP69" s="971">
        <v>134</v>
      </c>
      <c r="AQ69" s="971"/>
      <c r="AR69" s="971"/>
      <c r="AS69" s="971"/>
      <c r="AT69" s="971"/>
      <c r="AU69" s="971">
        <v>41</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579</v>
      </c>
      <c r="C70" s="975"/>
      <c r="D70" s="975"/>
      <c r="E70" s="975"/>
      <c r="F70" s="975"/>
      <c r="G70" s="975"/>
      <c r="H70" s="975"/>
      <c r="I70" s="975"/>
      <c r="J70" s="975"/>
      <c r="K70" s="975"/>
      <c r="L70" s="975"/>
      <c r="M70" s="975"/>
      <c r="N70" s="975"/>
      <c r="O70" s="975"/>
      <c r="P70" s="976"/>
      <c r="Q70" s="977">
        <v>4</v>
      </c>
      <c r="R70" s="971"/>
      <c r="S70" s="971"/>
      <c r="T70" s="971"/>
      <c r="U70" s="971"/>
      <c r="V70" s="971">
        <v>3</v>
      </c>
      <c r="W70" s="971"/>
      <c r="X70" s="971"/>
      <c r="Y70" s="971"/>
      <c r="Z70" s="971"/>
      <c r="AA70" s="971">
        <v>0</v>
      </c>
      <c r="AB70" s="971"/>
      <c r="AC70" s="971"/>
      <c r="AD70" s="971"/>
      <c r="AE70" s="971"/>
      <c r="AF70" s="971">
        <v>0</v>
      </c>
      <c r="AG70" s="971"/>
      <c r="AH70" s="971"/>
      <c r="AI70" s="971"/>
      <c r="AJ70" s="971"/>
      <c r="AK70" s="971" t="s">
        <v>585</v>
      </c>
      <c r="AL70" s="971"/>
      <c r="AM70" s="971"/>
      <c r="AN70" s="971"/>
      <c r="AO70" s="971"/>
      <c r="AP70" s="971" t="s">
        <v>585</v>
      </c>
      <c r="AQ70" s="971"/>
      <c r="AR70" s="971"/>
      <c r="AS70" s="971"/>
      <c r="AT70" s="971"/>
      <c r="AU70" s="971" t="s">
        <v>585</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580</v>
      </c>
      <c r="C71" s="975"/>
      <c r="D71" s="975"/>
      <c r="E71" s="975"/>
      <c r="F71" s="975"/>
      <c r="G71" s="975"/>
      <c r="H71" s="975"/>
      <c r="I71" s="975"/>
      <c r="J71" s="975"/>
      <c r="K71" s="975"/>
      <c r="L71" s="975"/>
      <c r="M71" s="975"/>
      <c r="N71" s="975"/>
      <c r="O71" s="975"/>
      <c r="P71" s="976"/>
      <c r="Q71" s="977">
        <v>135</v>
      </c>
      <c r="R71" s="971"/>
      <c r="S71" s="971"/>
      <c r="T71" s="971"/>
      <c r="U71" s="971"/>
      <c r="V71" s="971">
        <v>126</v>
      </c>
      <c r="W71" s="971"/>
      <c r="X71" s="971"/>
      <c r="Y71" s="971"/>
      <c r="Z71" s="971"/>
      <c r="AA71" s="971">
        <v>9</v>
      </c>
      <c r="AB71" s="971"/>
      <c r="AC71" s="971"/>
      <c r="AD71" s="971"/>
      <c r="AE71" s="971"/>
      <c r="AF71" s="971">
        <v>9</v>
      </c>
      <c r="AG71" s="971"/>
      <c r="AH71" s="971"/>
      <c r="AI71" s="971"/>
      <c r="AJ71" s="971"/>
      <c r="AK71" s="971" t="s">
        <v>585</v>
      </c>
      <c r="AL71" s="971"/>
      <c r="AM71" s="971"/>
      <c r="AN71" s="971"/>
      <c r="AO71" s="971"/>
      <c r="AP71" s="971" t="s">
        <v>585</v>
      </c>
      <c r="AQ71" s="971"/>
      <c r="AR71" s="971"/>
      <c r="AS71" s="971"/>
      <c r="AT71" s="971"/>
      <c r="AU71" s="971" t="s">
        <v>585</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581</v>
      </c>
      <c r="C72" s="975"/>
      <c r="D72" s="975"/>
      <c r="E72" s="975"/>
      <c r="F72" s="975"/>
      <c r="G72" s="975"/>
      <c r="H72" s="975"/>
      <c r="I72" s="975"/>
      <c r="J72" s="975"/>
      <c r="K72" s="975"/>
      <c r="L72" s="975"/>
      <c r="M72" s="975"/>
      <c r="N72" s="975"/>
      <c r="O72" s="975"/>
      <c r="P72" s="976"/>
      <c r="Q72" s="977">
        <v>3291</v>
      </c>
      <c r="R72" s="971"/>
      <c r="S72" s="971"/>
      <c r="T72" s="971"/>
      <c r="U72" s="971"/>
      <c r="V72" s="971">
        <v>2907</v>
      </c>
      <c r="W72" s="971"/>
      <c r="X72" s="971"/>
      <c r="Y72" s="971"/>
      <c r="Z72" s="971"/>
      <c r="AA72" s="971">
        <v>384</v>
      </c>
      <c r="AB72" s="971"/>
      <c r="AC72" s="971"/>
      <c r="AD72" s="971"/>
      <c r="AE72" s="971"/>
      <c r="AF72" s="971">
        <v>384</v>
      </c>
      <c r="AG72" s="971"/>
      <c r="AH72" s="971"/>
      <c r="AI72" s="971"/>
      <c r="AJ72" s="971"/>
      <c r="AK72" s="971">
        <v>3</v>
      </c>
      <c r="AL72" s="971"/>
      <c r="AM72" s="971"/>
      <c r="AN72" s="971"/>
      <c r="AO72" s="971"/>
      <c r="AP72" s="971" t="s">
        <v>585</v>
      </c>
      <c r="AQ72" s="971"/>
      <c r="AR72" s="971"/>
      <c r="AS72" s="971"/>
      <c r="AT72" s="971"/>
      <c r="AU72" s="971" t="s">
        <v>585</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582</v>
      </c>
      <c r="C73" s="975"/>
      <c r="D73" s="975"/>
      <c r="E73" s="975"/>
      <c r="F73" s="975"/>
      <c r="G73" s="975"/>
      <c r="H73" s="975"/>
      <c r="I73" s="975"/>
      <c r="J73" s="975"/>
      <c r="K73" s="975"/>
      <c r="L73" s="975"/>
      <c r="M73" s="975"/>
      <c r="N73" s="975"/>
      <c r="O73" s="975"/>
      <c r="P73" s="976"/>
      <c r="Q73" s="977">
        <v>9</v>
      </c>
      <c r="R73" s="971"/>
      <c r="S73" s="971"/>
      <c r="T73" s="971"/>
      <c r="U73" s="971"/>
      <c r="V73" s="971">
        <v>9</v>
      </c>
      <c r="W73" s="971"/>
      <c r="X73" s="971"/>
      <c r="Y73" s="971"/>
      <c r="Z73" s="971"/>
      <c r="AA73" s="971" t="s">
        <v>585</v>
      </c>
      <c r="AB73" s="971"/>
      <c r="AC73" s="971"/>
      <c r="AD73" s="971"/>
      <c r="AE73" s="971"/>
      <c r="AF73" s="971" t="s">
        <v>585</v>
      </c>
      <c r="AG73" s="971"/>
      <c r="AH73" s="971"/>
      <c r="AI73" s="971"/>
      <c r="AJ73" s="971"/>
      <c r="AK73" s="971" t="s">
        <v>585</v>
      </c>
      <c r="AL73" s="971"/>
      <c r="AM73" s="971"/>
      <c r="AN73" s="971"/>
      <c r="AO73" s="971"/>
      <c r="AP73" s="971" t="s">
        <v>585</v>
      </c>
      <c r="AQ73" s="971"/>
      <c r="AR73" s="971"/>
      <c r="AS73" s="971"/>
      <c r="AT73" s="971"/>
      <c r="AU73" s="971" t="s">
        <v>585</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583</v>
      </c>
      <c r="C74" s="975"/>
      <c r="D74" s="975"/>
      <c r="E74" s="975"/>
      <c r="F74" s="975"/>
      <c r="G74" s="975"/>
      <c r="H74" s="975"/>
      <c r="I74" s="975"/>
      <c r="J74" s="975"/>
      <c r="K74" s="975"/>
      <c r="L74" s="975"/>
      <c r="M74" s="975"/>
      <c r="N74" s="975"/>
      <c r="O74" s="975"/>
      <c r="P74" s="976"/>
      <c r="Q74" s="977">
        <v>67</v>
      </c>
      <c r="R74" s="971"/>
      <c r="S74" s="971"/>
      <c r="T74" s="971"/>
      <c r="U74" s="971"/>
      <c r="V74" s="971">
        <v>49</v>
      </c>
      <c r="W74" s="971"/>
      <c r="X74" s="971"/>
      <c r="Y74" s="971"/>
      <c r="Z74" s="971"/>
      <c r="AA74" s="971">
        <v>18</v>
      </c>
      <c r="AB74" s="971"/>
      <c r="AC74" s="971"/>
      <c r="AD74" s="971"/>
      <c r="AE74" s="971"/>
      <c r="AF74" s="971">
        <v>18</v>
      </c>
      <c r="AG74" s="971"/>
      <c r="AH74" s="971"/>
      <c r="AI74" s="971"/>
      <c r="AJ74" s="971"/>
      <c r="AK74" s="971" t="s">
        <v>585</v>
      </c>
      <c r="AL74" s="971"/>
      <c r="AM74" s="971"/>
      <c r="AN74" s="971"/>
      <c r="AO74" s="971"/>
      <c r="AP74" s="971" t="s">
        <v>585</v>
      </c>
      <c r="AQ74" s="971"/>
      <c r="AR74" s="971"/>
      <c r="AS74" s="971"/>
      <c r="AT74" s="971"/>
      <c r="AU74" s="971" t="s">
        <v>585</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584</v>
      </c>
      <c r="C75" s="975"/>
      <c r="D75" s="975"/>
      <c r="E75" s="975"/>
      <c r="F75" s="975"/>
      <c r="G75" s="975"/>
      <c r="H75" s="975"/>
      <c r="I75" s="975"/>
      <c r="J75" s="975"/>
      <c r="K75" s="975"/>
      <c r="L75" s="975"/>
      <c r="M75" s="975"/>
      <c r="N75" s="975"/>
      <c r="O75" s="975"/>
      <c r="P75" s="976"/>
      <c r="Q75" s="978">
        <v>147566</v>
      </c>
      <c r="R75" s="979"/>
      <c r="S75" s="979"/>
      <c r="T75" s="979"/>
      <c r="U75" s="980"/>
      <c r="V75" s="981">
        <v>144092</v>
      </c>
      <c r="W75" s="979"/>
      <c r="X75" s="979"/>
      <c r="Y75" s="979"/>
      <c r="Z75" s="980"/>
      <c r="AA75" s="981">
        <v>3474</v>
      </c>
      <c r="AB75" s="979"/>
      <c r="AC75" s="979"/>
      <c r="AD75" s="979"/>
      <c r="AE75" s="980"/>
      <c r="AF75" s="981">
        <v>3474</v>
      </c>
      <c r="AG75" s="979"/>
      <c r="AH75" s="979"/>
      <c r="AI75" s="979"/>
      <c r="AJ75" s="980"/>
      <c r="AK75" s="981" t="s">
        <v>585</v>
      </c>
      <c r="AL75" s="979"/>
      <c r="AM75" s="979"/>
      <c r="AN75" s="979"/>
      <c r="AO75" s="980"/>
      <c r="AP75" s="981" t="s">
        <v>585</v>
      </c>
      <c r="AQ75" s="979"/>
      <c r="AR75" s="979"/>
      <c r="AS75" s="979"/>
      <c r="AT75" s="980"/>
      <c r="AU75" s="981" t="s">
        <v>585</v>
      </c>
      <c r="AV75" s="979"/>
      <c r="AW75" s="979"/>
      <c r="AX75" s="979"/>
      <c r="AY75" s="980"/>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c r="C76" s="975"/>
      <c r="D76" s="975"/>
      <c r="E76" s="975"/>
      <c r="F76" s="975"/>
      <c r="G76" s="975"/>
      <c r="H76" s="975"/>
      <c r="I76" s="975"/>
      <c r="J76" s="975"/>
      <c r="K76" s="975"/>
      <c r="L76" s="975"/>
      <c r="M76" s="975"/>
      <c r="N76" s="975"/>
      <c r="O76" s="975"/>
      <c r="P76" s="976"/>
      <c r="Q76" s="978"/>
      <c r="R76" s="979"/>
      <c r="S76" s="979"/>
      <c r="T76" s="979"/>
      <c r="U76" s="980"/>
      <c r="V76" s="981"/>
      <c r="W76" s="979"/>
      <c r="X76" s="979"/>
      <c r="Y76" s="979"/>
      <c r="Z76" s="980"/>
      <c r="AA76" s="981"/>
      <c r="AB76" s="979"/>
      <c r="AC76" s="979"/>
      <c r="AD76" s="979"/>
      <c r="AE76" s="980"/>
      <c r="AF76" s="981"/>
      <c r="AG76" s="979"/>
      <c r="AH76" s="979"/>
      <c r="AI76" s="979"/>
      <c r="AJ76" s="980"/>
      <c r="AK76" s="981"/>
      <c r="AL76" s="979"/>
      <c r="AM76" s="979"/>
      <c r="AN76" s="979"/>
      <c r="AO76" s="980"/>
      <c r="AP76" s="981"/>
      <c r="AQ76" s="979"/>
      <c r="AR76" s="979"/>
      <c r="AS76" s="979"/>
      <c r="AT76" s="980"/>
      <c r="AU76" s="981"/>
      <c r="AV76" s="979"/>
      <c r="AW76" s="979"/>
      <c r="AX76" s="979"/>
      <c r="AY76" s="980"/>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c r="C77" s="975"/>
      <c r="D77" s="975"/>
      <c r="E77" s="975"/>
      <c r="F77" s="975"/>
      <c r="G77" s="975"/>
      <c r="H77" s="975"/>
      <c r="I77" s="975"/>
      <c r="J77" s="975"/>
      <c r="K77" s="975"/>
      <c r="L77" s="975"/>
      <c r="M77" s="975"/>
      <c r="N77" s="975"/>
      <c r="O77" s="975"/>
      <c r="P77" s="976"/>
      <c r="Q77" s="978"/>
      <c r="R77" s="979"/>
      <c r="S77" s="979"/>
      <c r="T77" s="979"/>
      <c r="U77" s="980"/>
      <c r="V77" s="981"/>
      <c r="W77" s="979"/>
      <c r="X77" s="979"/>
      <c r="Y77" s="979"/>
      <c r="Z77" s="980"/>
      <c r="AA77" s="981"/>
      <c r="AB77" s="979"/>
      <c r="AC77" s="979"/>
      <c r="AD77" s="979"/>
      <c r="AE77" s="980"/>
      <c r="AF77" s="981"/>
      <c r="AG77" s="979"/>
      <c r="AH77" s="979"/>
      <c r="AI77" s="979"/>
      <c r="AJ77" s="980"/>
      <c r="AK77" s="981"/>
      <c r="AL77" s="979"/>
      <c r="AM77" s="979"/>
      <c r="AN77" s="979"/>
      <c r="AO77" s="980"/>
      <c r="AP77" s="981"/>
      <c r="AQ77" s="979"/>
      <c r="AR77" s="979"/>
      <c r="AS77" s="979"/>
      <c r="AT77" s="980"/>
      <c r="AU77" s="981"/>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391</v>
      </c>
      <c r="B88" s="937" t="s">
        <v>421</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3939</v>
      </c>
      <c r="AG88" s="959"/>
      <c r="AH88" s="959"/>
      <c r="AI88" s="959"/>
      <c r="AJ88" s="959"/>
      <c r="AK88" s="963"/>
      <c r="AL88" s="963"/>
      <c r="AM88" s="963"/>
      <c r="AN88" s="963"/>
      <c r="AO88" s="963"/>
      <c r="AP88" s="959">
        <v>134</v>
      </c>
      <c r="AQ88" s="959"/>
      <c r="AR88" s="959"/>
      <c r="AS88" s="959"/>
      <c r="AT88" s="959"/>
      <c r="AU88" s="959">
        <v>41</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391</v>
      </c>
      <c r="BR102" s="937" t="s">
        <v>422</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69</v>
      </c>
      <c r="CS102" s="953"/>
      <c r="CT102" s="953"/>
      <c r="CU102" s="953"/>
      <c r="CV102" s="954"/>
      <c r="CW102" s="952">
        <v>15</v>
      </c>
      <c r="CX102" s="953"/>
      <c r="CY102" s="953"/>
      <c r="CZ102" s="953"/>
      <c r="DA102" s="954"/>
      <c r="DB102" s="952" t="s">
        <v>585</v>
      </c>
      <c r="DC102" s="953"/>
      <c r="DD102" s="953"/>
      <c r="DE102" s="953"/>
      <c r="DF102" s="954"/>
      <c r="DG102" s="952" t="s">
        <v>585</v>
      </c>
      <c r="DH102" s="953"/>
      <c r="DI102" s="953"/>
      <c r="DJ102" s="953"/>
      <c r="DK102" s="954"/>
      <c r="DL102" s="952" t="s">
        <v>585</v>
      </c>
      <c r="DM102" s="953"/>
      <c r="DN102" s="953"/>
      <c r="DO102" s="953"/>
      <c r="DP102" s="954"/>
      <c r="DQ102" s="952" t="s">
        <v>585</v>
      </c>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423</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424</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425</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426</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427</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428</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429</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430</v>
      </c>
      <c r="AB109" s="896"/>
      <c r="AC109" s="896"/>
      <c r="AD109" s="896"/>
      <c r="AE109" s="897"/>
      <c r="AF109" s="898" t="s">
        <v>431</v>
      </c>
      <c r="AG109" s="896"/>
      <c r="AH109" s="896"/>
      <c r="AI109" s="896"/>
      <c r="AJ109" s="897"/>
      <c r="AK109" s="898" t="s">
        <v>309</v>
      </c>
      <c r="AL109" s="896"/>
      <c r="AM109" s="896"/>
      <c r="AN109" s="896"/>
      <c r="AO109" s="897"/>
      <c r="AP109" s="898" t="s">
        <v>432</v>
      </c>
      <c r="AQ109" s="896"/>
      <c r="AR109" s="896"/>
      <c r="AS109" s="896"/>
      <c r="AT109" s="929"/>
      <c r="AU109" s="895" t="s">
        <v>429</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430</v>
      </c>
      <c r="BR109" s="896"/>
      <c r="BS109" s="896"/>
      <c r="BT109" s="896"/>
      <c r="BU109" s="897"/>
      <c r="BV109" s="898" t="s">
        <v>431</v>
      </c>
      <c r="BW109" s="896"/>
      <c r="BX109" s="896"/>
      <c r="BY109" s="896"/>
      <c r="BZ109" s="897"/>
      <c r="CA109" s="898" t="s">
        <v>309</v>
      </c>
      <c r="CB109" s="896"/>
      <c r="CC109" s="896"/>
      <c r="CD109" s="896"/>
      <c r="CE109" s="897"/>
      <c r="CF109" s="936" t="s">
        <v>432</v>
      </c>
      <c r="CG109" s="936"/>
      <c r="CH109" s="936"/>
      <c r="CI109" s="936"/>
      <c r="CJ109" s="936"/>
      <c r="CK109" s="898" t="s">
        <v>433</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430</v>
      </c>
      <c r="DH109" s="896"/>
      <c r="DI109" s="896"/>
      <c r="DJ109" s="896"/>
      <c r="DK109" s="897"/>
      <c r="DL109" s="898" t="s">
        <v>431</v>
      </c>
      <c r="DM109" s="896"/>
      <c r="DN109" s="896"/>
      <c r="DO109" s="896"/>
      <c r="DP109" s="897"/>
      <c r="DQ109" s="898" t="s">
        <v>309</v>
      </c>
      <c r="DR109" s="896"/>
      <c r="DS109" s="896"/>
      <c r="DT109" s="896"/>
      <c r="DU109" s="897"/>
      <c r="DV109" s="898" t="s">
        <v>432</v>
      </c>
      <c r="DW109" s="896"/>
      <c r="DX109" s="896"/>
      <c r="DY109" s="896"/>
      <c r="DZ109" s="929"/>
    </row>
    <row r="110" spans="1:131" s="230" customFormat="1" ht="26.25" customHeight="1" x14ac:dyDescent="0.15">
      <c r="A110" s="807" t="s">
        <v>434</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406390</v>
      </c>
      <c r="AB110" s="889"/>
      <c r="AC110" s="889"/>
      <c r="AD110" s="889"/>
      <c r="AE110" s="890"/>
      <c r="AF110" s="891">
        <v>465157</v>
      </c>
      <c r="AG110" s="889"/>
      <c r="AH110" s="889"/>
      <c r="AI110" s="889"/>
      <c r="AJ110" s="890"/>
      <c r="AK110" s="891">
        <v>539020</v>
      </c>
      <c r="AL110" s="889"/>
      <c r="AM110" s="889"/>
      <c r="AN110" s="889"/>
      <c r="AO110" s="890"/>
      <c r="AP110" s="892">
        <v>17.2</v>
      </c>
      <c r="AQ110" s="893"/>
      <c r="AR110" s="893"/>
      <c r="AS110" s="893"/>
      <c r="AT110" s="894"/>
      <c r="AU110" s="930" t="s">
        <v>75</v>
      </c>
      <c r="AV110" s="931"/>
      <c r="AW110" s="931"/>
      <c r="AX110" s="931"/>
      <c r="AY110" s="931"/>
      <c r="AZ110" s="860" t="s">
        <v>435</v>
      </c>
      <c r="BA110" s="808"/>
      <c r="BB110" s="808"/>
      <c r="BC110" s="808"/>
      <c r="BD110" s="808"/>
      <c r="BE110" s="808"/>
      <c r="BF110" s="808"/>
      <c r="BG110" s="808"/>
      <c r="BH110" s="808"/>
      <c r="BI110" s="808"/>
      <c r="BJ110" s="808"/>
      <c r="BK110" s="808"/>
      <c r="BL110" s="808"/>
      <c r="BM110" s="808"/>
      <c r="BN110" s="808"/>
      <c r="BO110" s="808"/>
      <c r="BP110" s="809"/>
      <c r="BQ110" s="861">
        <v>5580439</v>
      </c>
      <c r="BR110" s="842"/>
      <c r="BS110" s="842"/>
      <c r="BT110" s="842"/>
      <c r="BU110" s="842"/>
      <c r="BV110" s="842">
        <v>6465093</v>
      </c>
      <c r="BW110" s="842"/>
      <c r="BX110" s="842"/>
      <c r="BY110" s="842"/>
      <c r="BZ110" s="842"/>
      <c r="CA110" s="842">
        <v>6138899</v>
      </c>
      <c r="CB110" s="842"/>
      <c r="CC110" s="842"/>
      <c r="CD110" s="842"/>
      <c r="CE110" s="842"/>
      <c r="CF110" s="866">
        <v>195.8</v>
      </c>
      <c r="CG110" s="867"/>
      <c r="CH110" s="867"/>
      <c r="CI110" s="867"/>
      <c r="CJ110" s="867"/>
      <c r="CK110" s="926" t="s">
        <v>436</v>
      </c>
      <c r="CL110" s="819"/>
      <c r="CM110" s="860" t="s">
        <v>437</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438</v>
      </c>
      <c r="DH110" s="842"/>
      <c r="DI110" s="842"/>
      <c r="DJ110" s="842"/>
      <c r="DK110" s="842"/>
      <c r="DL110" s="842" t="s">
        <v>439</v>
      </c>
      <c r="DM110" s="842"/>
      <c r="DN110" s="842"/>
      <c r="DO110" s="842"/>
      <c r="DP110" s="842"/>
      <c r="DQ110" s="842" t="s">
        <v>439</v>
      </c>
      <c r="DR110" s="842"/>
      <c r="DS110" s="842"/>
      <c r="DT110" s="842"/>
      <c r="DU110" s="842"/>
      <c r="DV110" s="843" t="s">
        <v>438</v>
      </c>
      <c r="DW110" s="843"/>
      <c r="DX110" s="843"/>
      <c r="DY110" s="843"/>
      <c r="DZ110" s="844"/>
    </row>
    <row r="111" spans="1:131" s="230" customFormat="1" ht="26.25" customHeight="1" x14ac:dyDescent="0.15">
      <c r="A111" s="774" t="s">
        <v>440</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438</v>
      </c>
      <c r="AB111" s="919"/>
      <c r="AC111" s="919"/>
      <c r="AD111" s="919"/>
      <c r="AE111" s="920"/>
      <c r="AF111" s="921" t="s">
        <v>130</v>
      </c>
      <c r="AG111" s="919"/>
      <c r="AH111" s="919"/>
      <c r="AI111" s="919"/>
      <c r="AJ111" s="920"/>
      <c r="AK111" s="921" t="s">
        <v>439</v>
      </c>
      <c r="AL111" s="919"/>
      <c r="AM111" s="919"/>
      <c r="AN111" s="919"/>
      <c r="AO111" s="920"/>
      <c r="AP111" s="922" t="s">
        <v>441</v>
      </c>
      <c r="AQ111" s="923"/>
      <c r="AR111" s="923"/>
      <c r="AS111" s="923"/>
      <c r="AT111" s="924"/>
      <c r="AU111" s="932"/>
      <c r="AV111" s="933"/>
      <c r="AW111" s="933"/>
      <c r="AX111" s="933"/>
      <c r="AY111" s="933"/>
      <c r="AZ111" s="815" t="s">
        <v>442</v>
      </c>
      <c r="BA111" s="752"/>
      <c r="BB111" s="752"/>
      <c r="BC111" s="752"/>
      <c r="BD111" s="752"/>
      <c r="BE111" s="752"/>
      <c r="BF111" s="752"/>
      <c r="BG111" s="752"/>
      <c r="BH111" s="752"/>
      <c r="BI111" s="752"/>
      <c r="BJ111" s="752"/>
      <c r="BK111" s="752"/>
      <c r="BL111" s="752"/>
      <c r="BM111" s="752"/>
      <c r="BN111" s="752"/>
      <c r="BO111" s="752"/>
      <c r="BP111" s="753"/>
      <c r="BQ111" s="816" t="s">
        <v>441</v>
      </c>
      <c r="BR111" s="817"/>
      <c r="BS111" s="817"/>
      <c r="BT111" s="817"/>
      <c r="BU111" s="817"/>
      <c r="BV111" s="817" t="s">
        <v>130</v>
      </c>
      <c r="BW111" s="817"/>
      <c r="BX111" s="817"/>
      <c r="BY111" s="817"/>
      <c r="BZ111" s="817"/>
      <c r="CA111" s="817" t="s">
        <v>441</v>
      </c>
      <c r="CB111" s="817"/>
      <c r="CC111" s="817"/>
      <c r="CD111" s="817"/>
      <c r="CE111" s="817"/>
      <c r="CF111" s="875" t="s">
        <v>130</v>
      </c>
      <c r="CG111" s="876"/>
      <c r="CH111" s="876"/>
      <c r="CI111" s="876"/>
      <c r="CJ111" s="876"/>
      <c r="CK111" s="927"/>
      <c r="CL111" s="821"/>
      <c r="CM111" s="815" t="s">
        <v>443</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439</v>
      </c>
      <c r="DH111" s="817"/>
      <c r="DI111" s="817"/>
      <c r="DJ111" s="817"/>
      <c r="DK111" s="817"/>
      <c r="DL111" s="817" t="s">
        <v>130</v>
      </c>
      <c r="DM111" s="817"/>
      <c r="DN111" s="817"/>
      <c r="DO111" s="817"/>
      <c r="DP111" s="817"/>
      <c r="DQ111" s="817" t="s">
        <v>130</v>
      </c>
      <c r="DR111" s="817"/>
      <c r="DS111" s="817"/>
      <c r="DT111" s="817"/>
      <c r="DU111" s="817"/>
      <c r="DV111" s="794" t="s">
        <v>441</v>
      </c>
      <c r="DW111" s="794"/>
      <c r="DX111" s="794"/>
      <c r="DY111" s="794"/>
      <c r="DZ111" s="795"/>
    </row>
    <row r="112" spans="1:131" s="230" customFormat="1" ht="26.25" customHeight="1" x14ac:dyDescent="0.15">
      <c r="A112" s="912" t="s">
        <v>444</v>
      </c>
      <c r="B112" s="913"/>
      <c r="C112" s="752" t="s">
        <v>445</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439</v>
      </c>
      <c r="AB112" s="780"/>
      <c r="AC112" s="780"/>
      <c r="AD112" s="780"/>
      <c r="AE112" s="781"/>
      <c r="AF112" s="782" t="s">
        <v>130</v>
      </c>
      <c r="AG112" s="780"/>
      <c r="AH112" s="780"/>
      <c r="AI112" s="780"/>
      <c r="AJ112" s="781"/>
      <c r="AK112" s="782" t="s">
        <v>439</v>
      </c>
      <c r="AL112" s="780"/>
      <c r="AM112" s="780"/>
      <c r="AN112" s="780"/>
      <c r="AO112" s="781"/>
      <c r="AP112" s="824" t="s">
        <v>441</v>
      </c>
      <c r="AQ112" s="825"/>
      <c r="AR112" s="825"/>
      <c r="AS112" s="825"/>
      <c r="AT112" s="826"/>
      <c r="AU112" s="932"/>
      <c r="AV112" s="933"/>
      <c r="AW112" s="933"/>
      <c r="AX112" s="933"/>
      <c r="AY112" s="933"/>
      <c r="AZ112" s="815" t="s">
        <v>446</v>
      </c>
      <c r="BA112" s="752"/>
      <c r="BB112" s="752"/>
      <c r="BC112" s="752"/>
      <c r="BD112" s="752"/>
      <c r="BE112" s="752"/>
      <c r="BF112" s="752"/>
      <c r="BG112" s="752"/>
      <c r="BH112" s="752"/>
      <c r="BI112" s="752"/>
      <c r="BJ112" s="752"/>
      <c r="BK112" s="752"/>
      <c r="BL112" s="752"/>
      <c r="BM112" s="752"/>
      <c r="BN112" s="752"/>
      <c r="BO112" s="752"/>
      <c r="BP112" s="753"/>
      <c r="BQ112" s="816">
        <v>428957</v>
      </c>
      <c r="BR112" s="817"/>
      <c r="BS112" s="817"/>
      <c r="BT112" s="817"/>
      <c r="BU112" s="817"/>
      <c r="BV112" s="817">
        <v>403935</v>
      </c>
      <c r="BW112" s="817"/>
      <c r="BX112" s="817"/>
      <c r="BY112" s="817"/>
      <c r="BZ112" s="817"/>
      <c r="CA112" s="817">
        <v>322443</v>
      </c>
      <c r="CB112" s="817"/>
      <c r="CC112" s="817"/>
      <c r="CD112" s="817"/>
      <c r="CE112" s="817"/>
      <c r="CF112" s="875">
        <v>10.3</v>
      </c>
      <c r="CG112" s="876"/>
      <c r="CH112" s="876"/>
      <c r="CI112" s="876"/>
      <c r="CJ112" s="876"/>
      <c r="CK112" s="927"/>
      <c r="CL112" s="821"/>
      <c r="CM112" s="815" t="s">
        <v>447</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130</v>
      </c>
      <c r="DH112" s="817"/>
      <c r="DI112" s="817"/>
      <c r="DJ112" s="817"/>
      <c r="DK112" s="817"/>
      <c r="DL112" s="817" t="s">
        <v>438</v>
      </c>
      <c r="DM112" s="817"/>
      <c r="DN112" s="817"/>
      <c r="DO112" s="817"/>
      <c r="DP112" s="817"/>
      <c r="DQ112" s="817" t="s">
        <v>130</v>
      </c>
      <c r="DR112" s="817"/>
      <c r="DS112" s="817"/>
      <c r="DT112" s="817"/>
      <c r="DU112" s="817"/>
      <c r="DV112" s="794" t="s">
        <v>439</v>
      </c>
      <c r="DW112" s="794"/>
      <c r="DX112" s="794"/>
      <c r="DY112" s="794"/>
      <c r="DZ112" s="795"/>
    </row>
    <row r="113" spans="1:130" s="230" customFormat="1" ht="26.25" customHeight="1" x14ac:dyDescent="0.15">
      <c r="A113" s="914"/>
      <c r="B113" s="915"/>
      <c r="C113" s="752" t="s">
        <v>448</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53347</v>
      </c>
      <c r="AB113" s="919"/>
      <c r="AC113" s="919"/>
      <c r="AD113" s="919"/>
      <c r="AE113" s="920"/>
      <c r="AF113" s="921">
        <v>61878</v>
      </c>
      <c r="AG113" s="919"/>
      <c r="AH113" s="919"/>
      <c r="AI113" s="919"/>
      <c r="AJ113" s="920"/>
      <c r="AK113" s="921">
        <v>38173</v>
      </c>
      <c r="AL113" s="919"/>
      <c r="AM113" s="919"/>
      <c r="AN113" s="919"/>
      <c r="AO113" s="920"/>
      <c r="AP113" s="922">
        <v>1.2</v>
      </c>
      <c r="AQ113" s="923"/>
      <c r="AR113" s="923"/>
      <c r="AS113" s="923"/>
      <c r="AT113" s="924"/>
      <c r="AU113" s="932"/>
      <c r="AV113" s="933"/>
      <c r="AW113" s="933"/>
      <c r="AX113" s="933"/>
      <c r="AY113" s="933"/>
      <c r="AZ113" s="815" t="s">
        <v>449</v>
      </c>
      <c r="BA113" s="752"/>
      <c r="BB113" s="752"/>
      <c r="BC113" s="752"/>
      <c r="BD113" s="752"/>
      <c r="BE113" s="752"/>
      <c r="BF113" s="752"/>
      <c r="BG113" s="752"/>
      <c r="BH113" s="752"/>
      <c r="BI113" s="752"/>
      <c r="BJ113" s="752"/>
      <c r="BK113" s="752"/>
      <c r="BL113" s="752"/>
      <c r="BM113" s="752"/>
      <c r="BN113" s="752"/>
      <c r="BO113" s="752"/>
      <c r="BP113" s="753"/>
      <c r="BQ113" s="816">
        <v>54482</v>
      </c>
      <c r="BR113" s="817"/>
      <c r="BS113" s="817"/>
      <c r="BT113" s="817"/>
      <c r="BU113" s="817"/>
      <c r="BV113" s="817">
        <v>47717</v>
      </c>
      <c r="BW113" s="817"/>
      <c r="BX113" s="817"/>
      <c r="BY113" s="817"/>
      <c r="BZ113" s="817"/>
      <c r="CA113" s="817">
        <v>40924</v>
      </c>
      <c r="CB113" s="817"/>
      <c r="CC113" s="817"/>
      <c r="CD113" s="817"/>
      <c r="CE113" s="817"/>
      <c r="CF113" s="875">
        <v>1.3</v>
      </c>
      <c r="CG113" s="876"/>
      <c r="CH113" s="876"/>
      <c r="CI113" s="876"/>
      <c r="CJ113" s="876"/>
      <c r="CK113" s="927"/>
      <c r="CL113" s="821"/>
      <c r="CM113" s="815" t="s">
        <v>450</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130</v>
      </c>
      <c r="DH113" s="780"/>
      <c r="DI113" s="780"/>
      <c r="DJ113" s="780"/>
      <c r="DK113" s="781"/>
      <c r="DL113" s="782" t="s">
        <v>130</v>
      </c>
      <c r="DM113" s="780"/>
      <c r="DN113" s="780"/>
      <c r="DO113" s="780"/>
      <c r="DP113" s="781"/>
      <c r="DQ113" s="782" t="s">
        <v>130</v>
      </c>
      <c r="DR113" s="780"/>
      <c r="DS113" s="780"/>
      <c r="DT113" s="780"/>
      <c r="DU113" s="781"/>
      <c r="DV113" s="824" t="s">
        <v>438</v>
      </c>
      <c r="DW113" s="825"/>
      <c r="DX113" s="825"/>
      <c r="DY113" s="825"/>
      <c r="DZ113" s="826"/>
    </row>
    <row r="114" spans="1:130" s="230" customFormat="1" ht="26.25" customHeight="1" x14ac:dyDescent="0.15">
      <c r="A114" s="914"/>
      <c r="B114" s="915"/>
      <c r="C114" s="752" t="s">
        <v>451</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7014</v>
      </c>
      <c r="AB114" s="780"/>
      <c r="AC114" s="780"/>
      <c r="AD114" s="780"/>
      <c r="AE114" s="781"/>
      <c r="AF114" s="782">
        <v>7014</v>
      </c>
      <c r="AG114" s="780"/>
      <c r="AH114" s="780"/>
      <c r="AI114" s="780"/>
      <c r="AJ114" s="781"/>
      <c r="AK114" s="782">
        <v>7015</v>
      </c>
      <c r="AL114" s="780"/>
      <c r="AM114" s="780"/>
      <c r="AN114" s="780"/>
      <c r="AO114" s="781"/>
      <c r="AP114" s="824">
        <v>0.2</v>
      </c>
      <c r="AQ114" s="825"/>
      <c r="AR114" s="825"/>
      <c r="AS114" s="825"/>
      <c r="AT114" s="826"/>
      <c r="AU114" s="932"/>
      <c r="AV114" s="933"/>
      <c r="AW114" s="933"/>
      <c r="AX114" s="933"/>
      <c r="AY114" s="933"/>
      <c r="AZ114" s="815" t="s">
        <v>452</v>
      </c>
      <c r="BA114" s="752"/>
      <c r="BB114" s="752"/>
      <c r="BC114" s="752"/>
      <c r="BD114" s="752"/>
      <c r="BE114" s="752"/>
      <c r="BF114" s="752"/>
      <c r="BG114" s="752"/>
      <c r="BH114" s="752"/>
      <c r="BI114" s="752"/>
      <c r="BJ114" s="752"/>
      <c r="BK114" s="752"/>
      <c r="BL114" s="752"/>
      <c r="BM114" s="752"/>
      <c r="BN114" s="752"/>
      <c r="BO114" s="752"/>
      <c r="BP114" s="753"/>
      <c r="BQ114" s="816">
        <v>1051293</v>
      </c>
      <c r="BR114" s="817"/>
      <c r="BS114" s="817"/>
      <c r="BT114" s="817"/>
      <c r="BU114" s="817"/>
      <c r="BV114" s="817">
        <v>1029968</v>
      </c>
      <c r="BW114" s="817"/>
      <c r="BX114" s="817"/>
      <c r="BY114" s="817"/>
      <c r="BZ114" s="817"/>
      <c r="CA114" s="817">
        <v>1135158</v>
      </c>
      <c r="CB114" s="817"/>
      <c r="CC114" s="817"/>
      <c r="CD114" s="817"/>
      <c r="CE114" s="817"/>
      <c r="CF114" s="875">
        <v>36.200000000000003</v>
      </c>
      <c r="CG114" s="876"/>
      <c r="CH114" s="876"/>
      <c r="CI114" s="876"/>
      <c r="CJ114" s="876"/>
      <c r="CK114" s="927"/>
      <c r="CL114" s="821"/>
      <c r="CM114" s="815" t="s">
        <v>453</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130</v>
      </c>
      <c r="DH114" s="780"/>
      <c r="DI114" s="780"/>
      <c r="DJ114" s="780"/>
      <c r="DK114" s="781"/>
      <c r="DL114" s="782" t="s">
        <v>130</v>
      </c>
      <c r="DM114" s="780"/>
      <c r="DN114" s="780"/>
      <c r="DO114" s="780"/>
      <c r="DP114" s="781"/>
      <c r="DQ114" s="782" t="s">
        <v>454</v>
      </c>
      <c r="DR114" s="780"/>
      <c r="DS114" s="780"/>
      <c r="DT114" s="780"/>
      <c r="DU114" s="781"/>
      <c r="DV114" s="824" t="s">
        <v>438</v>
      </c>
      <c r="DW114" s="825"/>
      <c r="DX114" s="825"/>
      <c r="DY114" s="825"/>
      <c r="DZ114" s="826"/>
    </row>
    <row r="115" spans="1:130" s="230" customFormat="1" ht="26.25" customHeight="1" x14ac:dyDescent="0.15">
      <c r="A115" s="914"/>
      <c r="B115" s="915"/>
      <c r="C115" s="752" t="s">
        <v>455</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438</v>
      </c>
      <c r="AB115" s="919"/>
      <c r="AC115" s="919"/>
      <c r="AD115" s="919"/>
      <c r="AE115" s="920"/>
      <c r="AF115" s="921" t="s">
        <v>454</v>
      </c>
      <c r="AG115" s="919"/>
      <c r="AH115" s="919"/>
      <c r="AI115" s="919"/>
      <c r="AJ115" s="920"/>
      <c r="AK115" s="921" t="s">
        <v>454</v>
      </c>
      <c r="AL115" s="919"/>
      <c r="AM115" s="919"/>
      <c r="AN115" s="919"/>
      <c r="AO115" s="920"/>
      <c r="AP115" s="922" t="s">
        <v>130</v>
      </c>
      <c r="AQ115" s="923"/>
      <c r="AR115" s="923"/>
      <c r="AS115" s="923"/>
      <c r="AT115" s="924"/>
      <c r="AU115" s="932"/>
      <c r="AV115" s="933"/>
      <c r="AW115" s="933"/>
      <c r="AX115" s="933"/>
      <c r="AY115" s="933"/>
      <c r="AZ115" s="815" t="s">
        <v>456</v>
      </c>
      <c r="BA115" s="752"/>
      <c r="BB115" s="752"/>
      <c r="BC115" s="752"/>
      <c r="BD115" s="752"/>
      <c r="BE115" s="752"/>
      <c r="BF115" s="752"/>
      <c r="BG115" s="752"/>
      <c r="BH115" s="752"/>
      <c r="BI115" s="752"/>
      <c r="BJ115" s="752"/>
      <c r="BK115" s="752"/>
      <c r="BL115" s="752"/>
      <c r="BM115" s="752"/>
      <c r="BN115" s="752"/>
      <c r="BO115" s="752"/>
      <c r="BP115" s="753"/>
      <c r="BQ115" s="816" t="s">
        <v>438</v>
      </c>
      <c r="BR115" s="817"/>
      <c r="BS115" s="817"/>
      <c r="BT115" s="817"/>
      <c r="BU115" s="817"/>
      <c r="BV115" s="817" t="s">
        <v>438</v>
      </c>
      <c r="BW115" s="817"/>
      <c r="BX115" s="817"/>
      <c r="BY115" s="817"/>
      <c r="BZ115" s="817"/>
      <c r="CA115" s="817" t="s">
        <v>439</v>
      </c>
      <c r="CB115" s="817"/>
      <c r="CC115" s="817"/>
      <c r="CD115" s="817"/>
      <c r="CE115" s="817"/>
      <c r="CF115" s="875" t="s">
        <v>454</v>
      </c>
      <c r="CG115" s="876"/>
      <c r="CH115" s="876"/>
      <c r="CI115" s="876"/>
      <c r="CJ115" s="876"/>
      <c r="CK115" s="927"/>
      <c r="CL115" s="821"/>
      <c r="CM115" s="815" t="s">
        <v>457</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454</v>
      </c>
      <c r="DH115" s="780"/>
      <c r="DI115" s="780"/>
      <c r="DJ115" s="780"/>
      <c r="DK115" s="781"/>
      <c r="DL115" s="782" t="s">
        <v>130</v>
      </c>
      <c r="DM115" s="780"/>
      <c r="DN115" s="780"/>
      <c r="DO115" s="780"/>
      <c r="DP115" s="781"/>
      <c r="DQ115" s="782" t="s">
        <v>439</v>
      </c>
      <c r="DR115" s="780"/>
      <c r="DS115" s="780"/>
      <c r="DT115" s="780"/>
      <c r="DU115" s="781"/>
      <c r="DV115" s="824" t="s">
        <v>454</v>
      </c>
      <c r="DW115" s="825"/>
      <c r="DX115" s="825"/>
      <c r="DY115" s="825"/>
      <c r="DZ115" s="826"/>
    </row>
    <row r="116" spans="1:130" s="230" customFormat="1" ht="26.25" customHeight="1" x14ac:dyDescent="0.15">
      <c r="A116" s="916"/>
      <c r="B116" s="917"/>
      <c r="C116" s="839" t="s">
        <v>458</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130</v>
      </c>
      <c r="AB116" s="780"/>
      <c r="AC116" s="780"/>
      <c r="AD116" s="780"/>
      <c r="AE116" s="781"/>
      <c r="AF116" s="782" t="s">
        <v>439</v>
      </c>
      <c r="AG116" s="780"/>
      <c r="AH116" s="780"/>
      <c r="AI116" s="780"/>
      <c r="AJ116" s="781"/>
      <c r="AK116" s="782" t="s">
        <v>438</v>
      </c>
      <c r="AL116" s="780"/>
      <c r="AM116" s="780"/>
      <c r="AN116" s="780"/>
      <c r="AO116" s="781"/>
      <c r="AP116" s="824" t="s">
        <v>438</v>
      </c>
      <c r="AQ116" s="825"/>
      <c r="AR116" s="825"/>
      <c r="AS116" s="825"/>
      <c r="AT116" s="826"/>
      <c r="AU116" s="932"/>
      <c r="AV116" s="933"/>
      <c r="AW116" s="933"/>
      <c r="AX116" s="933"/>
      <c r="AY116" s="933"/>
      <c r="AZ116" s="909" t="s">
        <v>459</v>
      </c>
      <c r="BA116" s="910"/>
      <c r="BB116" s="910"/>
      <c r="BC116" s="910"/>
      <c r="BD116" s="910"/>
      <c r="BE116" s="910"/>
      <c r="BF116" s="910"/>
      <c r="BG116" s="910"/>
      <c r="BH116" s="910"/>
      <c r="BI116" s="910"/>
      <c r="BJ116" s="910"/>
      <c r="BK116" s="910"/>
      <c r="BL116" s="910"/>
      <c r="BM116" s="910"/>
      <c r="BN116" s="910"/>
      <c r="BO116" s="910"/>
      <c r="BP116" s="911"/>
      <c r="BQ116" s="816" t="s">
        <v>438</v>
      </c>
      <c r="BR116" s="817"/>
      <c r="BS116" s="817"/>
      <c r="BT116" s="817"/>
      <c r="BU116" s="817"/>
      <c r="BV116" s="817" t="s">
        <v>438</v>
      </c>
      <c r="BW116" s="817"/>
      <c r="BX116" s="817"/>
      <c r="BY116" s="817"/>
      <c r="BZ116" s="817"/>
      <c r="CA116" s="817" t="s">
        <v>130</v>
      </c>
      <c r="CB116" s="817"/>
      <c r="CC116" s="817"/>
      <c r="CD116" s="817"/>
      <c r="CE116" s="817"/>
      <c r="CF116" s="875" t="s">
        <v>439</v>
      </c>
      <c r="CG116" s="876"/>
      <c r="CH116" s="876"/>
      <c r="CI116" s="876"/>
      <c r="CJ116" s="876"/>
      <c r="CK116" s="927"/>
      <c r="CL116" s="821"/>
      <c r="CM116" s="815" t="s">
        <v>460</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438</v>
      </c>
      <c r="DH116" s="780"/>
      <c r="DI116" s="780"/>
      <c r="DJ116" s="780"/>
      <c r="DK116" s="781"/>
      <c r="DL116" s="782" t="s">
        <v>438</v>
      </c>
      <c r="DM116" s="780"/>
      <c r="DN116" s="780"/>
      <c r="DO116" s="780"/>
      <c r="DP116" s="781"/>
      <c r="DQ116" s="782" t="s">
        <v>130</v>
      </c>
      <c r="DR116" s="780"/>
      <c r="DS116" s="780"/>
      <c r="DT116" s="780"/>
      <c r="DU116" s="781"/>
      <c r="DV116" s="824" t="s">
        <v>438</v>
      </c>
      <c r="DW116" s="825"/>
      <c r="DX116" s="825"/>
      <c r="DY116" s="825"/>
      <c r="DZ116" s="826"/>
    </row>
    <row r="117" spans="1:130" s="230" customFormat="1" ht="26.25" customHeight="1" x14ac:dyDescent="0.15">
      <c r="A117" s="895" t="s">
        <v>189</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461</v>
      </c>
      <c r="Z117" s="897"/>
      <c r="AA117" s="902">
        <v>466751</v>
      </c>
      <c r="AB117" s="903"/>
      <c r="AC117" s="903"/>
      <c r="AD117" s="903"/>
      <c r="AE117" s="904"/>
      <c r="AF117" s="905">
        <v>534049</v>
      </c>
      <c r="AG117" s="903"/>
      <c r="AH117" s="903"/>
      <c r="AI117" s="903"/>
      <c r="AJ117" s="904"/>
      <c r="AK117" s="905">
        <v>584208</v>
      </c>
      <c r="AL117" s="903"/>
      <c r="AM117" s="903"/>
      <c r="AN117" s="903"/>
      <c r="AO117" s="904"/>
      <c r="AP117" s="906"/>
      <c r="AQ117" s="907"/>
      <c r="AR117" s="907"/>
      <c r="AS117" s="907"/>
      <c r="AT117" s="908"/>
      <c r="AU117" s="932"/>
      <c r="AV117" s="933"/>
      <c r="AW117" s="933"/>
      <c r="AX117" s="933"/>
      <c r="AY117" s="933"/>
      <c r="AZ117" s="863" t="s">
        <v>462</v>
      </c>
      <c r="BA117" s="864"/>
      <c r="BB117" s="864"/>
      <c r="BC117" s="864"/>
      <c r="BD117" s="864"/>
      <c r="BE117" s="864"/>
      <c r="BF117" s="864"/>
      <c r="BG117" s="864"/>
      <c r="BH117" s="864"/>
      <c r="BI117" s="864"/>
      <c r="BJ117" s="864"/>
      <c r="BK117" s="864"/>
      <c r="BL117" s="864"/>
      <c r="BM117" s="864"/>
      <c r="BN117" s="864"/>
      <c r="BO117" s="864"/>
      <c r="BP117" s="865"/>
      <c r="BQ117" s="816" t="s">
        <v>441</v>
      </c>
      <c r="BR117" s="817"/>
      <c r="BS117" s="817"/>
      <c r="BT117" s="817"/>
      <c r="BU117" s="817"/>
      <c r="BV117" s="817" t="s">
        <v>438</v>
      </c>
      <c r="BW117" s="817"/>
      <c r="BX117" s="817"/>
      <c r="BY117" s="817"/>
      <c r="BZ117" s="817"/>
      <c r="CA117" s="817" t="s">
        <v>454</v>
      </c>
      <c r="CB117" s="817"/>
      <c r="CC117" s="817"/>
      <c r="CD117" s="817"/>
      <c r="CE117" s="817"/>
      <c r="CF117" s="875" t="s">
        <v>441</v>
      </c>
      <c r="CG117" s="876"/>
      <c r="CH117" s="876"/>
      <c r="CI117" s="876"/>
      <c r="CJ117" s="876"/>
      <c r="CK117" s="927"/>
      <c r="CL117" s="821"/>
      <c r="CM117" s="815" t="s">
        <v>463</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454</v>
      </c>
      <c r="DH117" s="780"/>
      <c r="DI117" s="780"/>
      <c r="DJ117" s="780"/>
      <c r="DK117" s="781"/>
      <c r="DL117" s="782" t="s">
        <v>441</v>
      </c>
      <c r="DM117" s="780"/>
      <c r="DN117" s="780"/>
      <c r="DO117" s="780"/>
      <c r="DP117" s="781"/>
      <c r="DQ117" s="782" t="s">
        <v>454</v>
      </c>
      <c r="DR117" s="780"/>
      <c r="DS117" s="780"/>
      <c r="DT117" s="780"/>
      <c r="DU117" s="781"/>
      <c r="DV117" s="824" t="s">
        <v>438</v>
      </c>
      <c r="DW117" s="825"/>
      <c r="DX117" s="825"/>
      <c r="DY117" s="825"/>
      <c r="DZ117" s="826"/>
    </row>
    <row r="118" spans="1:130" s="230" customFormat="1" ht="26.25" customHeight="1" x14ac:dyDescent="0.15">
      <c r="A118" s="895" t="s">
        <v>433</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430</v>
      </c>
      <c r="AB118" s="896"/>
      <c r="AC118" s="896"/>
      <c r="AD118" s="896"/>
      <c r="AE118" s="897"/>
      <c r="AF118" s="898" t="s">
        <v>431</v>
      </c>
      <c r="AG118" s="896"/>
      <c r="AH118" s="896"/>
      <c r="AI118" s="896"/>
      <c r="AJ118" s="897"/>
      <c r="AK118" s="898" t="s">
        <v>309</v>
      </c>
      <c r="AL118" s="896"/>
      <c r="AM118" s="896"/>
      <c r="AN118" s="896"/>
      <c r="AO118" s="897"/>
      <c r="AP118" s="899" t="s">
        <v>432</v>
      </c>
      <c r="AQ118" s="900"/>
      <c r="AR118" s="900"/>
      <c r="AS118" s="900"/>
      <c r="AT118" s="901"/>
      <c r="AU118" s="932"/>
      <c r="AV118" s="933"/>
      <c r="AW118" s="933"/>
      <c r="AX118" s="933"/>
      <c r="AY118" s="933"/>
      <c r="AZ118" s="838" t="s">
        <v>464</v>
      </c>
      <c r="BA118" s="839"/>
      <c r="BB118" s="839"/>
      <c r="BC118" s="839"/>
      <c r="BD118" s="839"/>
      <c r="BE118" s="839"/>
      <c r="BF118" s="839"/>
      <c r="BG118" s="839"/>
      <c r="BH118" s="839"/>
      <c r="BI118" s="839"/>
      <c r="BJ118" s="839"/>
      <c r="BK118" s="839"/>
      <c r="BL118" s="839"/>
      <c r="BM118" s="839"/>
      <c r="BN118" s="839"/>
      <c r="BO118" s="839"/>
      <c r="BP118" s="840"/>
      <c r="BQ118" s="879" t="s">
        <v>438</v>
      </c>
      <c r="BR118" s="845"/>
      <c r="BS118" s="845"/>
      <c r="BT118" s="845"/>
      <c r="BU118" s="845"/>
      <c r="BV118" s="845" t="s">
        <v>130</v>
      </c>
      <c r="BW118" s="845"/>
      <c r="BX118" s="845"/>
      <c r="BY118" s="845"/>
      <c r="BZ118" s="845"/>
      <c r="CA118" s="845" t="s">
        <v>130</v>
      </c>
      <c r="CB118" s="845"/>
      <c r="CC118" s="845"/>
      <c r="CD118" s="845"/>
      <c r="CE118" s="845"/>
      <c r="CF118" s="875" t="s">
        <v>130</v>
      </c>
      <c r="CG118" s="876"/>
      <c r="CH118" s="876"/>
      <c r="CI118" s="876"/>
      <c r="CJ118" s="876"/>
      <c r="CK118" s="927"/>
      <c r="CL118" s="821"/>
      <c r="CM118" s="815" t="s">
        <v>465</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130</v>
      </c>
      <c r="DH118" s="780"/>
      <c r="DI118" s="780"/>
      <c r="DJ118" s="780"/>
      <c r="DK118" s="781"/>
      <c r="DL118" s="782" t="s">
        <v>130</v>
      </c>
      <c r="DM118" s="780"/>
      <c r="DN118" s="780"/>
      <c r="DO118" s="780"/>
      <c r="DP118" s="781"/>
      <c r="DQ118" s="782" t="s">
        <v>130</v>
      </c>
      <c r="DR118" s="780"/>
      <c r="DS118" s="780"/>
      <c r="DT118" s="780"/>
      <c r="DU118" s="781"/>
      <c r="DV118" s="824" t="s">
        <v>438</v>
      </c>
      <c r="DW118" s="825"/>
      <c r="DX118" s="825"/>
      <c r="DY118" s="825"/>
      <c r="DZ118" s="826"/>
    </row>
    <row r="119" spans="1:130" s="230" customFormat="1" ht="26.25" customHeight="1" x14ac:dyDescent="0.15">
      <c r="A119" s="818" t="s">
        <v>436</v>
      </c>
      <c r="B119" s="819"/>
      <c r="C119" s="860" t="s">
        <v>437</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130</v>
      </c>
      <c r="AB119" s="889"/>
      <c r="AC119" s="889"/>
      <c r="AD119" s="889"/>
      <c r="AE119" s="890"/>
      <c r="AF119" s="891" t="s">
        <v>130</v>
      </c>
      <c r="AG119" s="889"/>
      <c r="AH119" s="889"/>
      <c r="AI119" s="889"/>
      <c r="AJ119" s="890"/>
      <c r="AK119" s="891" t="s">
        <v>441</v>
      </c>
      <c r="AL119" s="889"/>
      <c r="AM119" s="889"/>
      <c r="AN119" s="889"/>
      <c r="AO119" s="890"/>
      <c r="AP119" s="892" t="s">
        <v>130</v>
      </c>
      <c r="AQ119" s="893"/>
      <c r="AR119" s="893"/>
      <c r="AS119" s="893"/>
      <c r="AT119" s="894"/>
      <c r="AU119" s="934"/>
      <c r="AV119" s="935"/>
      <c r="AW119" s="935"/>
      <c r="AX119" s="935"/>
      <c r="AY119" s="935"/>
      <c r="AZ119" s="251" t="s">
        <v>189</v>
      </c>
      <c r="BA119" s="251"/>
      <c r="BB119" s="251"/>
      <c r="BC119" s="251"/>
      <c r="BD119" s="251"/>
      <c r="BE119" s="251"/>
      <c r="BF119" s="251"/>
      <c r="BG119" s="251"/>
      <c r="BH119" s="251"/>
      <c r="BI119" s="251"/>
      <c r="BJ119" s="251"/>
      <c r="BK119" s="251"/>
      <c r="BL119" s="251"/>
      <c r="BM119" s="251"/>
      <c r="BN119" s="251"/>
      <c r="BO119" s="877" t="s">
        <v>466</v>
      </c>
      <c r="BP119" s="878"/>
      <c r="BQ119" s="879">
        <v>7115171</v>
      </c>
      <c r="BR119" s="845"/>
      <c r="BS119" s="845"/>
      <c r="BT119" s="845"/>
      <c r="BU119" s="845"/>
      <c r="BV119" s="845">
        <v>7946713</v>
      </c>
      <c r="BW119" s="845"/>
      <c r="BX119" s="845"/>
      <c r="BY119" s="845"/>
      <c r="BZ119" s="845"/>
      <c r="CA119" s="845">
        <v>7637424</v>
      </c>
      <c r="CB119" s="845"/>
      <c r="CC119" s="845"/>
      <c r="CD119" s="845"/>
      <c r="CE119" s="845"/>
      <c r="CF119" s="748"/>
      <c r="CG119" s="749"/>
      <c r="CH119" s="749"/>
      <c r="CI119" s="749"/>
      <c r="CJ119" s="834"/>
      <c r="CK119" s="928"/>
      <c r="CL119" s="823"/>
      <c r="CM119" s="838" t="s">
        <v>467</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438</v>
      </c>
      <c r="DH119" s="764"/>
      <c r="DI119" s="764"/>
      <c r="DJ119" s="764"/>
      <c r="DK119" s="765"/>
      <c r="DL119" s="766" t="s">
        <v>441</v>
      </c>
      <c r="DM119" s="764"/>
      <c r="DN119" s="764"/>
      <c r="DO119" s="764"/>
      <c r="DP119" s="765"/>
      <c r="DQ119" s="766" t="s">
        <v>130</v>
      </c>
      <c r="DR119" s="764"/>
      <c r="DS119" s="764"/>
      <c r="DT119" s="764"/>
      <c r="DU119" s="765"/>
      <c r="DV119" s="848" t="s">
        <v>130</v>
      </c>
      <c r="DW119" s="849"/>
      <c r="DX119" s="849"/>
      <c r="DY119" s="849"/>
      <c r="DZ119" s="850"/>
    </row>
    <row r="120" spans="1:130" s="230" customFormat="1" ht="26.25" customHeight="1" x14ac:dyDescent="0.15">
      <c r="A120" s="820"/>
      <c r="B120" s="821"/>
      <c r="C120" s="815" t="s">
        <v>443</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130</v>
      </c>
      <c r="AB120" s="780"/>
      <c r="AC120" s="780"/>
      <c r="AD120" s="780"/>
      <c r="AE120" s="781"/>
      <c r="AF120" s="782" t="s">
        <v>130</v>
      </c>
      <c r="AG120" s="780"/>
      <c r="AH120" s="780"/>
      <c r="AI120" s="780"/>
      <c r="AJ120" s="781"/>
      <c r="AK120" s="782" t="s">
        <v>441</v>
      </c>
      <c r="AL120" s="780"/>
      <c r="AM120" s="780"/>
      <c r="AN120" s="780"/>
      <c r="AO120" s="781"/>
      <c r="AP120" s="824" t="s">
        <v>441</v>
      </c>
      <c r="AQ120" s="825"/>
      <c r="AR120" s="825"/>
      <c r="AS120" s="825"/>
      <c r="AT120" s="826"/>
      <c r="AU120" s="880" t="s">
        <v>468</v>
      </c>
      <c r="AV120" s="881"/>
      <c r="AW120" s="881"/>
      <c r="AX120" s="881"/>
      <c r="AY120" s="882"/>
      <c r="AZ120" s="860" t="s">
        <v>469</v>
      </c>
      <c r="BA120" s="808"/>
      <c r="BB120" s="808"/>
      <c r="BC120" s="808"/>
      <c r="BD120" s="808"/>
      <c r="BE120" s="808"/>
      <c r="BF120" s="808"/>
      <c r="BG120" s="808"/>
      <c r="BH120" s="808"/>
      <c r="BI120" s="808"/>
      <c r="BJ120" s="808"/>
      <c r="BK120" s="808"/>
      <c r="BL120" s="808"/>
      <c r="BM120" s="808"/>
      <c r="BN120" s="808"/>
      <c r="BO120" s="808"/>
      <c r="BP120" s="809"/>
      <c r="BQ120" s="861">
        <v>6345177</v>
      </c>
      <c r="BR120" s="842"/>
      <c r="BS120" s="842"/>
      <c r="BT120" s="842"/>
      <c r="BU120" s="842"/>
      <c r="BV120" s="842">
        <v>7530749</v>
      </c>
      <c r="BW120" s="842"/>
      <c r="BX120" s="842"/>
      <c r="BY120" s="842"/>
      <c r="BZ120" s="842"/>
      <c r="CA120" s="842">
        <v>10144787</v>
      </c>
      <c r="CB120" s="842"/>
      <c r="CC120" s="842"/>
      <c r="CD120" s="842"/>
      <c r="CE120" s="842"/>
      <c r="CF120" s="866">
        <v>323.60000000000002</v>
      </c>
      <c r="CG120" s="867"/>
      <c r="CH120" s="867"/>
      <c r="CI120" s="867"/>
      <c r="CJ120" s="867"/>
      <c r="CK120" s="868" t="s">
        <v>470</v>
      </c>
      <c r="CL120" s="852"/>
      <c r="CM120" s="852"/>
      <c r="CN120" s="852"/>
      <c r="CO120" s="853"/>
      <c r="CP120" s="872" t="s">
        <v>407</v>
      </c>
      <c r="CQ120" s="873"/>
      <c r="CR120" s="873"/>
      <c r="CS120" s="873"/>
      <c r="CT120" s="873"/>
      <c r="CU120" s="873"/>
      <c r="CV120" s="873"/>
      <c r="CW120" s="873"/>
      <c r="CX120" s="873"/>
      <c r="CY120" s="873"/>
      <c r="CZ120" s="873"/>
      <c r="DA120" s="873"/>
      <c r="DB120" s="873"/>
      <c r="DC120" s="873"/>
      <c r="DD120" s="873"/>
      <c r="DE120" s="873"/>
      <c r="DF120" s="874"/>
      <c r="DG120" s="861">
        <v>428957</v>
      </c>
      <c r="DH120" s="842"/>
      <c r="DI120" s="842"/>
      <c r="DJ120" s="842"/>
      <c r="DK120" s="842"/>
      <c r="DL120" s="842">
        <v>403935</v>
      </c>
      <c r="DM120" s="842"/>
      <c r="DN120" s="842"/>
      <c r="DO120" s="842"/>
      <c r="DP120" s="842"/>
      <c r="DQ120" s="842">
        <v>322443</v>
      </c>
      <c r="DR120" s="842"/>
      <c r="DS120" s="842"/>
      <c r="DT120" s="842"/>
      <c r="DU120" s="842"/>
      <c r="DV120" s="843">
        <v>10.3</v>
      </c>
      <c r="DW120" s="843"/>
      <c r="DX120" s="843"/>
      <c r="DY120" s="843"/>
      <c r="DZ120" s="844"/>
    </row>
    <row r="121" spans="1:130" s="230" customFormat="1" ht="26.25" customHeight="1" x14ac:dyDescent="0.15">
      <c r="A121" s="820"/>
      <c r="B121" s="821"/>
      <c r="C121" s="863" t="s">
        <v>471</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441</v>
      </c>
      <c r="AB121" s="780"/>
      <c r="AC121" s="780"/>
      <c r="AD121" s="780"/>
      <c r="AE121" s="781"/>
      <c r="AF121" s="782" t="s">
        <v>130</v>
      </c>
      <c r="AG121" s="780"/>
      <c r="AH121" s="780"/>
      <c r="AI121" s="780"/>
      <c r="AJ121" s="781"/>
      <c r="AK121" s="782" t="s">
        <v>438</v>
      </c>
      <c r="AL121" s="780"/>
      <c r="AM121" s="780"/>
      <c r="AN121" s="780"/>
      <c r="AO121" s="781"/>
      <c r="AP121" s="824" t="s">
        <v>441</v>
      </c>
      <c r="AQ121" s="825"/>
      <c r="AR121" s="825"/>
      <c r="AS121" s="825"/>
      <c r="AT121" s="826"/>
      <c r="AU121" s="883"/>
      <c r="AV121" s="884"/>
      <c r="AW121" s="884"/>
      <c r="AX121" s="884"/>
      <c r="AY121" s="885"/>
      <c r="AZ121" s="815" t="s">
        <v>472</v>
      </c>
      <c r="BA121" s="752"/>
      <c r="BB121" s="752"/>
      <c r="BC121" s="752"/>
      <c r="BD121" s="752"/>
      <c r="BE121" s="752"/>
      <c r="BF121" s="752"/>
      <c r="BG121" s="752"/>
      <c r="BH121" s="752"/>
      <c r="BI121" s="752"/>
      <c r="BJ121" s="752"/>
      <c r="BK121" s="752"/>
      <c r="BL121" s="752"/>
      <c r="BM121" s="752"/>
      <c r="BN121" s="752"/>
      <c r="BO121" s="752"/>
      <c r="BP121" s="753"/>
      <c r="BQ121" s="816" t="s">
        <v>130</v>
      </c>
      <c r="BR121" s="817"/>
      <c r="BS121" s="817"/>
      <c r="BT121" s="817"/>
      <c r="BU121" s="817"/>
      <c r="BV121" s="817" t="s">
        <v>438</v>
      </c>
      <c r="BW121" s="817"/>
      <c r="BX121" s="817"/>
      <c r="BY121" s="817"/>
      <c r="BZ121" s="817"/>
      <c r="CA121" s="817" t="s">
        <v>438</v>
      </c>
      <c r="CB121" s="817"/>
      <c r="CC121" s="817"/>
      <c r="CD121" s="817"/>
      <c r="CE121" s="817"/>
      <c r="CF121" s="875" t="s">
        <v>130</v>
      </c>
      <c r="CG121" s="876"/>
      <c r="CH121" s="876"/>
      <c r="CI121" s="876"/>
      <c r="CJ121" s="876"/>
      <c r="CK121" s="869"/>
      <c r="CL121" s="855"/>
      <c r="CM121" s="855"/>
      <c r="CN121" s="855"/>
      <c r="CO121" s="856"/>
      <c r="CP121" s="835" t="s">
        <v>473</v>
      </c>
      <c r="CQ121" s="836"/>
      <c r="CR121" s="836"/>
      <c r="CS121" s="836"/>
      <c r="CT121" s="836"/>
      <c r="CU121" s="836"/>
      <c r="CV121" s="836"/>
      <c r="CW121" s="836"/>
      <c r="CX121" s="836"/>
      <c r="CY121" s="836"/>
      <c r="CZ121" s="836"/>
      <c r="DA121" s="836"/>
      <c r="DB121" s="836"/>
      <c r="DC121" s="836"/>
      <c r="DD121" s="836"/>
      <c r="DE121" s="836"/>
      <c r="DF121" s="837"/>
      <c r="DG121" s="816" t="s">
        <v>438</v>
      </c>
      <c r="DH121" s="817"/>
      <c r="DI121" s="817"/>
      <c r="DJ121" s="817"/>
      <c r="DK121" s="817"/>
      <c r="DL121" s="817" t="s">
        <v>438</v>
      </c>
      <c r="DM121" s="817"/>
      <c r="DN121" s="817"/>
      <c r="DO121" s="817"/>
      <c r="DP121" s="817"/>
      <c r="DQ121" s="817" t="s">
        <v>130</v>
      </c>
      <c r="DR121" s="817"/>
      <c r="DS121" s="817"/>
      <c r="DT121" s="817"/>
      <c r="DU121" s="817"/>
      <c r="DV121" s="794" t="s">
        <v>130</v>
      </c>
      <c r="DW121" s="794"/>
      <c r="DX121" s="794"/>
      <c r="DY121" s="794"/>
      <c r="DZ121" s="795"/>
    </row>
    <row r="122" spans="1:130" s="230" customFormat="1" ht="26.25" customHeight="1" x14ac:dyDescent="0.15">
      <c r="A122" s="820"/>
      <c r="B122" s="821"/>
      <c r="C122" s="815" t="s">
        <v>453</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441</v>
      </c>
      <c r="AB122" s="780"/>
      <c r="AC122" s="780"/>
      <c r="AD122" s="780"/>
      <c r="AE122" s="781"/>
      <c r="AF122" s="782" t="s">
        <v>441</v>
      </c>
      <c r="AG122" s="780"/>
      <c r="AH122" s="780"/>
      <c r="AI122" s="780"/>
      <c r="AJ122" s="781"/>
      <c r="AK122" s="782" t="s">
        <v>441</v>
      </c>
      <c r="AL122" s="780"/>
      <c r="AM122" s="780"/>
      <c r="AN122" s="780"/>
      <c r="AO122" s="781"/>
      <c r="AP122" s="824" t="s">
        <v>130</v>
      </c>
      <c r="AQ122" s="825"/>
      <c r="AR122" s="825"/>
      <c r="AS122" s="825"/>
      <c r="AT122" s="826"/>
      <c r="AU122" s="883"/>
      <c r="AV122" s="884"/>
      <c r="AW122" s="884"/>
      <c r="AX122" s="884"/>
      <c r="AY122" s="885"/>
      <c r="AZ122" s="838" t="s">
        <v>474</v>
      </c>
      <c r="BA122" s="839"/>
      <c r="BB122" s="839"/>
      <c r="BC122" s="839"/>
      <c r="BD122" s="839"/>
      <c r="BE122" s="839"/>
      <c r="BF122" s="839"/>
      <c r="BG122" s="839"/>
      <c r="BH122" s="839"/>
      <c r="BI122" s="839"/>
      <c r="BJ122" s="839"/>
      <c r="BK122" s="839"/>
      <c r="BL122" s="839"/>
      <c r="BM122" s="839"/>
      <c r="BN122" s="839"/>
      <c r="BO122" s="839"/>
      <c r="BP122" s="840"/>
      <c r="BQ122" s="879">
        <v>5242414</v>
      </c>
      <c r="BR122" s="845"/>
      <c r="BS122" s="845"/>
      <c r="BT122" s="845"/>
      <c r="BU122" s="845"/>
      <c r="BV122" s="845">
        <v>5796195</v>
      </c>
      <c r="BW122" s="845"/>
      <c r="BX122" s="845"/>
      <c r="BY122" s="845"/>
      <c r="BZ122" s="845"/>
      <c r="CA122" s="845">
        <v>5703122</v>
      </c>
      <c r="CB122" s="845"/>
      <c r="CC122" s="845"/>
      <c r="CD122" s="845"/>
      <c r="CE122" s="845"/>
      <c r="CF122" s="846">
        <v>181.9</v>
      </c>
      <c r="CG122" s="847"/>
      <c r="CH122" s="847"/>
      <c r="CI122" s="847"/>
      <c r="CJ122" s="847"/>
      <c r="CK122" s="869"/>
      <c r="CL122" s="855"/>
      <c r="CM122" s="855"/>
      <c r="CN122" s="855"/>
      <c r="CO122" s="856"/>
      <c r="CP122" s="835" t="s">
        <v>475</v>
      </c>
      <c r="CQ122" s="836"/>
      <c r="CR122" s="836"/>
      <c r="CS122" s="836"/>
      <c r="CT122" s="836"/>
      <c r="CU122" s="836"/>
      <c r="CV122" s="836"/>
      <c r="CW122" s="836"/>
      <c r="CX122" s="836"/>
      <c r="CY122" s="836"/>
      <c r="CZ122" s="836"/>
      <c r="DA122" s="836"/>
      <c r="DB122" s="836"/>
      <c r="DC122" s="836"/>
      <c r="DD122" s="836"/>
      <c r="DE122" s="836"/>
      <c r="DF122" s="837"/>
      <c r="DG122" s="816" t="s">
        <v>130</v>
      </c>
      <c r="DH122" s="817"/>
      <c r="DI122" s="817"/>
      <c r="DJ122" s="817"/>
      <c r="DK122" s="817"/>
      <c r="DL122" s="817" t="s">
        <v>130</v>
      </c>
      <c r="DM122" s="817"/>
      <c r="DN122" s="817"/>
      <c r="DO122" s="817"/>
      <c r="DP122" s="817"/>
      <c r="DQ122" s="817" t="s">
        <v>130</v>
      </c>
      <c r="DR122" s="817"/>
      <c r="DS122" s="817"/>
      <c r="DT122" s="817"/>
      <c r="DU122" s="817"/>
      <c r="DV122" s="794" t="s">
        <v>441</v>
      </c>
      <c r="DW122" s="794"/>
      <c r="DX122" s="794"/>
      <c r="DY122" s="794"/>
      <c r="DZ122" s="795"/>
    </row>
    <row r="123" spans="1:130" s="230" customFormat="1" ht="26.25" customHeight="1" x14ac:dyDescent="0.15">
      <c r="A123" s="820"/>
      <c r="B123" s="821"/>
      <c r="C123" s="815" t="s">
        <v>460</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130</v>
      </c>
      <c r="AB123" s="780"/>
      <c r="AC123" s="780"/>
      <c r="AD123" s="780"/>
      <c r="AE123" s="781"/>
      <c r="AF123" s="782" t="s">
        <v>130</v>
      </c>
      <c r="AG123" s="780"/>
      <c r="AH123" s="780"/>
      <c r="AI123" s="780"/>
      <c r="AJ123" s="781"/>
      <c r="AK123" s="782" t="s">
        <v>130</v>
      </c>
      <c r="AL123" s="780"/>
      <c r="AM123" s="780"/>
      <c r="AN123" s="780"/>
      <c r="AO123" s="781"/>
      <c r="AP123" s="824" t="s">
        <v>130</v>
      </c>
      <c r="AQ123" s="825"/>
      <c r="AR123" s="825"/>
      <c r="AS123" s="825"/>
      <c r="AT123" s="826"/>
      <c r="AU123" s="886"/>
      <c r="AV123" s="887"/>
      <c r="AW123" s="887"/>
      <c r="AX123" s="887"/>
      <c r="AY123" s="887"/>
      <c r="AZ123" s="251" t="s">
        <v>189</v>
      </c>
      <c r="BA123" s="251"/>
      <c r="BB123" s="251"/>
      <c r="BC123" s="251"/>
      <c r="BD123" s="251"/>
      <c r="BE123" s="251"/>
      <c r="BF123" s="251"/>
      <c r="BG123" s="251"/>
      <c r="BH123" s="251"/>
      <c r="BI123" s="251"/>
      <c r="BJ123" s="251"/>
      <c r="BK123" s="251"/>
      <c r="BL123" s="251"/>
      <c r="BM123" s="251"/>
      <c r="BN123" s="251"/>
      <c r="BO123" s="877" t="s">
        <v>476</v>
      </c>
      <c r="BP123" s="878"/>
      <c r="BQ123" s="832">
        <v>11587591</v>
      </c>
      <c r="BR123" s="833"/>
      <c r="BS123" s="833"/>
      <c r="BT123" s="833"/>
      <c r="BU123" s="833"/>
      <c r="BV123" s="833">
        <v>13326944</v>
      </c>
      <c r="BW123" s="833"/>
      <c r="BX123" s="833"/>
      <c r="BY123" s="833"/>
      <c r="BZ123" s="833"/>
      <c r="CA123" s="833">
        <v>15847909</v>
      </c>
      <c r="CB123" s="833"/>
      <c r="CC123" s="833"/>
      <c r="CD123" s="833"/>
      <c r="CE123" s="833"/>
      <c r="CF123" s="748"/>
      <c r="CG123" s="749"/>
      <c r="CH123" s="749"/>
      <c r="CI123" s="749"/>
      <c r="CJ123" s="834"/>
      <c r="CK123" s="869"/>
      <c r="CL123" s="855"/>
      <c r="CM123" s="855"/>
      <c r="CN123" s="855"/>
      <c r="CO123" s="856"/>
      <c r="CP123" s="835" t="s">
        <v>477</v>
      </c>
      <c r="CQ123" s="836"/>
      <c r="CR123" s="836"/>
      <c r="CS123" s="836"/>
      <c r="CT123" s="836"/>
      <c r="CU123" s="836"/>
      <c r="CV123" s="836"/>
      <c r="CW123" s="836"/>
      <c r="CX123" s="836"/>
      <c r="CY123" s="836"/>
      <c r="CZ123" s="836"/>
      <c r="DA123" s="836"/>
      <c r="DB123" s="836"/>
      <c r="DC123" s="836"/>
      <c r="DD123" s="836"/>
      <c r="DE123" s="836"/>
      <c r="DF123" s="837"/>
      <c r="DG123" s="779" t="s">
        <v>130</v>
      </c>
      <c r="DH123" s="780"/>
      <c r="DI123" s="780"/>
      <c r="DJ123" s="780"/>
      <c r="DK123" s="781"/>
      <c r="DL123" s="782" t="s">
        <v>130</v>
      </c>
      <c r="DM123" s="780"/>
      <c r="DN123" s="780"/>
      <c r="DO123" s="780"/>
      <c r="DP123" s="781"/>
      <c r="DQ123" s="782" t="s">
        <v>130</v>
      </c>
      <c r="DR123" s="780"/>
      <c r="DS123" s="780"/>
      <c r="DT123" s="780"/>
      <c r="DU123" s="781"/>
      <c r="DV123" s="824" t="s">
        <v>130</v>
      </c>
      <c r="DW123" s="825"/>
      <c r="DX123" s="825"/>
      <c r="DY123" s="825"/>
      <c r="DZ123" s="826"/>
    </row>
    <row r="124" spans="1:130" s="230" customFormat="1" ht="26.25" customHeight="1" thickBot="1" x14ac:dyDescent="0.2">
      <c r="A124" s="820"/>
      <c r="B124" s="821"/>
      <c r="C124" s="815" t="s">
        <v>463</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130</v>
      </c>
      <c r="AB124" s="780"/>
      <c r="AC124" s="780"/>
      <c r="AD124" s="780"/>
      <c r="AE124" s="781"/>
      <c r="AF124" s="782" t="s">
        <v>130</v>
      </c>
      <c r="AG124" s="780"/>
      <c r="AH124" s="780"/>
      <c r="AI124" s="780"/>
      <c r="AJ124" s="781"/>
      <c r="AK124" s="782" t="s">
        <v>130</v>
      </c>
      <c r="AL124" s="780"/>
      <c r="AM124" s="780"/>
      <c r="AN124" s="780"/>
      <c r="AO124" s="781"/>
      <c r="AP124" s="824" t="s">
        <v>130</v>
      </c>
      <c r="AQ124" s="825"/>
      <c r="AR124" s="825"/>
      <c r="AS124" s="825"/>
      <c r="AT124" s="826"/>
      <c r="AU124" s="827" t="s">
        <v>478</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t="s">
        <v>130</v>
      </c>
      <c r="BR124" s="831"/>
      <c r="BS124" s="831"/>
      <c r="BT124" s="831"/>
      <c r="BU124" s="831"/>
      <c r="BV124" s="831" t="s">
        <v>130</v>
      </c>
      <c r="BW124" s="831"/>
      <c r="BX124" s="831"/>
      <c r="BY124" s="831"/>
      <c r="BZ124" s="831"/>
      <c r="CA124" s="831" t="s">
        <v>130</v>
      </c>
      <c r="CB124" s="831"/>
      <c r="CC124" s="831"/>
      <c r="CD124" s="831"/>
      <c r="CE124" s="831"/>
      <c r="CF124" s="726"/>
      <c r="CG124" s="727"/>
      <c r="CH124" s="727"/>
      <c r="CI124" s="727"/>
      <c r="CJ124" s="862"/>
      <c r="CK124" s="870"/>
      <c r="CL124" s="870"/>
      <c r="CM124" s="870"/>
      <c r="CN124" s="870"/>
      <c r="CO124" s="871"/>
      <c r="CP124" s="835" t="s">
        <v>479</v>
      </c>
      <c r="CQ124" s="836"/>
      <c r="CR124" s="836"/>
      <c r="CS124" s="836"/>
      <c r="CT124" s="836"/>
      <c r="CU124" s="836"/>
      <c r="CV124" s="836"/>
      <c r="CW124" s="836"/>
      <c r="CX124" s="836"/>
      <c r="CY124" s="836"/>
      <c r="CZ124" s="836"/>
      <c r="DA124" s="836"/>
      <c r="DB124" s="836"/>
      <c r="DC124" s="836"/>
      <c r="DD124" s="836"/>
      <c r="DE124" s="836"/>
      <c r="DF124" s="837"/>
      <c r="DG124" s="763" t="s">
        <v>130</v>
      </c>
      <c r="DH124" s="764"/>
      <c r="DI124" s="764"/>
      <c r="DJ124" s="764"/>
      <c r="DK124" s="765"/>
      <c r="DL124" s="766" t="s">
        <v>130</v>
      </c>
      <c r="DM124" s="764"/>
      <c r="DN124" s="764"/>
      <c r="DO124" s="764"/>
      <c r="DP124" s="765"/>
      <c r="DQ124" s="766" t="s">
        <v>130</v>
      </c>
      <c r="DR124" s="764"/>
      <c r="DS124" s="764"/>
      <c r="DT124" s="764"/>
      <c r="DU124" s="765"/>
      <c r="DV124" s="848" t="s">
        <v>130</v>
      </c>
      <c r="DW124" s="849"/>
      <c r="DX124" s="849"/>
      <c r="DY124" s="849"/>
      <c r="DZ124" s="850"/>
    </row>
    <row r="125" spans="1:130" s="230" customFormat="1" ht="26.25" customHeight="1" x14ac:dyDescent="0.15">
      <c r="A125" s="820"/>
      <c r="B125" s="821"/>
      <c r="C125" s="815" t="s">
        <v>465</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130</v>
      </c>
      <c r="AB125" s="780"/>
      <c r="AC125" s="780"/>
      <c r="AD125" s="780"/>
      <c r="AE125" s="781"/>
      <c r="AF125" s="782" t="s">
        <v>130</v>
      </c>
      <c r="AG125" s="780"/>
      <c r="AH125" s="780"/>
      <c r="AI125" s="780"/>
      <c r="AJ125" s="781"/>
      <c r="AK125" s="782" t="s">
        <v>130</v>
      </c>
      <c r="AL125" s="780"/>
      <c r="AM125" s="780"/>
      <c r="AN125" s="780"/>
      <c r="AO125" s="781"/>
      <c r="AP125" s="824" t="s">
        <v>130</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480</v>
      </c>
      <c r="CL125" s="852"/>
      <c r="CM125" s="852"/>
      <c r="CN125" s="852"/>
      <c r="CO125" s="853"/>
      <c r="CP125" s="860" t="s">
        <v>481</v>
      </c>
      <c r="CQ125" s="808"/>
      <c r="CR125" s="808"/>
      <c r="CS125" s="808"/>
      <c r="CT125" s="808"/>
      <c r="CU125" s="808"/>
      <c r="CV125" s="808"/>
      <c r="CW125" s="808"/>
      <c r="CX125" s="808"/>
      <c r="CY125" s="808"/>
      <c r="CZ125" s="808"/>
      <c r="DA125" s="808"/>
      <c r="DB125" s="808"/>
      <c r="DC125" s="808"/>
      <c r="DD125" s="808"/>
      <c r="DE125" s="808"/>
      <c r="DF125" s="809"/>
      <c r="DG125" s="861" t="s">
        <v>130</v>
      </c>
      <c r="DH125" s="842"/>
      <c r="DI125" s="842"/>
      <c r="DJ125" s="842"/>
      <c r="DK125" s="842"/>
      <c r="DL125" s="842" t="s">
        <v>130</v>
      </c>
      <c r="DM125" s="842"/>
      <c r="DN125" s="842"/>
      <c r="DO125" s="842"/>
      <c r="DP125" s="842"/>
      <c r="DQ125" s="842" t="s">
        <v>130</v>
      </c>
      <c r="DR125" s="842"/>
      <c r="DS125" s="842"/>
      <c r="DT125" s="842"/>
      <c r="DU125" s="842"/>
      <c r="DV125" s="843" t="s">
        <v>130</v>
      </c>
      <c r="DW125" s="843"/>
      <c r="DX125" s="843"/>
      <c r="DY125" s="843"/>
      <c r="DZ125" s="844"/>
    </row>
    <row r="126" spans="1:130" s="230" customFormat="1" ht="26.25" customHeight="1" thickBot="1" x14ac:dyDescent="0.2">
      <c r="A126" s="820"/>
      <c r="B126" s="821"/>
      <c r="C126" s="815" t="s">
        <v>467</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130</v>
      </c>
      <c r="AB126" s="780"/>
      <c r="AC126" s="780"/>
      <c r="AD126" s="780"/>
      <c r="AE126" s="781"/>
      <c r="AF126" s="782" t="s">
        <v>130</v>
      </c>
      <c r="AG126" s="780"/>
      <c r="AH126" s="780"/>
      <c r="AI126" s="780"/>
      <c r="AJ126" s="781"/>
      <c r="AK126" s="782" t="s">
        <v>130</v>
      </c>
      <c r="AL126" s="780"/>
      <c r="AM126" s="780"/>
      <c r="AN126" s="780"/>
      <c r="AO126" s="781"/>
      <c r="AP126" s="824" t="s">
        <v>130</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482</v>
      </c>
      <c r="CQ126" s="752"/>
      <c r="CR126" s="752"/>
      <c r="CS126" s="752"/>
      <c r="CT126" s="752"/>
      <c r="CU126" s="752"/>
      <c r="CV126" s="752"/>
      <c r="CW126" s="752"/>
      <c r="CX126" s="752"/>
      <c r="CY126" s="752"/>
      <c r="CZ126" s="752"/>
      <c r="DA126" s="752"/>
      <c r="DB126" s="752"/>
      <c r="DC126" s="752"/>
      <c r="DD126" s="752"/>
      <c r="DE126" s="752"/>
      <c r="DF126" s="753"/>
      <c r="DG126" s="816" t="s">
        <v>130</v>
      </c>
      <c r="DH126" s="817"/>
      <c r="DI126" s="817"/>
      <c r="DJ126" s="817"/>
      <c r="DK126" s="817"/>
      <c r="DL126" s="817" t="s">
        <v>130</v>
      </c>
      <c r="DM126" s="817"/>
      <c r="DN126" s="817"/>
      <c r="DO126" s="817"/>
      <c r="DP126" s="817"/>
      <c r="DQ126" s="817" t="s">
        <v>130</v>
      </c>
      <c r="DR126" s="817"/>
      <c r="DS126" s="817"/>
      <c r="DT126" s="817"/>
      <c r="DU126" s="817"/>
      <c r="DV126" s="794" t="s">
        <v>130</v>
      </c>
      <c r="DW126" s="794"/>
      <c r="DX126" s="794"/>
      <c r="DY126" s="794"/>
      <c r="DZ126" s="795"/>
    </row>
    <row r="127" spans="1:130" s="230" customFormat="1" ht="26.25" customHeight="1" x14ac:dyDescent="0.15">
      <c r="A127" s="822"/>
      <c r="B127" s="823"/>
      <c r="C127" s="838" t="s">
        <v>483</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130</v>
      </c>
      <c r="AB127" s="780"/>
      <c r="AC127" s="780"/>
      <c r="AD127" s="780"/>
      <c r="AE127" s="781"/>
      <c r="AF127" s="782" t="s">
        <v>130</v>
      </c>
      <c r="AG127" s="780"/>
      <c r="AH127" s="780"/>
      <c r="AI127" s="780"/>
      <c r="AJ127" s="781"/>
      <c r="AK127" s="782" t="s">
        <v>130</v>
      </c>
      <c r="AL127" s="780"/>
      <c r="AM127" s="780"/>
      <c r="AN127" s="780"/>
      <c r="AO127" s="781"/>
      <c r="AP127" s="824" t="s">
        <v>130</v>
      </c>
      <c r="AQ127" s="825"/>
      <c r="AR127" s="825"/>
      <c r="AS127" s="825"/>
      <c r="AT127" s="826"/>
      <c r="AU127" s="232"/>
      <c r="AV127" s="232"/>
      <c r="AW127" s="232"/>
      <c r="AX127" s="841" t="s">
        <v>484</v>
      </c>
      <c r="AY127" s="812"/>
      <c r="AZ127" s="812"/>
      <c r="BA127" s="812"/>
      <c r="BB127" s="812"/>
      <c r="BC127" s="812"/>
      <c r="BD127" s="812"/>
      <c r="BE127" s="813"/>
      <c r="BF127" s="811" t="s">
        <v>485</v>
      </c>
      <c r="BG127" s="812"/>
      <c r="BH127" s="812"/>
      <c r="BI127" s="812"/>
      <c r="BJ127" s="812"/>
      <c r="BK127" s="812"/>
      <c r="BL127" s="813"/>
      <c r="BM127" s="811" t="s">
        <v>486</v>
      </c>
      <c r="BN127" s="812"/>
      <c r="BO127" s="812"/>
      <c r="BP127" s="812"/>
      <c r="BQ127" s="812"/>
      <c r="BR127" s="812"/>
      <c r="BS127" s="813"/>
      <c r="BT127" s="811" t="s">
        <v>487</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488</v>
      </c>
      <c r="CQ127" s="752"/>
      <c r="CR127" s="752"/>
      <c r="CS127" s="752"/>
      <c r="CT127" s="752"/>
      <c r="CU127" s="752"/>
      <c r="CV127" s="752"/>
      <c r="CW127" s="752"/>
      <c r="CX127" s="752"/>
      <c r="CY127" s="752"/>
      <c r="CZ127" s="752"/>
      <c r="DA127" s="752"/>
      <c r="DB127" s="752"/>
      <c r="DC127" s="752"/>
      <c r="DD127" s="752"/>
      <c r="DE127" s="752"/>
      <c r="DF127" s="753"/>
      <c r="DG127" s="816" t="s">
        <v>130</v>
      </c>
      <c r="DH127" s="817"/>
      <c r="DI127" s="817"/>
      <c r="DJ127" s="817"/>
      <c r="DK127" s="817"/>
      <c r="DL127" s="817" t="s">
        <v>130</v>
      </c>
      <c r="DM127" s="817"/>
      <c r="DN127" s="817"/>
      <c r="DO127" s="817"/>
      <c r="DP127" s="817"/>
      <c r="DQ127" s="817" t="s">
        <v>130</v>
      </c>
      <c r="DR127" s="817"/>
      <c r="DS127" s="817"/>
      <c r="DT127" s="817"/>
      <c r="DU127" s="817"/>
      <c r="DV127" s="794" t="s">
        <v>130</v>
      </c>
      <c r="DW127" s="794"/>
      <c r="DX127" s="794"/>
      <c r="DY127" s="794"/>
      <c r="DZ127" s="795"/>
    </row>
    <row r="128" spans="1:130" s="230" customFormat="1" ht="26.25" customHeight="1" thickBot="1" x14ac:dyDescent="0.2">
      <c r="A128" s="796" t="s">
        <v>489</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490</v>
      </c>
      <c r="X128" s="798"/>
      <c r="Y128" s="798"/>
      <c r="Z128" s="799"/>
      <c r="AA128" s="800" t="s">
        <v>130</v>
      </c>
      <c r="AB128" s="801"/>
      <c r="AC128" s="801"/>
      <c r="AD128" s="801"/>
      <c r="AE128" s="802"/>
      <c r="AF128" s="803" t="s">
        <v>130</v>
      </c>
      <c r="AG128" s="801"/>
      <c r="AH128" s="801"/>
      <c r="AI128" s="801"/>
      <c r="AJ128" s="802"/>
      <c r="AK128" s="803" t="s">
        <v>130</v>
      </c>
      <c r="AL128" s="801"/>
      <c r="AM128" s="801"/>
      <c r="AN128" s="801"/>
      <c r="AO128" s="802"/>
      <c r="AP128" s="804"/>
      <c r="AQ128" s="805"/>
      <c r="AR128" s="805"/>
      <c r="AS128" s="805"/>
      <c r="AT128" s="806"/>
      <c r="AU128" s="232"/>
      <c r="AV128" s="232"/>
      <c r="AW128" s="232"/>
      <c r="AX128" s="807" t="s">
        <v>491</v>
      </c>
      <c r="AY128" s="808"/>
      <c r="AZ128" s="808"/>
      <c r="BA128" s="808"/>
      <c r="BB128" s="808"/>
      <c r="BC128" s="808"/>
      <c r="BD128" s="808"/>
      <c r="BE128" s="809"/>
      <c r="BF128" s="786" t="s">
        <v>130</v>
      </c>
      <c r="BG128" s="787"/>
      <c r="BH128" s="787"/>
      <c r="BI128" s="787"/>
      <c r="BJ128" s="787"/>
      <c r="BK128" s="787"/>
      <c r="BL128" s="810"/>
      <c r="BM128" s="786">
        <v>15</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492</v>
      </c>
      <c r="CQ128" s="730"/>
      <c r="CR128" s="730"/>
      <c r="CS128" s="730"/>
      <c r="CT128" s="730"/>
      <c r="CU128" s="730"/>
      <c r="CV128" s="730"/>
      <c r="CW128" s="730"/>
      <c r="CX128" s="730"/>
      <c r="CY128" s="730"/>
      <c r="CZ128" s="730"/>
      <c r="DA128" s="730"/>
      <c r="DB128" s="730"/>
      <c r="DC128" s="730"/>
      <c r="DD128" s="730"/>
      <c r="DE128" s="730"/>
      <c r="DF128" s="731"/>
      <c r="DG128" s="790" t="s">
        <v>130</v>
      </c>
      <c r="DH128" s="791"/>
      <c r="DI128" s="791"/>
      <c r="DJ128" s="791"/>
      <c r="DK128" s="791"/>
      <c r="DL128" s="791" t="s">
        <v>130</v>
      </c>
      <c r="DM128" s="791"/>
      <c r="DN128" s="791"/>
      <c r="DO128" s="791"/>
      <c r="DP128" s="791"/>
      <c r="DQ128" s="791" t="s">
        <v>130</v>
      </c>
      <c r="DR128" s="791"/>
      <c r="DS128" s="791"/>
      <c r="DT128" s="791"/>
      <c r="DU128" s="791"/>
      <c r="DV128" s="792" t="s">
        <v>130</v>
      </c>
      <c r="DW128" s="792"/>
      <c r="DX128" s="792"/>
      <c r="DY128" s="792"/>
      <c r="DZ128" s="793"/>
    </row>
    <row r="129" spans="1:131" s="230" customFormat="1" ht="26.25" customHeight="1" x14ac:dyDescent="0.15">
      <c r="A129" s="774" t="s">
        <v>108</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493</v>
      </c>
      <c r="X129" s="777"/>
      <c r="Y129" s="777"/>
      <c r="Z129" s="778"/>
      <c r="AA129" s="779">
        <v>3422916</v>
      </c>
      <c r="AB129" s="780"/>
      <c r="AC129" s="780"/>
      <c r="AD129" s="780"/>
      <c r="AE129" s="781"/>
      <c r="AF129" s="782">
        <v>3682199</v>
      </c>
      <c r="AG129" s="780"/>
      <c r="AH129" s="780"/>
      <c r="AI129" s="780"/>
      <c r="AJ129" s="781"/>
      <c r="AK129" s="782">
        <v>3609818</v>
      </c>
      <c r="AL129" s="780"/>
      <c r="AM129" s="780"/>
      <c r="AN129" s="780"/>
      <c r="AO129" s="781"/>
      <c r="AP129" s="783"/>
      <c r="AQ129" s="784"/>
      <c r="AR129" s="784"/>
      <c r="AS129" s="784"/>
      <c r="AT129" s="785"/>
      <c r="AU129" s="233"/>
      <c r="AV129" s="233"/>
      <c r="AW129" s="233"/>
      <c r="AX129" s="751" t="s">
        <v>494</v>
      </c>
      <c r="AY129" s="752"/>
      <c r="AZ129" s="752"/>
      <c r="BA129" s="752"/>
      <c r="BB129" s="752"/>
      <c r="BC129" s="752"/>
      <c r="BD129" s="752"/>
      <c r="BE129" s="753"/>
      <c r="BF129" s="770" t="s">
        <v>130</v>
      </c>
      <c r="BG129" s="771"/>
      <c r="BH129" s="771"/>
      <c r="BI129" s="771"/>
      <c r="BJ129" s="771"/>
      <c r="BK129" s="771"/>
      <c r="BL129" s="772"/>
      <c r="BM129" s="770">
        <v>20</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495</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496</v>
      </c>
      <c r="X130" s="777"/>
      <c r="Y130" s="777"/>
      <c r="Z130" s="778"/>
      <c r="AA130" s="779">
        <v>379791</v>
      </c>
      <c r="AB130" s="780"/>
      <c r="AC130" s="780"/>
      <c r="AD130" s="780"/>
      <c r="AE130" s="781"/>
      <c r="AF130" s="782">
        <v>391478</v>
      </c>
      <c r="AG130" s="780"/>
      <c r="AH130" s="780"/>
      <c r="AI130" s="780"/>
      <c r="AJ130" s="781"/>
      <c r="AK130" s="782">
        <v>474940</v>
      </c>
      <c r="AL130" s="780"/>
      <c r="AM130" s="780"/>
      <c r="AN130" s="780"/>
      <c r="AO130" s="781"/>
      <c r="AP130" s="783"/>
      <c r="AQ130" s="784"/>
      <c r="AR130" s="784"/>
      <c r="AS130" s="784"/>
      <c r="AT130" s="785"/>
      <c r="AU130" s="233"/>
      <c r="AV130" s="233"/>
      <c r="AW130" s="233"/>
      <c r="AX130" s="751" t="s">
        <v>497</v>
      </c>
      <c r="AY130" s="752"/>
      <c r="AZ130" s="752"/>
      <c r="BA130" s="752"/>
      <c r="BB130" s="752"/>
      <c r="BC130" s="752"/>
      <c r="BD130" s="752"/>
      <c r="BE130" s="753"/>
      <c r="BF130" s="754">
        <v>3.5</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498</v>
      </c>
      <c r="X131" s="761"/>
      <c r="Y131" s="761"/>
      <c r="Z131" s="762"/>
      <c r="AA131" s="763">
        <v>3043125</v>
      </c>
      <c r="AB131" s="764"/>
      <c r="AC131" s="764"/>
      <c r="AD131" s="764"/>
      <c r="AE131" s="765"/>
      <c r="AF131" s="766">
        <v>3290721</v>
      </c>
      <c r="AG131" s="764"/>
      <c r="AH131" s="764"/>
      <c r="AI131" s="764"/>
      <c r="AJ131" s="765"/>
      <c r="AK131" s="766">
        <v>3134878</v>
      </c>
      <c r="AL131" s="764"/>
      <c r="AM131" s="764"/>
      <c r="AN131" s="764"/>
      <c r="AO131" s="765"/>
      <c r="AP131" s="767"/>
      <c r="AQ131" s="768"/>
      <c r="AR131" s="768"/>
      <c r="AS131" s="768"/>
      <c r="AT131" s="769"/>
      <c r="AU131" s="233"/>
      <c r="AV131" s="233"/>
      <c r="AW131" s="233"/>
      <c r="AX131" s="729" t="s">
        <v>499</v>
      </c>
      <c r="AY131" s="730"/>
      <c r="AZ131" s="730"/>
      <c r="BA131" s="730"/>
      <c r="BB131" s="730"/>
      <c r="BC131" s="730"/>
      <c r="BD131" s="730"/>
      <c r="BE131" s="731"/>
      <c r="BF131" s="732" t="s">
        <v>130</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500</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501</v>
      </c>
      <c r="W132" s="742"/>
      <c r="X132" s="742"/>
      <c r="Y132" s="742"/>
      <c r="Z132" s="743"/>
      <c r="AA132" s="744">
        <v>2.8575888269999998</v>
      </c>
      <c r="AB132" s="745"/>
      <c r="AC132" s="745"/>
      <c r="AD132" s="745"/>
      <c r="AE132" s="746"/>
      <c r="AF132" s="747">
        <v>4.3325155789999998</v>
      </c>
      <c r="AG132" s="745"/>
      <c r="AH132" s="745"/>
      <c r="AI132" s="745"/>
      <c r="AJ132" s="746"/>
      <c r="AK132" s="747">
        <v>3.4855582900000002</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502</v>
      </c>
      <c r="W133" s="721"/>
      <c r="X133" s="721"/>
      <c r="Y133" s="721"/>
      <c r="Z133" s="722"/>
      <c r="AA133" s="723">
        <v>2.4</v>
      </c>
      <c r="AB133" s="724"/>
      <c r="AC133" s="724"/>
      <c r="AD133" s="724"/>
      <c r="AE133" s="725"/>
      <c r="AF133" s="723">
        <v>3</v>
      </c>
      <c r="AG133" s="724"/>
      <c r="AH133" s="724"/>
      <c r="AI133" s="724"/>
      <c r="AJ133" s="725"/>
      <c r="AK133" s="723">
        <v>3.5</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EN2gfeNpqRCeHuFXGlJ+SaEAV/shCKXtrvd6enaulrU0kxgecu87dxLpQs39YEqRCE1gcseauP76mvruEu0LYg==" saltValue="1+K4VGykH+0qxRcfBZocr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82DC5-298C-4244-B3DE-008171DDC38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503</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iwYHhmTzr3LKbu0CIOogdeZwcROx3hSlVEdU7U+gs9Gk+hc/PAtJC8i38c2bXRwj3LqH0ssn383/yfHWd+o2nQ==" saltValue="Igag6LEGE7uDuwIm+jgiP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E5g0WNhkD4fuHXcbzXQ3lxYCpBj6X789yyB7QXt6lKWpAmAybGIckFZ8OybR6UiYjaWy8zV5ul4gqTC6A9B9Yw==" saltValue="+aCVnYgp/5/gAaDUblhzs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504</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505</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24" t="s">
        <v>506</v>
      </c>
      <c r="AP7" s="272"/>
      <c r="AQ7" s="273" t="s">
        <v>507</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25"/>
      <c r="AP8" s="278" t="s">
        <v>508</v>
      </c>
      <c r="AQ8" s="279" t="s">
        <v>509</v>
      </c>
      <c r="AR8" s="280" t="s">
        <v>510</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6" t="s">
        <v>511</v>
      </c>
      <c r="AL9" s="1137"/>
      <c r="AM9" s="1137"/>
      <c r="AN9" s="1138"/>
      <c r="AO9" s="281">
        <v>739006</v>
      </c>
      <c r="AP9" s="281">
        <v>229291</v>
      </c>
      <c r="AQ9" s="282">
        <v>239803</v>
      </c>
      <c r="AR9" s="283">
        <v>-4.4000000000000004</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6" t="s">
        <v>512</v>
      </c>
      <c r="AL10" s="1137"/>
      <c r="AM10" s="1137"/>
      <c r="AN10" s="1138"/>
      <c r="AO10" s="284">
        <v>119513</v>
      </c>
      <c r="AP10" s="284">
        <v>37081</v>
      </c>
      <c r="AQ10" s="285">
        <v>35073</v>
      </c>
      <c r="AR10" s="286">
        <v>5.7</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6" t="s">
        <v>513</v>
      </c>
      <c r="AL11" s="1137"/>
      <c r="AM11" s="1137"/>
      <c r="AN11" s="1138"/>
      <c r="AO11" s="284" t="s">
        <v>514</v>
      </c>
      <c r="AP11" s="284" t="s">
        <v>514</v>
      </c>
      <c r="AQ11" s="285">
        <v>3640</v>
      </c>
      <c r="AR11" s="286" t="s">
        <v>514</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6" t="s">
        <v>515</v>
      </c>
      <c r="AL12" s="1137"/>
      <c r="AM12" s="1137"/>
      <c r="AN12" s="1138"/>
      <c r="AO12" s="284" t="s">
        <v>514</v>
      </c>
      <c r="AP12" s="284" t="s">
        <v>514</v>
      </c>
      <c r="AQ12" s="285" t="s">
        <v>514</v>
      </c>
      <c r="AR12" s="286" t="s">
        <v>514</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6" t="s">
        <v>516</v>
      </c>
      <c r="AL13" s="1137"/>
      <c r="AM13" s="1137"/>
      <c r="AN13" s="1138"/>
      <c r="AO13" s="284">
        <v>61899</v>
      </c>
      <c r="AP13" s="284">
        <v>19205</v>
      </c>
      <c r="AQ13" s="285">
        <v>11407</v>
      </c>
      <c r="AR13" s="286">
        <v>68.400000000000006</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6" t="s">
        <v>517</v>
      </c>
      <c r="AL14" s="1137"/>
      <c r="AM14" s="1137"/>
      <c r="AN14" s="1138"/>
      <c r="AO14" s="284">
        <v>6222</v>
      </c>
      <c r="AP14" s="284">
        <v>1930</v>
      </c>
      <c r="AQ14" s="285">
        <v>4585</v>
      </c>
      <c r="AR14" s="286">
        <v>-57.9</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9" t="s">
        <v>518</v>
      </c>
      <c r="AL15" s="1140"/>
      <c r="AM15" s="1140"/>
      <c r="AN15" s="1141"/>
      <c r="AO15" s="284">
        <v>-47159</v>
      </c>
      <c r="AP15" s="284">
        <v>-14632</v>
      </c>
      <c r="AQ15" s="285">
        <v>-18839</v>
      </c>
      <c r="AR15" s="286">
        <v>-22.3</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9" t="s">
        <v>189</v>
      </c>
      <c r="AL16" s="1140"/>
      <c r="AM16" s="1140"/>
      <c r="AN16" s="1141"/>
      <c r="AO16" s="284">
        <v>879481</v>
      </c>
      <c r="AP16" s="284">
        <v>272877</v>
      </c>
      <c r="AQ16" s="285">
        <v>275669</v>
      </c>
      <c r="AR16" s="286">
        <v>-1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519</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520</v>
      </c>
      <c r="AP20" s="293" t="s">
        <v>521</v>
      </c>
      <c r="AQ20" s="294" t="s">
        <v>522</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42" t="s">
        <v>523</v>
      </c>
      <c r="AL21" s="1143"/>
      <c r="AM21" s="1143"/>
      <c r="AN21" s="1144"/>
      <c r="AO21" s="297">
        <v>25.13</v>
      </c>
      <c r="AP21" s="298">
        <v>23.86</v>
      </c>
      <c r="AQ21" s="299">
        <v>1.27</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42" t="s">
        <v>524</v>
      </c>
      <c r="AL22" s="1143"/>
      <c r="AM22" s="1143"/>
      <c r="AN22" s="1144"/>
      <c r="AO22" s="302">
        <v>92.3</v>
      </c>
      <c r="AP22" s="303">
        <v>95.5</v>
      </c>
      <c r="AQ22" s="304">
        <v>-3.2</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35" t="s">
        <v>525</v>
      </c>
      <c r="B26" s="1135"/>
      <c r="C26" s="1135"/>
      <c r="D26" s="1135"/>
      <c r="E26" s="1135"/>
      <c r="F26" s="1135"/>
      <c r="G26" s="1135"/>
      <c r="H26" s="1135"/>
      <c r="I26" s="1135"/>
      <c r="J26" s="1135"/>
      <c r="K26" s="1135"/>
      <c r="L26" s="1135"/>
      <c r="M26" s="1135"/>
      <c r="N26" s="1135"/>
      <c r="O26" s="1135"/>
      <c r="P26" s="1135"/>
      <c r="Q26" s="1135"/>
      <c r="R26" s="1135"/>
      <c r="S26" s="1135"/>
      <c r="T26" s="1135"/>
      <c r="U26" s="1135"/>
      <c r="V26" s="1135"/>
      <c r="W26" s="1135"/>
      <c r="X26" s="1135"/>
      <c r="Y26" s="1135"/>
      <c r="Z26" s="1135"/>
      <c r="AA26" s="1135"/>
      <c r="AB26" s="1135"/>
      <c r="AC26" s="1135"/>
      <c r="AD26" s="1135"/>
      <c r="AE26" s="1135"/>
      <c r="AF26" s="1135"/>
      <c r="AG26" s="1135"/>
      <c r="AH26" s="1135"/>
      <c r="AI26" s="1135"/>
      <c r="AJ26" s="1135"/>
      <c r="AK26" s="1135"/>
      <c r="AL26" s="1135"/>
      <c r="AM26" s="1135"/>
      <c r="AN26" s="1135"/>
      <c r="AO26" s="1135"/>
      <c r="AP26" s="1135"/>
      <c r="AQ26" s="1135"/>
      <c r="AR26" s="1135"/>
      <c r="AS26" s="1135"/>
      <c r="AT26" s="267"/>
    </row>
    <row r="27" spans="1:46" x14ac:dyDescent="0.15">
      <c r="A27" s="309"/>
      <c r="AO27" s="262"/>
      <c r="AP27" s="262"/>
      <c r="AQ27" s="262"/>
      <c r="AR27" s="262"/>
      <c r="AS27" s="262"/>
      <c r="AT27" s="262"/>
    </row>
    <row r="28" spans="1:46" ht="17.25" x14ac:dyDescent="0.15">
      <c r="A28" s="263" t="s">
        <v>526</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527</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24" t="s">
        <v>506</v>
      </c>
      <c r="AP30" s="272"/>
      <c r="AQ30" s="273" t="s">
        <v>507</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25"/>
      <c r="AP31" s="278" t="s">
        <v>508</v>
      </c>
      <c r="AQ31" s="279" t="s">
        <v>509</v>
      </c>
      <c r="AR31" s="280" t="s">
        <v>510</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6" t="s">
        <v>528</v>
      </c>
      <c r="AL32" s="1127"/>
      <c r="AM32" s="1127"/>
      <c r="AN32" s="1128"/>
      <c r="AO32" s="312">
        <v>539020</v>
      </c>
      <c r="AP32" s="312">
        <v>167242</v>
      </c>
      <c r="AQ32" s="313">
        <v>162926</v>
      </c>
      <c r="AR32" s="314">
        <v>2.6</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6" t="s">
        <v>529</v>
      </c>
      <c r="AL33" s="1127"/>
      <c r="AM33" s="1127"/>
      <c r="AN33" s="1128"/>
      <c r="AO33" s="312" t="s">
        <v>514</v>
      </c>
      <c r="AP33" s="312" t="s">
        <v>514</v>
      </c>
      <c r="AQ33" s="313" t="s">
        <v>514</v>
      </c>
      <c r="AR33" s="314" t="s">
        <v>514</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6" t="s">
        <v>530</v>
      </c>
      <c r="AL34" s="1127"/>
      <c r="AM34" s="1127"/>
      <c r="AN34" s="1128"/>
      <c r="AO34" s="312" t="s">
        <v>514</v>
      </c>
      <c r="AP34" s="312" t="s">
        <v>514</v>
      </c>
      <c r="AQ34" s="313">
        <v>4</v>
      </c>
      <c r="AR34" s="314" t="s">
        <v>514</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6" t="s">
        <v>531</v>
      </c>
      <c r="AL35" s="1127"/>
      <c r="AM35" s="1127"/>
      <c r="AN35" s="1128"/>
      <c r="AO35" s="312">
        <v>38173</v>
      </c>
      <c r="AP35" s="312">
        <v>11844</v>
      </c>
      <c r="AQ35" s="313">
        <v>33512</v>
      </c>
      <c r="AR35" s="314">
        <v>-64.7</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6" t="s">
        <v>532</v>
      </c>
      <c r="AL36" s="1127"/>
      <c r="AM36" s="1127"/>
      <c r="AN36" s="1128"/>
      <c r="AO36" s="312">
        <v>7015</v>
      </c>
      <c r="AP36" s="312">
        <v>2177</v>
      </c>
      <c r="AQ36" s="313">
        <v>2866</v>
      </c>
      <c r="AR36" s="314">
        <v>-24</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6" t="s">
        <v>533</v>
      </c>
      <c r="AL37" s="1127"/>
      <c r="AM37" s="1127"/>
      <c r="AN37" s="1128"/>
      <c r="AO37" s="312" t="s">
        <v>514</v>
      </c>
      <c r="AP37" s="312" t="s">
        <v>514</v>
      </c>
      <c r="AQ37" s="313">
        <v>1429</v>
      </c>
      <c r="AR37" s="314" t="s">
        <v>514</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9" t="s">
        <v>534</v>
      </c>
      <c r="AL38" s="1130"/>
      <c r="AM38" s="1130"/>
      <c r="AN38" s="1131"/>
      <c r="AO38" s="315" t="s">
        <v>514</v>
      </c>
      <c r="AP38" s="315" t="s">
        <v>514</v>
      </c>
      <c r="AQ38" s="316">
        <v>30</v>
      </c>
      <c r="AR38" s="304" t="s">
        <v>514</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9" t="s">
        <v>535</v>
      </c>
      <c r="AL39" s="1130"/>
      <c r="AM39" s="1130"/>
      <c r="AN39" s="1131"/>
      <c r="AO39" s="312" t="s">
        <v>514</v>
      </c>
      <c r="AP39" s="312" t="s">
        <v>514</v>
      </c>
      <c r="AQ39" s="313">
        <v>-7390</v>
      </c>
      <c r="AR39" s="314" t="s">
        <v>514</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6" t="s">
        <v>536</v>
      </c>
      <c r="AL40" s="1127"/>
      <c r="AM40" s="1127"/>
      <c r="AN40" s="1128"/>
      <c r="AO40" s="312">
        <v>-474940</v>
      </c>
      <c r="AP40" s="312">
        <v>-147360</v>
      </c>
      <c r="AQ40" s="313">
        <v>-136323</v>
      </c>
      <c r="AR40" s="314">
        <v>8.1</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32" t="s">
        <v>302</v>
      </c>
      <c r="AL41" s="1133"/>
      <c r="AM41" s="1133"/>
      <c r="AN41" s="1134"/>
      <c r="AO41" s="312">
        <v>109268</v>
      </c>
      <c r="AP41" s="312">
        <v>33903</v>
      </c>
      <c r="AQ41" s="313">
        <v>57054</v>
      </c>
      <c r="AR41" s="314">
        <v>-40.6</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537</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538</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539</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9" t="s">
        <v>506</v>
      </c>
      <c r="AN49" s="1121" t="s">
        <v>540</v>
      </c>
      <c r="AO49" s="1122"/>
      <c r="AP49" s="1122"/>
      <c r="AQ49" s="1122"/>
      <c r="AR49" s="1123"/>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20"/>
      <c r="AN50" s="328" t="s">
        <v>541</v>
      </c>
      <c r="AO50" s="329" t="s">
        <v>542</v>
      </c>
      <c r="AP50" s="330" t="s">
        <v>543</v>
      </c>
      <c r="AQ50" s="331" t="s">
        <v>544</v>
      </c>
      <c r="AR50" s="332" t="s">
        <v>545</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546</v>
      </c>
      <c r="AL51" s="325"/>
      <c r="AM51" s="333">
        <v>1603866</v>
      </c>
      <c r="AN51" s="334">
        <v>434299</v>
      </c>
      <c r="AO51" s="335">
        <v>86.7</v>
      </c>
      <c r="AP51" s="336">
        <v>271581</v>
      </c>
      <c r="AQ51" s="337">
        <v>-6.7</v>
      </c>
      <c r="AR51" s="338">
        <v>93.4</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547</v>
      </c>
      <c r="AM52" s="341">
        <v>807028</v>
      </c>
      <c r="AN52" s="342">
        <v>218529</v>
      </c>
      <c r="AO52" s="343">
        <v>46.8</v>
      </c>
      <c r="AP52" s="344">
        <v>117844</v>
      </c>
      <c r="AQ52" s="345">
        <v>-1</v>
      </c>
      <c r="AR52" s="346">
        <v>47.8</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548</v>
      </c>
      <c r="AL53" s="325"/>
      <c r="AM53" s="333">
        <v>1875140</v>
      </c>
      <c r="AN53" s="334">
        <v>529252</v>
      </c>
      <c r="AO53" s="335">
        <v>21.9</v>
      </c>
      <c r="AP53" s="336">
        <v>268375</v>
      </c>
      <c r="AQ53" s="337">
        <v>-1.2</v>
      </c>
      <c r="AR53" s="338">
        <v>23.1</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547</v>
      </c>
      <c r="AM54" s="341">
        <v>940138</v>
      </c>
      <c r="AN54" s="342">
        <v>265351</v>
      </c>
      <c r="AO54" s="343">
        <v>21.4</v>
      </c>
      <c r="AP54" s="344">
        <v>119602</v>
      </c>
      <c r="AQ54" s="345">
        <v>1.5</v>
      </c>
      <c r="AR54" s="346">
        <v>19.899999999999999</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549</v>
      </c>
      <c r="AL55" s="325"/>
      <c r="AM55" s="333">
        <v>1091830</v>
      </c>
      <c r="AN55" s="334">
        <v>319435</v>
      </c>
      <c r="AO55" s="335">
        <v>-39.6</v>
      </c>
      <c r="AP55" s="336">
        <v>301035</v>
      </c>
      <c r="AQ55" s="337">
        <v>12.2</v>
      </c>
      <c r="AR55" s="338">
        <v>-51.8</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547</v>
      </c>
      <c r="AM56" s="341">
        <v>844493</v>
      </c>
      <c r="AN56" s="342">
        <v>247072</v>
      </c>
      <c r="AO56" s="343">
        <v>-6.9</v>
      </c>
      <c r="AP56" s="344">
        <v>154376</v>
      </c>
      <c r="AQ56" s="345">
        <v>29.1</v>
      </c>
      <c r="AR56" s="346">
        <v>-36</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550</v>
      </c>
      <c r="AL57" s="325"/>
      <c r="AM57" s="333">
        <v>1849842</v>
      </c>
      <c r="AN57" s="334">
        <v>553513</v>
      </c>
      <c r="AO57" s="335">
        <v>73.3</v>
      </c>
      <c r="AP57" s="336">
        <v>277467</v>
      </c>
      <c r="AQ57" s="337">
        <v>-7.8</v>
      </c>
      <c r="AR57" s="338">
        <v>81.099999999999994</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547</v>
      </c>
      <c r="AM58" s="341">
        <v>814672</v>
      </c>
      <c r="AN58" s="342">
        <v>243768</v>
      </c>
      <c r="AO58" s="343">
        <v>-1.3</v>
      </c>
      <c r="AP58" s="344">
        <v>128378</v>
      </c>
      <c r="AQ58" s="345">
        <v>-16.8</v>
      </c>
      <c r="AR58" s="346">
        <v>15.5</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551</v>
      </c>
      <c r="AL59" s="325"/>
      <c r="AM59" s="333">
        <v>827674</v>
      </c>
      <c r="AN59" s="334">
        <v>256802</v>
      </c>
      <c r="AO59" s="335">
        <v>-53.6</v>
      </c>
      <c r="AP59" s="336">
        <v>282256</v>
      </c>
      <c r="AQ59" s="337">
        <v>1.7</v>
      </c>
      <c r="AR59" s="338">
        <v>-55.3</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547</v>
      </c>
      <c r="AM60" s="341">
        <v>627078</v>
      </c>
      <c r="AN60" s="342">
        <v>194563</v>
      </c>
      <c r="AO60" s="343">
        <v>-20.2</v>
      </c>
      <c r="AP60" s="344">
        <v>145453</v>
      </c>
      <c r="AQ60" s="345">
        <v>13.3</v>
      </c>
      <c r="AR60" s="346">
        <v>-33.5</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552</v>
      </c>
      <c r="AL61" s="347"/>
      <c r="AM61" s="348">
        <v>1449670</v>
      </c>
      <c r="AN61" s="349">
        <v>418660</v>
      </c>
      <c r="AO61" s="350">
        <v>17.7</v>
      </c>
      <c r="AP61" s="351">
        <v>280143</v>
      </c>
      <c r="AQ61" s="352">
        <v>-0.4</v>
      </c>
      <c r="AR61" s="338">
        <v>18.100000000000001</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547</v>
      </c>
      <c r="AM62" s="341">
        <v>806682</v>
      </c>
      <c r="AN62" s="342">
        <v>233857</v>
      </c>
      <c r="AO62" s="343">
        <v>8</v>
      </c>
      <c r="AP62" s="344">
        <v>133131</v>
      </c>
      <c r="AQ62" s="345">
        <v>5.2</v>
      </c>
      <c r="AR62" s="346">
        <v>2.8</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45lT3hQHlbFrrMQepsDuGEkBDuVMzjkQlhxT0GpDGyrk+oS8kN2e6gbJ4n8joMDHiJrbr4uPtwOviwtuO8AomQ==" saltValue="7KYu1+99NyK/YSabhol5OQ=="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90" zoomScaleNormal="9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554</v>
      </c>
    </row>
    <row r="120" spans="125:125" ht="13.5" hidden="1" customHeight="1" x14ac:dyDescent="0.15"/>
    <row r="121" spans="125:125" ht="13.5" hidden="1" customHeight="1" x14ac:dyDescent="0.15">
      <c r="DU121" s="259"/>
    </row>
  </sheetData>
  <sheetProtection algorithmName="SHA-512" hashValue="wWp24whVU5VkWLuXZjtSb0xv9KdslIQqVms/P5XQgGu0qITtceXzJKOtOQ9lT/3SnUY40pCnwTl9eM2z5SJAjA==" saltValue="CbbxrTe3wwLuwSDQ71fpt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555</v>
      </c>
    </row>
  </sheetData>
  <sheetProtection algorithmName="SHA-512" hashValue="WiCBj1Bdq2GNCcTL+DlUKG1sIV2c7ydRurrZdnhNRNp9w6rYf7JOO6RqL8lIWL2GGv+BFprA0tGrbEJLZk4rVQ==" saltValue="F9DGv4nvdjF+V+MTZsfY4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6"/>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556</v>
      </c>
      <c r="G46" s="8" t="s">
        <v>557</v>
      </c>
      <c r="H46" s="8" t="s">
        <v>558</v>
      </c>
      <c r="I46" s="8" t="s">
        <v>559</v>
      </c>
      <c r="J46" s="9" t="s">
        <v>560</v>
      </c>
    </row>
    <row r="47" spans="2:10" ht="57.75" customHeight="1" x14ac:dyDescent="0.15">
      <c r="B47" s="10"/>
      <c r="C47" s="1145" t="s">
        <v>3</v>
      </c>
      <c r="D47" s="1145"/>
      <c r="E47" s="1146"/>
      <c r="F47" s="11">
        <v>16.93</v>
      </c>
      <c r="G47" s="12">
        <v>16.920000000000002</v>
      </c>
      <c r="H47" s="12">
        <v>17.559999999999999</v>
      </c>
      <c r="I47" s="12">
        <v>19.09</v>
      </c>
      <c r="J47" s="13">
        <v>20.94</v>
      </c>
    </row>
    <row r="48" spans="2:10" ht="57.75" customHeight="1" x14ac:dyDescent="0.15">
      <c r="B48" s="14"/>
      <c r="C48" s="1147" t="s">
        <v>4</v>
      </c>
      <c r="D48" s="1147"/>
      <c r="E48" s="1148"/>
      <c r="F48" s="15">
        <v>3.06</v>
      </c>
      <c r="G48" s="16">
        <v>3.48</v>
      </c>
      <c r="H48" s="16">
        <v>5.64</v>
      </c>
      <c r="I48" s="16">
        <v>2.68</v>
      </c>
      <c r="J48" s="17">
        <v>2.92</v>
      </c>
    </row>
    <row r="49" spans="2:10" ht="57.75" customHeight="1" thickBot="1" x14ac:dyDescent="0.2">
      <c r="B49" s="18"/>
      <c r="C49" s="1149" t="s">
        <v>5</v>
      </c>
      <c r="D49" s="1149"/>
      <c r="E49" s="1150"/>
      <c r="F49" s="19" t="s">
        <v>561</v>
      </c>
      <c r="G49" s="20">
        <v>0.49</v>
      </c>
      <c r="H49" s="20">
        <v>2.48</v>
      </c>
      <c r="I49" s="20" t="s">
        <v>562</v>
      </c>
      <c r="J49" s="21">
        <v>8.69</v>
      </c>
    </row>
    <row r="50" spans="2:10" x14ac:dyDescent="0.15"/>
    <row r="51" spans="2:10" ht="13.5" hidden="1" customHeight="1" x14ac:dyDescent="0.15"/>
    <row r="52" spans="2:10" ht="13.5" hidden="1" customHeight="1" x14ac:dyDescent="0.15"/>
    <row r="53" spans="2:10" ht="13.5" hidden="1" customHeight="1" x14ac:dyDescent="0.15"/>
    <row r="54" spans="2:10" ht="13.5" hidden="1" customHeight="1" x14ac:dyDescent="0.15"/>
    <row r="55" spans="2:10" ht="13.5" hidden="1" customHeight="1" x14ac:dyDescent="0.15"/>
    <row r="56" spans="2:10" ht="13.5" hidden="1" customHeight="1" x14ac:dyDescent="0.15"/>
  </sheetData>
  <sheetProtection algorithmName="SHA-512" hashValue="2qGubK4UxnGkEKRQ64megutmaYe9KU3R/xXYhOHnkBTN0MSwSdqEFr8gPAt02xBZUZGmA/X9ktUVovYxKVq0YQ==" saltValue="tuOvnNF2omlBm/iJToNEl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556</v>
      </c>
      <c r="G33" s="29" t="s">
        <v>557</v>
      </c>
      <c r="H33" s="29" t="s">
        <v>558</v>
      </c>
      <c r="I33" s="29" t="s">
        <v>559</v>
      </c>
      <c r="J33" s="30" t="s">
        <v>560</v>
      </c>
      <c r="K33" s="22"/>
      <c r="L33" s="22"/>
      <c r="M33" s="22"/>
      <c r="N33" s="22"/>
      <c r="O33" s="22"/>
      <c r="P33" s="22"/>
    </row>
    <row r="34" spans="1:16" ht="39" customHeight="1" x14ac:dyDescent="0.15">
      <c r="A34" s="22"/>
      <c r="B34" s="31"/>
      <c r="C34" s="1157" t="s">
        <v>563</v>
      </c>
      <c r="D34" s="1157"/>
      <c r="E34" s="1158"/>
      <c r="F34" s="32">
        <v>3.06</v>
      </c>
      <c r="G34" s="33">
        <v>3.48</v>
      </c>
      <c r="H34" s="33">
        <v>5.63</v>
      </c>
      <c r="I34" s="33">
        <v>2.68</v>
      </c>
      <c r="J34" s="34">
        <v>2.91</v>
      </c>
      <c r="K34" s="22"/>
      <c r="L34" s="22"/>
      <c r="M34" s="22"/>
      <c r="N34" s="22"/>
      <c r="O34" s="22"/>
      <c r="P34" s="22"/>
    </row>
    <row r="35" spans="1:16" ht="39" customHeight="1" x14ac:dyDescent="0.15">
      <c r="A35" s="22"/>
      <c r="B35" s="35"/>
      <c r="C35" s="1151" t="s">
        <v>564</v>
      </c>
      <c r="D35" s="1152"/>
      <c r="E35" s="1153"/>
      <c r="F35" s="36">
        <v>0.2</v>
      </c>
      <c r="G35" s="37">
        <v>0.62</v>
      </c>
      <c r="H35" s="37">
        <v>0.22</v>
      </c>
      <c r="I35" s="37">
        <v>0.37</v>
      </c>
      <c r="J35" s="38">
        <v>0.71</v>
      </c>
      <c r="K35" s="22"/>
      <c r="L35" s="22"/>
      <c r="M35" s="22"/>
      <c r="N35" s="22"/>
      <c r="O35" s="22"/>
      <c r="P35" s="22"/>
    </row>
    <row r="36" spans="1:16" ht="39" customHeight="1" x14ac:dyDescent="0.15">
      <c r="A36" s="22"/>
      <c r="B36" s="35"/>
      <c r="C36" s="1151" t="s">
        <v>565</v>
      </c>
      <c r="D36" s="1152"/>
      <c r="E36" s="1153"/>
      <c r="F36" s="36">
        <v>0.02</v>
      </c>
      <c r="G36" s="37">
        <v>0.1</v>
      </c>
      <c r="H36" s="37">
        <v>0.3</v>
      </c>
      <c r="I36" s="37">
        <v>0.55000000000000004</v>
      </c>
      <c r="J36" s="38">
        <v>0.14000000000000001</v>
      </c>
      <c r="K36" s="22"/>
      <c r="L36" s="22"/>
      <c r="M36" s="22"/>
      <c r="N36" s="22"/>
      <c r="O36" s="22"/>
      <c r="P36" s="22"/>
    </row>
    <row r="37" spans="1:16" ht="39" customHeight="1" x14ac:dyDescent="0.15">
      <c r="A37" s="22"/>
      <c r="B37" s="35"/>
      <c r="C37" s="1151" t="s">
        <v>566</v>
      </c>
      <c r="D37" s="1152"/>
      <c r="E37" s="1153"/>
      <c r="F37" s="36">
        <v>0.02</v>
      </c>
      <c r="G37" s="37">
        <v>0.01</v>
      </c>
      <c r="H37" s="37">
        <v>0.01</v>
      </c>
      <c r="I37" s="37">
        <v>0.01</v>
      </c>
      <c r="J37" s="38">
        <v>0.01</v>
      </c>
      <c r="K37" s="22"/>
      <c r="L37" s="22"/>
      <c r="M37" s="22"/>
      <c r="N37" s="22"/>
      <c r="O37" s="22"/>
      <c r="P37" s="22"/>
    </row>
    <row r="38" spans="1:16" ht="39" customHeight="1" x14ac:dyDescent="0.15">
      <c r="A38" s="22"/>
      <c r="B38" s="35"/>
      <c r="C38" s="1151" t="s">
        <v>567</v>
      </c>
      <c r="D38" s="1152"/>
      <c r="E38" s="1153"/>
      <c r="F38" s="36">
        <v>0</v>
      </c>
      <c r="G38" s="37">
        <v>0</v>
      </c>
      <c r="H38" s="37">
        <v>0.48</v>
      </c>
      <c r="I38" s="37">
        <v>0.32</v>
      </c>
      <c r="J38" s="38">
        <v>0</v>
      </c>
      <c r="K38" s="22"/>
      <c r="L38" s="22"/>
      <c r="M38" s="22"/>
      <c r="N38" s="22"/>
      <c r="O38" s="22"/>
      <c r="P38" s="22"/>
    </row>
    <row r="39" spans="1:16" ht="39" customHeight="1" x14ac:dyDescent="0.15">
      <c r="A39" s="22"/>
      <c r="B39" s="35"/>
      <c r="C39" s="1151"/>
      <c r="D39" s="1152"/>
      <c r="E39" s="1153"/>
      <c r="F39" s="36"/>
      <c r="G39" s="37"/>
      <c r="H39" s="37"/>
      <c r="I39" s="37"/>
      <c r="J39" s="38"/>
      <c r="K39" s="22"/>
      <c r="L39" s="22"/>
      <c r="M39" s="22"/>
      <c r="N39" s="22"/>
      <c r="O39" s="22"/>
      <c r="P39" s="22"/>
    </row>
    <row r="40" spans="1:16" ht="39" customHeight="1" x14ac:dyDescent="0.15">
      <c r="A40" s="22"/>
      <c r="B40" s="35"/>
      <c r="C40" s="1151"/>
      <c r="D40" s="1152"/>
      <c r="E40" s="1153"/>
      <c r="F40" s="36"/>
      <c r="G40" s="37"/>
      <c r="H40" s="37"/>
      <c r="I40" s="37"/>
      <c r="J40" s="38"/>
      <c r="K40" s="22"/>
      <c r="L40" s="22"/>
      <c r="M40" s="22"/>
      <c r="N40" s="22"/>
      <c r="O40" s="22"/>
      <c r="P40" s="22"/>
    </row>
    <row r="41" spans="1:16" ht="39" customHeight="1" x14ac:dyDescent="0.15">
      <c r="A41" s="22"/>
      <c r="B41" s="35"/>
      <c r="C41" s="1151"/>
      <c r="D41" s="1152"/>
      <c r="E41" s="1153"/>
      <c r="F41" s="36"/>
      <c r="G41" s="37"/>
      <c r="H41" s="37"/>
      <c r="I41" s="37"/>
      <c r="J41" s="38"/>
      <c r="K41" s="22"/>
      <c r="L41" s="22"/>
      <c r="M41" s="22"/>
      <c r="N41" s="22"/>
      <c r="O41" s="22"/>
      <c r="P41" s="22"/>
    </row>
    <row r="42" spans="1:16" ht="39" customHeight="1" x14ac:dyDescent="0.15">
      <c r="A42" s="22"/>
      <c r="B42" s="39"/>
      <c r="C42" s="1151" t="s">
        <v>568</v>
      </c>
      <c r="D42" s="1152"/>
      <c r="E42" s="1153"/>
      <c r="F42" s="36" t="s">
        <v>514</v>
      </c>
      <c r="G42" s="37" t="s">
        <v>514</v>
      </c>
      <c r="H42" s="37" t="s">
        <v>514</v>
      </c>
      <c r="I42" s="37" t="s">
        <v>514</v>
      </c>
      <c r="J42" s="38" t="s">
        <v>514</v>
      </c>
      <c r="K42" s="22"/>
      <c r="L42" s="22"/>
      <c r="M42" s="22"/>
      <c r="N42" s="22"/>
      <c r="O42" s="22"/>
      <c r="P42" s="22"/>
    </row>
    <row r="43" spans="1:16" ht="39" customHeight="1" thickBot="1" x14ac:dyDescent="0.2">
      <c r="A43" s="22"/>
      <c r="B43" s="40"/>
      <c r="C43" s="1154" t="s">
        <v>569</v>
      </c>
      <c r="D43" s="1155"/>
      <c r="E43" s="1156"/>
      <c r="F43" s="41" t="s">
        <v>514</v>
      </c>
      <c r="G43" s="42" t="s">
        <v>514</v>
      </c>
      <c r="H43" s="42" t="s">
        <v>514</v>
      </c>
      <c r="I43" s="42" t="s">
        <v>514</v>
      </c>
      <c r="J43" s="43" t="s">
        <v>514</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n33gilhOad+X9U7nZJZL3r5pehB2CQXbYxMrnwA1SFbdCpQ7Jm7ay+H3H+p+EhjqeIRqAylwxqI3vGuDH5v+Ig==" saltValue="ROGrDQRIaN4DoC/m8tC42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556</v>
      </c>
      <c r="L44" s="56" t="s">
        <v>557</v>
      </c>
      <c r="M44" s="56" t="s">
        <v>558</v>
      </c>
      <c r="N44" s="56" t="s">
        <v>559</v>
      </c>
      <c r="O44" s="57" t="s">
        <v>560</v>
      </c>
      <c r="P44" s="48"/>
      <c r="Q44" s="48"/>
      <c r="R44" s="48"/>
      <c r="S44" s="48"/>
      <c r="T44" s="48"/>
      <c r="U44" s="48"/>
    </row>
    <row r="45" spans="1:21" ht="30.75" customHeight="1" x14ac:dyDescent="0.15">
      <c r="A45" s="48"/>
      <c r="B45" s="1182" t="s">
        <v>11</v>
      </c>
      <c r="C45" s="1183"/>
      <c r="D45" s="58"/>
      <c r="E45" s="1188" t="s">
        <v>12</v>
      </c>
      <c r="F45" s="1188"/>
      <c r="G45" s="1188"/>
      <c r="H45" s="1188"/>
      <c r="I45" s="1188"/>
      <c r="J45" s="1189"/>
      <c r="K45" s="59">
        <v>403</v>
      </c>
      <c r="L45" s="60">
        <v>372</v>
      </c>
      <c r="M45" s="60">
        <v>406</v>
      </c>
      <c r="N45" s="60">
        <v>465</v>
      </c>
      <c r="O45" s="61">
        <v>539</v>
      </c>
      <c r="P45" s="48"/>
      <c r="Q45" s="48"/>
      <c r="R45" s="48"/>
      <c r="S45" s="48"/>
      <c r="T45" s="48"/>
      <c r="U45" s="48"/>
    </row>
    <row r="46" spans="1:21" ht="30.75" customHeight="1" x14ac:dyDescent="0.15">
      <c r="A46" s="48"/>
      <c r="B46" s="1184"/>
      <c r="C46" s="1185"/>
      <c r="D46" s="62"/>
      <c r="E46" s="1161" t="s">
        <v>13</v>
      </c>
      <c r="F46" s="1161"/>
      <c r="G46" s="1161"/>
      <c r="H46" s="1161"/>
      <c r="I46" s="1161"/>
      <c r="J46" s="1162"/>
      <c r="K46" s="63" t="s">
        <v>514</v>
      </c>
      <c r="L46" s="64" t="s">
        <v>514</v>
      </c>
      <c r="M46" s="64" t="s">
        <v>514</v>
      </c>
      <c r="N46" s="64" t="s">
        <v>514</v>
      </c>
      <c r="O46" s="65" t="s">
        <v>514</v>
      </c>
      <c r="P46" s="48"/>
      <c r="Q46" s="48"/>
      <c r="R46" s="48"/>
      <c r="S46" s="48"/>
      <c r="T46" s="48"/>
      <c r="U46" s="48"/>
    </row>
    <row r="47" spans="1:21" ht="30.75" customHeight="1" x14ac:dyDescent="0.15">
      <c r="A47" s="48"/>
      <c r="B47" s="1184"/>
      <c r="C47" s="1185"/>
      <c r="D47" s="62"/>
      <c r="E47" s="1161" t="s">
        <v>14</v>
      </c>
      <c r="F47" s="1161"/>
      <c r="G47" s="1161"/>
      <c r="H47" s="1161"/>
      <c r="I47" s="1161"/>
      <c r="J47" s="1162"/>
      <c r="K47" s="63" t="s">
        <v>514</v>
      </c>
      <c r="L47" s="64" t="s">
        <v>514</v>
      </c>
      <c r="M47" s="64" t="s">
        <v>514</v>
      </c>
      <c r="N47" s="64" t="s">
        <v>514</v>
      </c>
      <c r="O47" s="65" t="s">
        <v>514</v>
      </c>
      <c r="P47" s="48"/>
      <c r="Q47" s="48"/>
      <c r="R47" s="48"/>
      <c r="S47" s="48"/>
      <c r="T47" s="48"/>
      <c r="U47" s="48"/>
    </row>
    <row r="48" spans="1:21" ht="30.75" customHeight="1" x14ac:dyDescent="0.15">
      <c r="A48" s="48"/>
      <c r="B48" s="1184"/>
      <c r="C48" s="1185"/>
      <c r="D48" s="62"/>
      <c r="E48" s="1161" t="s">
        <v>15</v>
      </c>
      <c r="F48" s="1161"/>
      <c r="G48" s="1161"/>
      <c r="H48" s="1161"/>
      <c r="I48" s="1161"/>
      <c r="J48" s="1162"/>
      <c r="K48" s="63">
        <v>49</v>
      </c>
      <c r="L48" s="64">
        <v>54</v>
      </c>
      <c r="M48" s="64">
        <v>53</v>
      </c>
      <c r="N48" s="64">
        <v>62</v>
      </c>
      <c r="O48" s="65">
        <v>38</v>
      </c>
      <c r="P48" s="48"/>
      <c r="Q48" s="48"/>
      <c r="R48" s="48"/>
      <c r="S48" s="48"/>
      <c r="T48" s="48"/>
      <c r="U48" s="48"/>
    </row>
    <row r="49" spans="1:21" ht="30.75" customHeight="1" x14ac:dyDescent="0.15">
      <c r="A49" s="48"/>
      <c r="B49" s="1184"/>
      <c r="C49" s="1185"/>
      <c r="D49" s="62"/>
      <c r="E49" s="1161" t="s">
        <v>16</v>
      </c>
      <c r="F49" s="1161"/>
      <c r="G49" s="1161"/>
      <c r="H49" s="1161"/>
      <c r="I49" s="1161"/>
      <c r="J49" s="1162"/>
      <c r="K49" s="63">
        <v>6</v>
      </c>
      <c r="L49" s="64">
        <v>6</v>
      </c>
      <c r="M49" s="64">
        <v>7</v>
      </c>
      <c r="N49" s="64">
        <v>7</v>
      </c>
      <c r="O49" s="65">
        <v>7</v>
      </c>
      <c r="P49" s="48"/>
      <c r="Q49" s="48"/>
      <c r="R49" s="48"/>
      <c r="S49" s="48"/>
      <c r="T49" s="48"/>
      <c r="U49" s="48"/>
    </row>
    <row r="50" spans="1:21" ht="30.75" customHeight="1" x14ac:dyDescent="0.15">
      <c r="A50" s="48"/>
      <c r="B50" s="1184"/>
      <c r="C50" s="1185"/>
      <c r="D50" s="62"/>
      <c r="E50" s="1161" t="s">
        <v>17</v>
      </c>
      <c r="F50" s="1161"/>
      <c r="G50" s="1161"/>
      <c r="H50" s="1161"/>
      <c r="I50" s="1161"/>
      <c r="J50" s="1162"/>
      <c r="K50" s="63" t="s">
        <v>514</v>
      </c>
      <c r="L50" s="64" t="s">
        <v>514</v>
      </c>
      <c r="M50" s="64" t="s">
        <v>514</v>
      </c>
      <c r="N50" s="64" t="s">
        <v>514</v>
      </c>
      <c r="O50" s="65" t="s">
        <v>514</v>
      </c>
      <c r="P50" s="48"/>
      <c r="Q50" s="48"/>
      <c r="R50" s="48"/>
      <c r="S50" s="48"/>
      <c r="T50" s="48"/>
      <c r="U50" s="48"/>
    </row>
    <row r="51" spans="1:21" ht="30.75" customHeight="1" x14ac:dyDescent="0.15">
      <c r="A51" s="48"/>
      <c r="B51" s="1186"/>
      <c r="C51" s="1187"/>
      <c r="D51" s="66"/>
      <c r="E51" s="1161" t="s">
        <v>18</v>
      </c>
      <c r="F51" s="1161"/>
      <c r="G51" s="1161"/>
      <c r="H51" s="1161"/>
      <c r="I51" s="1161"/>
      <c r="J51" s="1162"/>
      <c r="K51" s="63" t="s">
        <v>514</v>
      </c>
      <c r="L51" s="64" t="s">
        <v>514</v>
      </c>
      <c r="M51" s="64" t="s">
        <v>514</v>
      </c>
      <c r="N51" s="64" t="s">
        <v>514</v>
      </c>
      <c r="O51" s="65" t="s">
        <v>514</v>
      </c>
      <c r="P51" s="48"/>
      <c r="Q51" s="48"/>
      <c r="R51" s="48"/>
      <c r="S51" s="48"/>
      <c r="T51" s="48"/>
      <c r="U51" s="48"/>
    </row>
    <row r="52" spans="1:21" ht="30.75" customHeight="1" x14ac:dyDescent="0.15">
      <c r="A52" s="48"/>
      <c r="B52" s="1159" t="s">
        <v>19</v>
      </c>
      <c r="C52" s="1160"/>
      <c r="D52" s="66"/>
      <c r="E52" s="1161" t="s">
        <v>20</v>
      </c>
      <c r="F52" s="1161"/>
      <c r="G52" s="1161"/>
      <c r="H52" s="1161"/>
      <c r="I52" s="1161"/>
      <c r="J52" s="1162"/>
      <c r="K52" s="63">
        <v>395</v>
      </c>
      <c r="L52" s="64">
        <v>372</v>
      </c>
      <c r="M52" s="64">
        <v>379</v>
      </c>
      <c r="N52" s="64">
        <v>392</v>
      </c>
      <c r="O52" s="65">
        <v>475</v>
      </c>
      <c r="P52" s="48"/>
      <c r="Q52" s="48"/>
      <c r="R52" s="48"/>
      <c r="S52" s="48"/>
      <c r="T52" s="48"/>
      <c r="U52" s="48"/>
    </row>
    <row r="53" spans="1:21" ht="30.75" customHeight="1" thickBot="1" x14ac:dyDescent="0.2">
      <c r="A53" s="48"/>
      <c r="B53" s="1163" t="s">
        <v>21</v>
      </c>
      <c r="C53" s="1164"/>
      <c r="D53" s="67"/>
      <c r="E53" s="1165" t="s">
        <v>22</v>
      </c>
      <c r="F53" s="1165"/>
      <c r="G53" s="1165"/>
      <c r="H53" s="1165"/>
      <c r="I53" s="1165"/>
      <c r="J53" s="1166"/>
      <c r="K53" s="68">
        <v>63</v>
      </c>
      <c r="L53" s="69">
        <v>60</v>
      </c>
      <c r="M53" s="69">
        <v>87</v>
      </c>
      <c r="N53" s="69">
        <v>142</v>
      </c>
      <c r="O53" s="70">
        <v>109</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570</v>
      </c>
      <c r="P56" s="48"/>
      <c r="Q56" s="48"/>
      <c r="R56" s="48"/>
      <c r="S56" s="48"/>
      <c r="T56" s="48"/>
      <c r="U56" s="48"/>
    </row>
    <row r="57" spans="1:21" ht="31.5" customHeight="1" thickBot="1" x14ac:dyDescent="0.2">
      <c r="A57" s="48"/>
      <c r="B57" s="76"/>
      <c r="C57" s="77"/>
      <c r="D57" s="77"/>
      <c r="E57" s="78"/>
      <c r="F57" s="78"/>
      <c r="G57" s="78"/>
      <c r="H57" s="78"/>
      <c r="I57" s="78"/>
      <c r="J57" s="79" t="s">
        <v>2</v>
      </c>
      <c r="K57" s="80" t="s">
        <v>571</v>
      </c>
      <c r="L57" s="81" t="s">
        <v>572</v>
      </c>
      <c r="M57" s="81" t="s">
        <v>573</v>
      </c>
      <c r="N57" s="81" t="s">
        <v>574</v>
      </c>
      <c r="O57" s="82" t="s">
        <v>575</v>
      </c>
      <c r="P57" s="48"/>
      <c r="Q57" s="48"/>
      <c r="R57" s="48"/>
      <c r="S57" s="48"/>
      <c r="T57" s="48"/>
      <c r="U57" s="48"/>
    </row>
    <row r="58" spans="1:21" ht="31.5" customHeight="1" x14ac:dyDescent="0.15">
      <c r="B58" s="1167" t="s">
        <v>26</v>
      </c>
      <c r="C58" s="1168"/>
      <c r="D58" s="1173" t="s">
        <v>27</v>
      </c>
      <c r="E58" s="1174"/>
      <c r="F58" s="1174"/>
      <c r="G58" s="1174"/>
      <c r="H58" s="1174"/>
      <c r="I58" s="1174"/>
      <c r="J58" s="1175"/>
      <c r="K58" s="83"/>
      <c r="L58" s="84"/>
      <c r="M58" s="84"/>
      <c r="N58" s="84"/>
      <c r="O58" s="85"/>
    </row>
    <row r="59" spans="1:21" ht="31.5" customHeight="1" x14ac:dyDescent="0.15">
      <c r="B59" s="1169"/>
      <c r="C59" s="1170"/>
      <c r="D59" s="1176" t="s">
        <v>28</v>
      </c>
      <c r="E59" s="1177"/>
      <c r="F59" s="1177"/>
      <c r="G59" s="1177"/>
      <c r="H59" s="1177"/>
      <c r="I59" s="1177"/>
      <c r="J59" s="1178"/>
      <c r="K59" s="86"/>
      <c r="L59" s="87"/>
      <c r="M59" s="87"/>
      <c r="N59" s="87"/>
      <c r="O59" s="88"/>
    </row>
    <row r="60" spans="1:21" ht="31.5" customHeight="1" thickBot="1" x14ac:dyDescent="0.2">
      <c r="B60" s="1171"/>
      <c r="C60" s="1172"/>
      <c r="D60" s="1179" t="s">
        <v>29</v>
      </c>
      <c r="E60" s="1180"/>
      <c r="F60" s="1180"/>
      <c r="G60" s="1180"/>
      <c r="H60" s="1180"/>
      <c r="I60" s="1180"/>
      <c r="J60" s="1181"/>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3i1gGOnKXEKb2V26/rCMgTfnNRhBU8uDKiU6R8DwGZo1xHL5aPQu0T96ZGSv3GoFSoxiawSmZHpvk/pmK8P6w==" saltValue="F28+nEGeQ6ynKk6mDu0RFA=="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556</v>
      </c>
      <c r="J40" s="103" t="s">
        <v>557</v>
      </c>
      <c r="K40" s="103" t="s">
        <v>558</v>
      </c>
      <c r="L40" s="103" t="s">
        <v>559</v>
      </c>
      <c r="M40" s="104" t="s">
        <v>560</v>
      </c>
    </row>
    <row r="41" spans="2:13" ht="27.75" customHeight="1" x14ac:dyDescent="0.15">
      <c r="B41" s="1202" t="s">
        <v>32</v>
      </c>
      <c r="C41" s="1203"/>
      <c r="D41" s="105"/>
      <c r="E41" s="1204" t="s">
        <v>33</v>
      </c>
      <c r="F41" s="1204"/>
      <c r="G41" s="1204"/>
      <c r="H41" s="1205"/>
      <c r="I41" s="355">
        <v>4298</v>
      </c>
      <c r="J41" s="356">
        <v>5183</v>
      </c>
      <c r="K41" s="356">
        <v>5580</v>
      </c>
      <c r="L41" s="356">
        <v>6465</v>
      </c>
      <c r="M41" s="357">
        <v>6139</v>
      </c>
    </row>
    <row r="42" spans="2:13" ht="27.75" customHeight="1" x14ac:dyDescent="0.15">
      <c r="B42" s="1192"/>
      <c r="C42" s="1193"/>
      <c r="D42" s="106"/>
      <c r="E42" s="1196" t="s">
        <v>34</v>
      </c>
      <c r="F42" s="1196"/>
      <c r="G42" s="1196"/>
      <c r="H42" s="1197"/>
      <c r="I42" s="358" t="s">
        <v>514</v>
      </c>
      <c r="J42" s="359" t="s">
        <v>514</v>
      </c>
      <c r="K42" s="359" t="s">
        <v>514</v>
      </c>
      <c r="L42" s="359" t="s">
        <v>514</v>
      </c>
      <c r="M42" s="360" t="s">
        <v>514</v>
      </c>
    </row>
    <row r="43" spans="2:13" ht="27.75" customHeight="1" x14ac:dyDescent="0.15">
      <c r="B43" s="1192"/>
      <c r="C43" s="1193"/>
      <c r="D43" s="106"/>
      <c r="E43" s="1196" t="s">
        <v>35</v>
      </c>
      <c r="F43" s="1196"/>
      <c r="G43" s="1196"/>
      <c r="H43" s="1197"/>
      <c r="I43" s="358">
        <v>456</v>
      </c>
      <c r="J43" s="359">
        <v>446</v>
      </c>
      <c r="K43" s="359">
        <v>429</v>
      </c>
      <c r="L43" s="359">
        <v>404</v>
      </c>
      <c r="M43" s="360">
        <v>322</v>
      </c>
    </row>
    <row r="44" spans="2:13" ht="27.75" customHeight="1" x14ac:dyDescent="0.15">
      <c r="B44" s="1192"/>
      <c r="C44" s="1193"/>
      <c r="D44" s="106"/>
      <c r="E44" s="1196" t="s">
        <v>36</v>
      </c>
      <c r="F44" s="1196"/>
      <c r="G44" s="1196"/>
      <c r="H44" s="1197"/>
      <c r="I44" s="358">
        <v>67</v>
      </c>
      <c r="J44" s="359">
        <v>61</v>
      </c>
      <c r="K44" s="359">
        <v>54</v>
      </c>
      <c r="L44" s="359">
        <v>48</v>
      </c>
      <c r="M44" s="360">
        <v>41</v>
      </c>
    </row>
    <row r="45" spans="2:13" ht="27.75" customHeight="1" x14ac:dyDescent="0.15">
      <c r="B45" s="1192"/>
      <c r="C45" s="1193"/>
      <c r="D45" s="106"/>
      <c r="E45" s="1196" t="s">
        <v>37</v>
      </c>
      <c r="F45" s="1196"/>
      <c r="G45" s="1196"/>
      <c r="H45" s="1197"/>
      <c r="I45" s="358">
        <v>1156</v>
      </c>
      <c r="J45" s="359">
        <v>1109</v>
      </c>
      <c r="K45" s="359">
        <v>1051</v>
      </c>
      <c r="L45" s="359">
        <v>1030</v>
      </c>
      <c r="M45" s="360">
        <v>1135</v>
      </c>
    </row>
    <row r="46" spans="2:13" ht="27.75" customHeight="1" x14ac:dyDescent="0.15">
      <c r="B46" s="1192"/>
      <c r="C46" s="1193"/>
      <c r="D46" s="107"/>
      <c r="E46" s="1196" t="s">
        <v>38</v>
      </c>
      <c r="F46" s="1196"/>
      <c r="G46" s="1196"/>
      <c r="H46" s="1197"/>
      <c r="I46" s="358" t="s">
        <v>514</v>
      </c>
      <c r="J46" s="359" t="s">
        <v>514</v>
      </c>
      <c r="K46" s="359" t="s">
        <v>514</v>
      </c>
      <c r="L46" s="359" t="s">
        <v>514</v>
      </c>
      <c r="M46" s="360" t="s">
        <v>514</v>
      </c>
    </row>
    <row r="47" spans="2:13" ht="27.75" customHeight="1" x14ac:dyDescent="0.15">
      <c r="B47" s="1192"/>
      <c r="C47" s="1193"/>
      <c r="D47" s="108"/>
      <c r="E47" s="1206" t="s">
        <v>39</v>
      </c>
      <c r="F47" s="1207"/>
      <c r="G47" s="1207"/>
      <c r="H47" s="1208"/>
      <c r="I47" s="358" t="s">
        <v>514</v>
      </c>
      <c r="J47" s="359" t="s">
        <v>514</v>
      </c>
      <c r="K47" s="359" t="s">
        <v>514</v>
      </c>
      <c r="L47" s="359" t="s">
        <v>514</v>
      </c>
      <c r="M47" s="360" t="s">
        <v>514</v>
      </c>
    </row>
    <row r="48" spans="2:13" ht="27.75" customHeight="1" x14ac:dyDescent="0.15">
      <c r="B48" s="1192"/>
      <c r="C48" s="1193"/>
      <c r="D48" s="106"/>
      <c r="E48" s="1196" t="s">
        <v>40</v>
      </c>
      <c r="F48" s="1196"/>
      <c r="G48" s="1196"/>
      <c r="H48" s="1197"/>
      <c r="I48" s="358" t="s">
        <v>514</v>
      </c>
      <c r="J48" s="359" t="s">
        <v>514</v>
      </c>
      <c r="K48" s="359" t="s">
        <v>514</v>
      </c>
      <c r="L48" s="359" t="s">
        <v>514</v>
      </c>
      <c r="M48" s="360" t="s">
        <v>514</v>
      </c>
    </row>
    <row r="49" spans="2:13" ht="27.75" customHeight="1" x14ac:dyDescent="0.15">
      <c r="B49" s="1194"/>
      <c r="C49" s="1195"/>
      <c r="D49" s="106"/>
      <c r="E49" s="1196" t="s">
        <v>41</v>
      </c>
      <c r="F49" s="1196"/>
      <c r="G49" s="1196"/>
      <c r="H49" s="1197"/>
      <c r="I49" s="358" t="s">
        <v>514</v>
      </c>
      <c r="J49" s="359" t="s">
        <v>514</v>
      </c>
      <c r="K49" s="359" t="s">
        <v>514</v>
      </c>
      <c r="L49" s="359" t="s">
        <v>514</v>
      </c>
      <c r="M49" s="360" t="s">
        <v>514</v>
      </c>
    </row>
    <row r="50" spans="2:13" ht="27.75" customHeight="1" x14ac:dyDescent="0.15">
      <c r="B50" s="1190" t="s">
        <v>42</v>
      </c>
      <c r="C50" s="1191"/>
      <c r="D50" s="109"/>
      <c r="E50" s="1196" t="s">
        <v>43</v>
      </c>
      <c r="F50" s="1196"/>
      <c r="G50" s="1196"/>
      <c r="H50" s="1197"/>
      <c r="I50" s="358">
        <v>4765</v>
      </c>
      <c r="J50" s="359">
        <v>5011</v>
      </c>
      <c r="K50" s="359">
        <v>6345</v>
      </c>
      <c r="L50" s="359">
        <v>7531</v>
      </c>
      <c r="M50" s="360">
        <v>10145</v>
      </c>
    </row>
    <row r="51" spans="2:13" ht="27.75" customHeight="1" x14ac:dyDescent="0.15">
      <c r="B51" s="1192"/>
      <c r="C51" s="1193"/>
      <c r="D51" s="106"/>
      <c r="E51" s="1196" t="s">
        <v>44</v>
      </c>
      <c r="F51" s="1196"/>
      <c r="G51" s="1196"/>
      <c r="H51" s="1197"/>
      <c r="I51" s="358" t="s">
        <v>514</v>
      </c>
      <c r="J51" s="359" t="s">
        <v>514</v>
      </c>
      <c r="K51" s="359" t="s">
        <v>514</v>
      </c>
      <c r="L51" s="359" t="s">
        <v>514</v>
      </c>
      <c r="M51" s="360" t="s">
        <v>514</v>
      </c>
    </row>
    <row r="52" spans="2:13" ht="27.75" customHeight="1" x14ac:dyDescent="0.15">
      <c r="B52" s="1194"/>
      <c r="C52" s="1195"/>
      <c r="D52" s="106"/>
      <c r="E52" s="1196" t="s">
        <v>45</v>
      </c>
      <c r="F52" s="1196"/>
      <c r="G52" s="1196"/>
      <c r="H52" s="1197"/>
      <c r="I52" s="358">
        <v>4348</v>
      </c>
      <c r="J52" s="359">
        <v>4979</v>
      </c>
      <c r="K52" s="359">
        <v>5242</v>
      </c>
      <c r="L52" s="359">
        <v>5796</v>
      </c>
      <c r="M52" s="360">
        <v>5703</v>
      </c>
    </row>
    <row r="53" spans="2:13" ht="27.75" customHeight="1" thickBot="1" x14ac:dyDescent="0.2">
      <c r="B53" s="1198" t="s">
        <v>46</v>
      </c>
      <c r="C53" s="1199"/>
      <c r="D53" s="110"/>
      <c r="E53" s="1200" t="s">
        <v>47</v>
      </c>
      <c r="F53" s="1200"/>
      <c r="G53" s="1200"/>
      <c r="H53" s="1201"/>
      <c r="I53" s="361">
        <v>-3136</v>
      </c>
      <c r="J53" s="362">
        <v>-3191</v>
      </c>
      <c r="K53" s="362">
        <v>-4472</v>
      </c>
      <c r="L53" s="362">
        <v>-5380</v>
      </c>
      <c r="M53" s="363">
        <v>-8210</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cph30FBxMtscDUqRV3KYj0g1ViU8BfVfjuR0JfO5oWSQ1NoBc0F+yg9lIQn89/OL6137Efca4D6dWD8OoVbjQQ==" saltValue="YZUdk8zhbEi/1Hc3cXP+c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558</v>
      </c>
      <c r="G54" s="119" t="s">
        <v>559</v>
      </c>
      <c r="H54" s="120" t="s">
        <v>560</v>
      </c>
    </row>
    <row r="55" spans="2:8" ht="52.5" customHeight="1" x14ac:dyDescent="0.15">
      <c r="B55" s="121"/>
      <c r="C55" s="1217" t="s">
        <v>50</v>
      </c>
      <c r="D55" s="1217"/>
      <c r="E55" s="1218"/>
      <c r="F55" s="122">
        <v>601</v>
      </c>
      <c r="G55" s="122">
        <v>703</v>
      </c>
      <c r="H55" s="123">
        <v>756</v>
      </c>
    </row>
    <row r="56" spans="2:8" ht="52.5" customHeight="1" x14ac:dyDescent="0.15">
      <c r="B56" s="124"/>
      <c r="C56" s="1219" t="s">
        <v>51</v>
      </c>
      <c r="D56" s="1219"/>
      <c r="E56" s="1220"/>
      <c r="F56" s="125">
        <v>2295</v>
      </c>
      <c r="G56" s="125">
        <v>3041</v>
      </c>
      <c r="H56" s="126">
        <v>3053</v>
      </c>
    </row>
    <row r="57" spans="2:8" ht="53.25" customHeight="1" x14ac:dyDescent="0.15">
      <c r="B57" s="124"/>
      <c r="C57" s="1221" t="s">
        <v>52</v>
      </c>
      <c r="D57" s="1221"/>
      <c r="E57" s="1222"/>
      <c r="F57" s="127">
        <v>2460</v>
      </c>
      <c r="G57" s="127">
        <v>2789</v>
      </c>
      <c r="H57" s="128">
        <v>3277</v>
      </c>
    </row>
    <row r="58" spans="2:8" ht="45.75" customHeight="1" x14ac:dyDescent="0.15">
      <c r="B58" s="129"/>
      <c r="C58" s="1209" t="s">
        <v>588</v>
      </c>
      <c r="D58" s="1210"/>
      <c r="E58" s="1211"/>
      <c r="F58" s="130">
        <v>1978</v>
      </c>
      <c r="G58" s="130">
        <v>2285</v>
      </c>
      <c r="H58" s="131">
        <v>2781</v>
      </c>
    </row>
    <row r="59" spans="2:8" ht="45.75" customHeight="1" x14ac:dyDescent="0.15">
      <c r="B59" s="129"/>
      <c r="C59" s="1209" t="s">
        <v>589</v>
      </c>
      <c r="D59" s="1210"/>
      <c r="E59" s="1211"/>
      <c r="F59" s="130">
        <v>190</v>
      </c>
      <c r="G59" s="130">
        <v>190</v>
      </c>
      <c r="H59" s="131">
        <v>190</v>
      </c>
    </row>
    <row r="60" spans="2:8" ht="45.75" customHeight="1" x14ac:dyDescent="0.15">
      <c r="B60" s="129"/>
      <c r="C60" s="1209" t="s">
        <v>591</v>
      </c>
      <c r="D60" s="1210"/>
      <c r="E60" s="1211"/>
      <c r="F60" s="130">
        <v>76</v>
      </c>
      <c r="G60" s="130">
        <v>88</v>
      </c>
      <c r="H60" s="131">
        <v>95</v>
      </c>
    </row>
    <row r="61" spans="2:8" ht="45.75" customHeight="1" x14ac:dyDescent="0.15">
      <c r="B61" s="129"/>
      <c r="C61" s="1209" t="s">
        <v>590</v>
      </c>
      <c r="D61" s="1210"/>
      <c r="E61" s="1211"/>
      <c r="F61" s="130">
        <v>99</v>
      </c>
      <c r="G61" s="130">
        <v>101</v>
      </c>
      <c r="H61" s="131">
        <v>85</v>
      </c>
    </row>
    <row r="62" spans="2:8" ht="45.75" customHeight="1" thickBot="1" x14ac:dyDescent="0.2">
      <c r="B62" s="132"/>
      <c r="C62" s="1212" t="s">
        <v>592</v>
      </c>
      <c r="D62" s="1213"/>
      <c r="E62" s="1214"/>
      <c r="F62" s="133">
        <v>67</v>
      </c>
      <c r="G62" s="133">
        <v>65</v>
      </c>
      <c r="H62" s="134">
        <v>63</v>
      </c>
    </row>
    <row r="63" spans="2:8" ht="52.5" customHeight="1" thickBot="1" x14ac:dyDescent="0.2">
      <c r="B63" s="135"/>
      <c r="C63" s="1215" t="s">
        <v>53</v>
      </c>
      <c r="D63" s="1215"/>
      <c r="E63" s="1216"/>
      <c r="F63" s="136">
        <v>5355</v>
      </c>
      <c r="G63" s="136">
        <v>6532</v>
      </c>
      <c r="H63" s="137">
        <v>7086</v>
      </c>
    </row>
    <row r="64" spans="2:8" x14ac:dyDescent="0.15"/>
  </sheetData>
  <sheetProtection algorithmName="SHA-512" hashValue="G0Wu1JK2yKNGV9pn2/C2C09rZIqw6yffJPxXYburrlBdhWEyeBskr1VbNAfs3fTOiKVJqkkNS3sUSP1hVXwcrg==" saltValue="vpcPGTfD9ryP5deiBSONE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553</v>
      </c>
      <c r="G2" s="151"/>
      <c r="H2" s="152"/>
    </row>
    <row r="3" spans="1:8" x14ac:dyDescent="0.15">
      <c r="A3" s="148" t="s">
        <v>546</v>
      </c>
      <c r="B3" s="153"/>
      <c r="C3" s="154"/>
      <c r="D3" s="155">
        <v>434299</v>
      </c>
      <c r="E3" s="156"/>
      <c r="F3" s="157">
        <v>271581</v>
      </c>
      <c r="G3" s="158"/>
      <c r="H3" s="159"/>
    </row>
    <row r="4" spans="1:8" x14ac:dyDescent="0.15">
      <c r="A4" s="160"/>
      <c r="B4" s="161"/>
      <c r="C4" s="162"/>
      <c r="D4" s="163">
        <v>218529</v>
      </c>
      <c r="E4" s="164"/>
      <c r="F4" s="165">
        <v>117844</v>
      </c>
      <c r="G4" s="166"/>
      <c r="H4" s="167"/>
    </row>
    <row r="5" spans="1:8" x14ac:dyDescent="0.15">
      <c r="A5" s="148" t="s">
        <v>548</v>
      </c>
      <c r="B5" s="153"/>
      <c r="C5" s="154"/>
      <c r="D5" s="155">
        <v>529252</v>
      </c>
      <c r="E5" s="156"/>
      <c r="F5" s="157">
        <v>268375</v>
      </c>
      <c r="G5" s="158"/>
      <c r="H5" s="159"/>
    </row>
    <row r="6" spans="1:8" x14ac:dyDescent="0.15">
      <c r="A6" s="160"/>
      <c r="B6" s="161"/>
      <c r="C6" s="162"/>
      <c r="D6" s="163">
        <v>265351</v>
      </c>
      <c r="E6" s="164"/>
      <c r="F6" s="165">
        <v>119602</v>
      </c>
      <c r="G6" s="166"/>
      <c r="H6" s="167"/>
    </row>
    <row r="7" spans="1:8" x14ac:dyDescent="0.15">
      <c r="A7" s="148" t="s">
        <v>549</v>
      </c>
      <c r="B7" s="153"/>
      <c r="C7" s="154"/>
      <c r="D7" s="155">
        <v>319435</v>
      </c>
      <c r="E7" s="156"/>
      <c r="F7" s="157">
        <v>301035</v>
      </c>
      <c r="G7" s="158"/>
      <c r="H7" s="159"/>
    </row>
    <row r="8" spans="1:8" x14ac:dyDescent="0.15">
      <c r="A8" s="160"/>
      <c r="B8" s="161"/>
      <c r="C8" s="162"/>
      <c r="D8" s="163">
        <v>247072</v>
      </c>
      <c r="E8" s="164"/>
      <c r="F8" s="165">
        <v>154376</v>
      </c>
      <c r="G8" s="166"/>
      <c r="H8" s="167"/>
    </row>
    <row r="9" spans="1:8" x14ac:dyDescent="0.15">
      <c r="A9" s="148" t="s">
        <v>550</v>
      </c>
      <c r="B9" s="153"/>
      <c r="C9" s="154"/>
      <c r="D9" s="155">
        <v>553513</v>
      </c>
      <c r="E9" s="156"/>
      <c r="F9" s="157">
        <v>277467</v>
      </c>
      <c r="G9" s="158"/>
      <c r="H9" s="159"/>
    </row>
    <row r="10" spans="1:8" x14ac:dyDescent="0.15">
      <c r="A10" s="160"/>
      <c r="B10" s="161"/>
      <c r="C10" s="162"/>
      <c r="D10" s="163">
        <v>243768</v>
      </c>
      <c r="E10" s="164"/>
      <c r="F10" s="165">
        <v>128378</v>
      </c>
      <c r="G10" s="166"/>
      <c r="H10" s="167"/>
    </row>
    <row r="11" spans="1:8" x14ac:dyDescent="0.15">
      <c r="A11" s="148" t="s">
        <v>551</v>
      </c>
      <c r="B11" s="153"/>
      <c r="C11" s="154"/>
      <c r="D11" s="155">
        <v>256802</v>
      </c>
      <c r="E11" s="156"/>
      <c r="F11" s="157">
        <v>282256</v>
      </c>
      <c r="G11" s="158"/>
      <c r="H11" s="159"/>
    </row>
    <row r="12" spans="1:8" x14ac:dyDescent="0.15">
      <c r="A12" s="160"/>
      <c r="B12" s="161"/>
      <c r="C12" s="168"/>
      <c r="D12" s="163">
        <v>194563</v>
      </c>
      <c r="E12" s="164"/>
      <c r="F12" s="165">
        <v>145453</v>
      </c>
      <c r="G12" s="166"/>
      <c r="H12" s="167"/>
    </row>
    <row r="13" spans="1:8" x14ac:dyDescent="0.15">
      <c r="A13" s="148"/>
      <c r="B13" s="153"/>
      <c r="C13" s="169"/>
      <c r="D13" s="170">
        <v>418660</v>
      </c>
      <c r="E13" s="171"/>
      <c r="F13" s="172">
        <v>280143</v>
      </c>
      <c r="G13" s="173"/>
      <c r="H13" s="159"/>
    </row>
    <row r="14" spans="1:8" x14ac:dyDescent="0.15">
      <c r="A14" s="160"/>
      <c r="B14" s="161"/>
      <c r="C14" s="162"/>
      <c r="D14" s="163">
        <v>233857</v>
      </c>
      <c r="E14" s="164"/>
      <c r="F14" s="165">
        <v>133131</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3.06</v>
      </c>
      <c r="C19" s="174">
        <f>ROUND(VALUE(SUBSTITUTE(実質収支比率等に係る経年分析!G$48,"▲","-")),2)</f>
        <v>3.48</v>
      </c>
      <c r="D19" s="174">
        <f>ROUND(VALUE(SUBSTITUTE(実質収支比率等に係る経年分析!H$48,"▲","-")),2)</f>
        <v>5.64</v>
      </c>
      <c r="E19" s="174">
        <f>ROUND(VALUE(SUBSTITUTE(実質収支比率等に係る経年分析!I$48,"▲","-")),2)</f>
        <v>2.68</v>
      </c>
      <c r="F19" s="174">
        <f>ROUND(VALUE(SUBSTITUTE(実質収支比率等に係る経年分析!J$48,"▲","-")),2)</f>
        <v>2.92</v>
      </c>
    </row>
    <row r="20" spans="1:11" x14ac:dyDescent="0.15">
      <c r="A20" s="174" t="s">
        <v>57</v>
      </c>
      <c r="B20" s="174">
        <f>ROUND(VALUE(SUBSTITUTE(実質収支比率等に係る経年分析!F$47,"▲","-")),2)</f>
        <v>16.93</v>
      </c>
      <c r="C20" s="174">
        <f>ROUND(VALUE(SUBSTITUTE(実質収支比率等に係る経年分析!G$47,"▲","-")),2)</f>
        <v>16.920000000000002</v>
      </c>
      <c r="D20" s="174">
        <f>ROUND(VALUE(SUBSTITUTE(実質収支比率等に係る経年分析!H$47,"▲","-")),2)</f>
        <v>17.559999999999999</v>
      </c>
      <c r="E20" s="174">
        <f>ROUND(VALUE(SUBSTITUTE(実質収支比率等に係る経年分析!I$47,"▲","-")),2)</f>
        <v>19.09</v>
      </c>
      <c r="F20" s="174">
        <f>ROUND(VALUE(SUBSTITUTE(実質収支比率等に係る経年分析!J$47,"▲","-")),2)</f>
        <v>20.94</v>
      </c>
    </row>
    <row r="21" spans="1:11" x14ac:dyDescent="0.15">
      <c r="A21" s="174" t="s">
        <v>58</v>
      </c>
      <c r="B21" s="174">
        <f>IF(ISNUMBER(VALUE(SUBSTITUTE(実質収支比率等に係る経年分析!F$49,"▲","-"))),ROUND(VALUE(SUBSTITUTE(実質収支比率等に係る経年分析!F$49,"▲","-")),2),NA())</f>
        <v>-6.56</v>
      </c>
      <c r="C21" s="174">
        <f>IF(ISNUMBER(VALUE(SUBSTITUTE(実質収支比率等に係る経年分析!G$49,"▲","-"))),ROUND(VALUE(SUBSTITUTE(実質収支比率等に係る経年分析!G$49,"▲","-")),2),NA())</f>
        <v>0.49</v>
      </c>
      <c r="D21" s="174">
        <f>IF(ISNUMBER(VALUE(SUBSTITUTE(実質収支比率等に係る経年分析!H$49,"▲","-"))),ROUND(VALUE(SUBSTITUTE(実質収支比率等に係る経年分析!H$49,"▲","-")),2),NA())</f>
        <v>2.48</v>
      </c>
      <c r="E21" s="174">
        <f>IF(ISNUMBER(VALUE(SUBSTITUTE(実質収支比率等に係る経年分析!I$49,"▲","-"))),ROUND(VALUE(SUBSTITUTE(実質収支比率等に係る経年分析!I$49,"▲","-")),2),NA())</f>
        <v>-2.5099999999999998</v>
      </c>
      <c r="F21" s="174">
        <f>IF(ISNUMBER(VALUE(SUBSTITUTE(実質収支比率等に係る経年分析!J$49,"▲","-"))),ROUND(VALUE(SUBSTITUTE(実質収支比率等に係る経年分析!J$49,"▲","-")),2),NA())</f>
        <v>8.69</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簡易水道事業特別会計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0.48</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0.32</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v>
      </c>
    </row>
    <row r="33" spans="1:16" x14ac:dyDescent="0.15">
      <c r="A33" s="175" t="str">
        <f>IF(連結実質赤字比率に係る赤字・黒字の構成分析!C$37="",NA(),連結実質赤字比率に係る赤字・黒字の構成分析!C$37)</f>
        <v>後期高齢者医療特別会計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0.02</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0.01</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0.01</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0.01</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0.01</v>
      </c>
    </row>
    <row r="34" spans="1:16" x14ac:dyDescent="0.15">
      <c r="A34" s="175" t="str">
        <f>IF(連結実質赤字比率に係る赤字・黒字の構成分析!C$36="",NA(),連結実質赤字比率に係る赤字・黒字の構成分析!C$36)</f>
        <v>国民健康保険特別会計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0.02</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0.1</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0.3</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0.55000000000000004</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0.14000000000000001</v>
      </c>
    </row>
    <row r="35" spans="1:16" x14ac:dyDescent="0.15">
      <c r="A35" s="175" t="str">
        <f>IF(連結実質赤字比率に係る赤字・黒字の構成分析!C$35="",NA(),連結実質赤字比率に係る赤字・黒字の構成分析!C$35)</f>
        <v>介護保険特別会計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0.2</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0.62</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0.22</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0.37</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0.71</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3.06</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3.48</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5.63</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2.68</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2.91</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395</v>
      </c>
      <c r="E42" s="176"/>
      <c r="F42" s="176"/>
      <c r="G42" s="176">
        <f>'実質公債費比率（分子）の構造'!L$52</f>
        <v>372</v>
      </c>
      <c r="H42" s="176"/>
      <c r="I42" s="176"/>
      <c r="J42" s="176">
        <f>'実質公債費比率（分子）の構造'!M$52</f>
        <v>379</v>
      </c>
      <c r="K42" s="176"/>
      <c r="L42" s="176"/>
      <c r="M42" s="176">
        <f>'実質公債費比率（分子）の構造'!N$52</f>
        <v>392</v>
      </c>
      <c r="N42" s="176"/>
      <c r="O42" s="176"/>
      <c r="P42" s="176">
        <f>'実質公債費比率（分子）の構造'!O$52</f>
        <v>475</v>
      </c>
    </row>
    <row r="43" spans="1:16" x14ac:dyDescent="0.15">
      <c r="A43" s="176" t="s">
        <v>66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67</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68</v>
      </c>
      <c r="B45" s="176">
        <f>'実質公債費比率（分子）の構造'!K$49</f>
        <v>6</v>
      </c>
      <c r="C45" s="176"/>
      <c r="D45" s="176"/>
      <c r="E45" s="176">
        <f>'実質公債費比率（分子）の構造'!L$49</f>
        <v>6</v>
      </c>
      <c r="F45" s="176"/>
      <c r="G45" s="176"/>
      <c r="H45" s="176">
        <f>'実質公債費比率（分子）の構造'!M$49</f>
        <v>7</v>
      </c>
      <c r="I45" s="176"/>
      <c r="J45" s="176"/>
      <c r="K45" s="176">
        <f>'実質公債費比率（分子）の構造'!N$49</f>
        <v>7</v>
      </c>
      <c r="L45" s="176"/>
      <c r="M45" s="176"/>
      <c r="N45" s="176">
        <f>'実質公債費比率（分子）の構造'!O$49</f>
        <v>7</v>
      </c>
      <c r="O45" s="176"/>
      <c r="P45" s="176"/>
    </row>
    <row r="46" spans="1:16" x14ac:dyDescent="0.15">
      <c r="A46" s="176" t="s">
        <v>69</v>
      </c>
      <c r="B46" s="176">
        <f>'実質公債費比率（分子）の構造'!K$48</f>
        <v>49</v>
      </c>
      <c r="C46" s="176"/>
      <c r="D46" s="176"/>
      <c r="E46" s="176">
        <f>'実質公債費比率（分子）の構造'!L$48</f>
        <v>54</v>
      </c>
      <c r="F46" s="176"/>
      <c r="G46" s="176"/>
      <c r="H46" s="176">
        <f>'実質公債費比率（分子）の構造'!M$48</f>
        <v>53</v>
      </c>
      <c r="I46" s="176"/>
      <c r="J46" s="176"/>
      <c r="K46" s="176">
        <f>'実質公債費比率（分子）の構造'!N$48</f>
        <v>62</v>
      </c>
      <c r="L46" s="176"/>
      <c r="M46" s="176"/>
      <c r="N46" s="176">
        <f>'実質公債費比率（分子）の構造'!O$48</f>
        <v>38</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403</v>
      </c>
      <c r="C49" s="176"/>
      <c r="D49" s="176"/>
      <c r="E49" s="176">
        <f>'実質公債費比率（分子）の構造'!L$45</f>
        <v>372</v>
      </c>
      <c r="F49" s="176"/>
      <c r="G49" s="176"/>
      <c r="H49" s="176">
        <f>'実質公債費比率（分子）の構造'!M$45</f>
        <v>406</v>
      </c>
      <c r="I49" s="176"/>
      <c r="J49" s="176"/>
      <c r="K49" s="176">
        <f>'実質公債費比率（分子）の構造'!N$45</f>
        <v>465</v>
      </c>
      <c r="L49" s="176"/>
      <c r="M49" s="176"/>
      <c r="N49" s="176">
        <f>'実質公債費比率（分子）の構造'!O$45</f>
        <v>539</v>
      </c>
      <c r="O49" s="176"/>
      <c r="P49" s="176"/>
    </row>
    <row r="50" spans="1:16" x14ac:dyDescent="0.15">
      <c r="A50" s="176" t="s">
        <v>73</v>
      </c>
      <c r="B50" s="176" t="e">
        <f>NA()</f>
        <v>#N/A</v>
      </c>
      <c r="C50" s="176">
        <f>IF(ISNUMBER('実質公債費比率（分子）の構造'!K$53),'実質公債費比率（分子）の構造'!K$53,NA())</f>
        <v>63</v>
      </c>
      <c r="D50" s="176" t="e">
        <f>NA()</f>
        <v>#N/A</v>
      </c>
      <c r="E50" s="176" t="e">
        <f>NA()</f>
        <v>#N/A</v>
      </c>
      <c r="F50" s="176">
        <f>IF(ISNUMBER('実質公債費比率（分子）の構造'!L$53),'実質公債費比率（分子）の構造'!L$53,NA())</f>
        <v>60</v>
      </c>
      <c r="G50" s="176" t="e">
        <f>NA()</f>
        <v>#N/A</v>
      </c>
      <c r="H50" s="176" t="e">
        <f>NA()</f>
        <v>#N/A</v>
      </c>
      <c r="I50" s="176">
        <f>IF(ISNUMBER('実質公債費比率（分子）の構造'!M$53),'実質公債費比率（分子）の構造'!M$53,NA())</f>
        <v>87</v>
      </c>
      <c r="J50" s="176" t="e">
        <f>NA()</f>
        <v>#N/A</v>
      </c>
      <c r="K50" s="176" t="e">
        <f>NA()</f>
        <v>#N/A</v>
      </c>
      <c r="L50" s="176">
        <f>IF(ISNUMBER('実質公債費比率（分子）の構造'!N$53),'実質公債費比率（分子）の構造'!N$53,NA())</f>
        <v>142</v>
      </c>
      <c r="M50" s="176" t="e">
        <f>NA()</f>
        <v>#N/A</v>
      </c>
      <c r="N50" s="176" t="e">
        <f>NA()</f>
        <v>#N/A</v>
      </c>
      <c r="O50" s="176">
        <f>IF(ISNUMBER('実質公債費比率（分子）の構造'!O$53),'実質公債費比率（分子）の構造'!O$53,NA())</f>
        <v>109</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4348</v>
      </c>
      <c r="E56" s="175"/>
      <c r="F56" s="175"/>
      <c r="G56" s="175">
        <f>'将来負担比率（分子）の構造'!J$52</f>
        <v>4979</v>
      </c>
      <c r="H56" s="175"/>
      <c r="I56" s="175"/>
      <c r="J56" s="175">
        <f>'将来負担比率（分子）の構造'!K$52</f>
        <v>5242</v>
      </c>
      <c r="K56" s="175"/>
      <c r="L56" s="175"/>
      <c r="M56" s="175">
        <f>'将来負担比率（分子）の構造'!L$52</f>
        <v>5796</v>
      </c>
      <c r="N56" s="175"/>
      <c r="O56" s="175"/>
      <c r="P56" s="175">
        <f>'将来負担比率（分子）の構造'!M$52</f>
        <v>5703</v>
      </c>
    </row>
    <row r="57" spans="1:16" x14ac:dyDescent="0.15">
      <c r="A57" s="175" t="s">
        <v>44</v>
      </c>
      <c r="B57" s="175"/>
      <c r="C57" s="175"/>
      <c r="D57" s="175" t="str">
        <f>'将来負担比率（分子）の構造'!I$51</f>
        <v>-</v>
      </c>
      <c r="E57" s="175"/>
      <c r="F57" s="175"/>
      <c r="G57" s="175" t="str">
        <f>'将来負担比率（分子）の構造'!J$51</f>
        <v>-</v>
      </c>
      <c r="H57" s="175"/>
      <c r="I57" s="175"/>
      <c r="J57" s="175" t="str">
        <f>'将来負担比率（分子）の構造'!K$51</f>
        <v>-</v>
      </c>
      <c r="K57" s="175"/>
      <c r="L57" s="175"/>
      <c r="M57" s="175" t="str">
        <f>'将来負担比率（分子）の構造'!L$51</f>
        <v>-</v>
      </c>
      <c r="N57" s="175"/>
      <c r="O57" s="175"/>
      <c r="P57" s="175" t="str">
        <f>'将来負担比率（分子）の構造'!M$51</f>
        <v>-</v>
      </c>
    </row>
    <row r="58" spans="1:16" x14ac:dyDescent="0.15">
      <c r="A58" s="175" t="s">
        <v>43</v>
      </c>
      <c r="B58" s="175"/>
      <c r="C58" s="175"/>
      <c r="D58" s="175">
        <f>'将来負担比率（分子）の構造'!I$50</f>
        <v>4765</v>
      </c>
      <c r="E58" s="175"/>
      <c r="F58" s="175"/>
      <c r="G58" s="175">
        <f>'将来負担比率（分子）の構造'!J$50</f>
        <v>5011</v>
      </c>
      <c r="H58" s="175"/>
      <c r="I58" s="175"/>
      <c r="J58" s="175">
        <f>'将来負担比率（分子）の構造'!K$50</f>
        <v>6345</v>
      </c>
      <c r="K58" s="175"/>
      <c r="L58" s="175"/>
      <c r="M58" s="175">
        <f>'将来負担比率（分子）の構造'!L$50</f>
        <v>7531</v>
      </c>
      <c r="N58" s="175"/>
      <c r="O58" s="175"/>
      <c r="P58" s="175">
        <f>'将来負担比率（分子）の構造'!M$50</f>
        <v>10145</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1156</v>
      </c>
      <c r="C62" s="175"/>
      <c r="D62" s="175"/>
      <c r="E62" s="175">
        <f>'将来負担比率（分子）の構造'!J$45</f>
        <v>1109</v>
      </c>
      <c r="F62" s="175"/>
      <c r="G62" s="175"/>
      <c r="H62" s="175">
        <f>'将来負担比率（分子）の構造'!K$45</f>
        <v>1051</v>
      </c>
      <c r="I62" s="175"/>
      <c r="J62" s="175"/>
      <c r="K62" s="175">
        <f>'将来負担比率（分子）の構造'!L$45</f>
        <v>1030</v>
      </c>
      <c r="L62" s="175"/>
      <c r="M62" s="175"/>
      <c r="N62" s="175">
        <f>'将来負担比率（分子）の構造'!M$45</f>
        <v>1135</v>
      </c>
      <c r="O62" s="175"/>
      <c r="P62" s="175"/>
    </row>
    <row r="63" spans="1:16" x14ac:dyDescent="0.15">
      <c r="A63" s="175" t="s">
        <v>36</v>
      </c>
      <c r="B63" s="175">
        <f>'将来負担比率（分子）の構造'!I$44</f>
        <v>67</v>
      </c>
      <c r="C63" s="175"/>
      <c r="D63" s="175"/>
      <c r="E63" s="175">
        <f>'将来負担比率（分子）の構造'!J$44</f>
        <v>61</v>
      </c>
      <c r="F63" s="175"/>
      <c r="G63" s="175"/>
      <c r="H63" s="175">
        <f>'将来負担比率（分子）の構造'!K$44</f>
        <v>54</v>
      </c>
      <c r="I63" s="175"/>
      <c r="J63" s="175"/>
      <c r="K63" s="175">
        <f>'将来負担比率（分子）の構造'!L$44</f>
        <v>48</v>
      </c>
      <c r="L63" s="175"/>
      <c r="M63" s="175"/>
      <c r="N63" s="175">
        <f>'将来負担比率（分子）の構造'!M$44</f>
        <v>41</v>
      </c>
      <c r="O63" s="175"/>
      <c r="P63" s="175"/>
    </row>
    <row r="64" spans="1:16" x14ac:dyDescent="0.15">
      <c r="A64" s="175" t="s">
        <v>35</v>
      </c>
      <c r="B64" s="175">
        <f>'将来負担比率（分子）の構造'!I$43</f>
        <v>456</v>
      </c>
      <c r="C64" s="175"/>
      <c r="D64" s="175"/>
      <c r="E64" s="175">
        <f>'将来負担比率（分子）の構造'!J$43</f>
        <v>446</v>
      </c>
      <c r="F64" s="175"/>
      <c r="G64" s="175"/>
      <c r="H64" s="175">
        <f>'将来負担比率（分子）の構造'!K$43</f>
        <v>429</v>
      </c>
      <c r="I64" s="175"/>
      <c r="J64" s="175"/>
      <c r="K64" s="175">
        <f>'将来負担比率（分子）の構造'!L$43</f>
        <v>404</v>
      </c>
      <c r="L64" s="175"/>
      <c r="M64" s="175"/>
      <c r="N64" s="175">
        <f>'将来負担比率（分子）の構造'!M$43</f>
        <v>322</v>
      </c>
      <c r="O64" s="175"/>
      <c r="P64" s="175"/>
    </row>
    <row r="65" spans="1:16" x14ac:dyDescent="0.15">
      <c r="A65" s="175" t="s">
        <v>34</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33</v>
      </c>
      <c r="B66" s="175">
        <f>'将来負担比率（分子）の構造'!I$41</f>
        <v>4298</v>
      </c>
      <c r="C66" s="175"/>
      <c r="D66" s="175"/>
      <c r="E66" s="175">
        <f>'将来負担比率（分子）の構造'!J$41</f>
        <v>5183</v>
      </c>
      <c r="F66" s="175"/>
      <c r="G66" s="175"/>
      <c r="H66" s="175">
        <f>'将来負担比率（分子）の構造'!K$41</f>
        <v>5580</v>
      </c>
      <c r="I66" s="175"/>
      <c r="J66" s="175"/>
      <c r="K66" s="175">
        <f>'将来負担比率（分子）の構造'!L$41</f>
        <v>6465</v>
      </c>
      <c r="L66" s="175"/>
      <c r="M66" s="175"/>
      <c r="N66" s="175">
        <f>'将来負担比率（分子）の構造'!M$41</f>
        <v>6139</v>
      </c>
      <c r="O66" s="175"/>
      <c r="P66" s="175"/>
    </row>
    <row r="67" spans="1:16" x14ac:dyDescent="0.15">
      <c r="A67" s="175" t="s">
        <v>77</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601</v>
      </c>
      <c r="C72" s="179">
        <f>基金残高に係る経年分析!G55</f>
        <v>703</v>
      </c>
      <c r="D72" s="179">
        <f>基金残高に係る経年分析!H55</f>
        <v>756</v>
      </c>
    </row>
    <row r="73" spans="1:16" x14ac:dyDescent="0.15">
      <c r="A73" s="178" t="s">
        <v>80</v>
      </c>
      <c r="B73" s="179">
        <f>基金残高に係る経年分析!F56</f>
        <v>2295</v>
      </c>
      <c r="C73" s="179">
        <f>基金残高に係る経年分析!G56</f>
        <v>3041</v>
      </c>
      <c r="D73" s="179">
        <f>基金残高に係る経年分析!H56</f>
        <v>3053</v>
      </c>
    </row>
    <row r="74" spans="1:16" x14ac:dyDescent="0.15">
      <c r="A74" s="178" t="s">
        <v>81</v>
      </c>
      <c r="B74" s="179">
        <f>基金残高に係る経年分析!F57</f>
        <v>2460</v>
      </c>
      <c r="C74" s="179">
        <f>基金残高に係る経年分析!G57</f>
        <v>2789</v>
      </c>
      <c r="D74" s="179">
        <f>基金残高に係る経年分析!H57</f>
        <v>3277</v>
      </c>
    </row>
  </sheetData>
  <sheetProtection algorithmName="SHA-512" hashValue="idij7kY0xgEW38VBF6u6coQjS0ullfc8q6JamWAMOeBvdcpkasjhdzbM8yhw/tr3ZTtA7XePE90O3uTNBDmSaA==" saltValue="eSMvEXVRzThehEwPmgR2k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小笠原　梨方</cp:lastModifiedBy>
  <cp:lastPrinted>2024-03-17T23:54:05Z</cp:lastPrinted>
  <dcterms:created xsi:type="dcterms:W3CDTF">2024-02-05T03:14:11Z</dcterms:created>
  <dcterms:modified xsi:type="dcterms:W3CDTF">2024-03-17T23:56:52Z</dcterms:modified>
  <cp:category/>
</cp:coreProperties>
</file>