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mc:AlternateContent xmlns:mc="http://schemas.openxmlformats.org/markup-compatibility/2006">
    <mc:Choice Requires="x15">
      <x15ac:absPath xmlns:x15ac="http://schemas.microsoft.com/office/spreadsheetml/2010/11/ac" url="D:\"/>
    </mc:Choice>
  </mc:AlternateContent>
  <xr:revisionPtr revIDLastSave="0" documentId="13_ncr:1_{D6481970-95E8-4338-9117-44E5F48CDD65}" xr6:coauthVersionLast="43" xr6:coauthVersionMax="43" xr10:uidLastSave="{00000000-0000-0000-0000-000000000000}"/>
  <bookViews>
    <workbookView xWindow="-120" yWindow="-120" windowWidth="29040" windowHeight="15840" xr2:uid="{00000000-000D-0000-FFFF-FFFF00000000}"/>
  </bookViews>
  <sheets>
    <sheet name="総括表" sheetId="10" r:id="rId1"/>
    <sheet name="普通会計の状況" sheetId="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DG43" i="10"/>
  <c r="CQ43" i="10"/>
  <c r="CO43" i="10"/>
  <c r="BY43" i="10"/>
  <c r="BW43" i="10"/>
  <c r="BE43" i="10"/>
  <c r="AM43" i="10"/>
  <c r="U43" i="10"/>
  <c r="E43" i="10"/>
  <c r="C43" i="10"/>
  <c r="DG42" i="10"/>
  <c r="CQ42" i="10"/>
  <c r="CO42" i="10"/>
  <c r="BY42" i="10"/>
  <c r="BW42" i="10"/>
  <c r="BE42" i="10"/>
  <c r="AM42" i="10"/>
  <c r="U42" i="10"/>
  <c r="E42" i="10"/>
  <c r="C42" i="10"/>
  <c r="DG41" i="10"/>
  <c r="CQ41" i="10"/>
  <c r="CO41" i="10"/>
  <c r="BY41" i="10"/>
  <c r="BW41" i="10"/>
  <c r="BE41" i="10"/>
  <c r="AM41" i="10"/>
  <c r="U41" i="10"/>
  <c r="E41" i="10"/>
  <c r="C41" i="10"/>
  <c r="DG40" i="10"/>
  <c r="CQ40" i="10"/>
  <c r="CO40" i="10"/>
  <c r="BY40" i="10"/>
  <c r="BW40" i="10"/>
  <c r="BE40" i="10"/>
  <c r="AM40" i="10"/>
  <c r="U40" i="10"/>
  <c r="E40" i="10"/>
  <c r="C40" i="10"/>
  <c r="DG39" i="10"/>
  <c r="CQ39" i="10"/>
  <c r="CO39" i="10"/>
  <c r="BY39" i="10"/>
  <c r="BW39" i="10"/>
  <c r="BE39" i="10"/>
  <c r="AM39" i="10"/>
  <c r="U39" i="10"/>
  <c r="E39" i="10"/>
  <c r="C39" i="10"/>
  <c r="DG38" i="10"/>
  <c r="CQ38" i="10"/>
  <c r="CO38" i="10"/>
  <c r="BY38" i="10"/>
  <c r="BW38" i="10"/>
  <c r="BE38" i="10"/>
  <c r="AM38" i="10"/>
  <c r="U38" i="10"/>
  <c r="E38" i="10"/>
  <c r="C38" i="10"/>
  <c r="DG37" i="10"/>
  <c r="CQ37" i="10"/>
  <c r="CO37" i="10"/>
  <c r="BY37" i="10"/>
  <c r="BW37" i="10"/>
  <c r="BE37" i="10"/>
  <c r="AM37" i="10"/>
  <c r="U37" i="10"/>
  <c r="E37" i="10"/>
  <c r="C37" i="10"/>
  <c r="DG36" i="10"/>
  <c r="CQ36" i="10"/>
  <c r="CO36" i="10"/>
  <c r="BY36" i="10"/>
  <c r="BW36" i="10"/>
  <c r="BE36" i="10"/>
  <c r="AM36" i="10"/>
  <c r="W36" i="10"/>
  <c r="U36" i="10"/>
  <c r="E36" i="10"/>
  <c r="C36" i="10"/>
  <c r="DG35" i="10"/>
  <c r="CQ35" i="10"/>
  <c r="CO35" i="10"/>
  <c r="BY35" i="10"/>
  <c r="BW35" i="10"/>
  <c r="BE35" i="10"/>
  <c r="AM35" i="10"/>
  <c r="W35" i="10"/>
  <c r="U35" i="10"/>
  <c r="E35" i="10"/>
  <c r="C35" i="10"/>
  <c r="DG34" i="10"/>
  <c r="CQ34" i="10"/>
  <c r="CO34" i="10"/>
  <c r="BY34" i="10"/>
  <c r="BW34" i="10"/>
  <c r="BG34" i="10"/>
  <c r="BE34" i="10"/>
  <c r="AM34" i="10"/>
  <c r="W34" i="10"/>
  <c r="U34" i="10"/>
  <c r="E34" i="10"/>
  <c r="C34" i="10"/>
</calcChain>
</file>

<file path=xl/sharedStrings.xml><?xml version="1.0" encoding="utf-8"?>
<sst xmlns="http://schemas.openxmlformats.org/spreadsheetml/2006/main" count="1189" uniqueCount="556">
  <si>
    <t>※令和4年度中に市町村合併した団体で、合併前の団体ごとの決算に基づく将来負担比率を算出していない団体については、グラフを表記しない。</t>
    <rPh sb="1" eb="3">
      <t>レイワ</t>
    </rPh>
    <phoneticPr fontId="6"/>
  </si>
  <si>
    <t>財政調整基金残高</t>
    <rPh sb="0" eb="2">
      <t>ザイセイ</t>
    </rPh>
    <rPh sb="2" eb="4">
      <t>チョウセイ</t>
    </rPh>
    <rPh sb="4" eb="6">
      <t>キキン</t>
    </rPh>
    <rPh sb="6" eb="8">
      <t>ザンダカ</t>
    </rPh>
    <phoneticPr fontId="6"/>
  </si>
  <si>
    <t>組合等が起こした地方債の元利償還金に対する負担金等</t>
  </si>
  <si>
    <t>一時借入金の利子</t>
    <rPh sb="0" eb="2">
      <t>イチジ</t>
    </rPh>
    <rPh sb="2" eb="5">
      <t>カリイレキン</t>
    </rPh>
    <rPh sb="6" eb="8">
      <t>リシ</t>
    </rPh>
    <phoneticPr fontId="34"/>
  </si>
  <si>
    <t>標準財政規模比（％）</t>
  </si>
  <si>
    <t>徴収率
(％)</t>
    <rPh sb="0" eb="2">
      <t>チョウシュウ</t>
    </rPh>
    <rPh sb="2" eb="3">
      <t>リツ</t>
    </rPh>
    <phoneticPr fontId="6"/>
  </si>
  <si>
    <t>区分</t>
    <rPh sb="0" eb="2">
      <t>クブン</t>
    </rPh>
    <phoneticPr fontId="6"/>
  </si>
  <si>
    <t>(Ｂ)</t>
  </si>
  <si>
    <t>（参考）</t>
    <rPh sb="1" eb="3">
      <t>サンコウ</t>
    </rPh>
    <phoneticPr fontId="6"/>
  </si>
  <si>
    <t>第2次</t>
    <rPh sb="0" eb="1">
      <t>ダイ</t>
    </rPh>
    <rPh sb="2" eb="3">
      <t>ジ</t>
    </rPh>
    <phoneticPr fontId="6"/>
  </si>
  <si>
    <t>実質収支額</t>
    <rPh sb="0" eb="2">
      <t>ジッシツ</t>
    </rPh>
    <rPh sb="2" eb="4">
      <t>シュウシ</t>
    </rPh>
    <rPh sb="4" eb="5">
      <t>ガク</t>
    </rPh>
    <phoneticPr fontId="6"/>
  </si>
  <si>
    <t>令和2年度(千円)</t>
    <rPh sb="0" eb="2">
      <t>レイワ</t>
    </rPh>
    <rPh sb="4" eb="5">
      <t>ド</t>
    </rPh>
    <rPh sb="6" eb="8">
      <t>センエン</t>
    </rPh>
    <phoneticPr fontId="6"/>
  </si>
  <si>
    <t>令和2年国調(人)</t>
    <rPh sb="3" eb="4">
      <t>ネン</t>
    </rPh>
    <rPh sb="4" eb="5">
      <t>コク</t>
    </rPh>
    <rPh sb="5" eb="6">
      <t>チョウ</t>
    </rPh>
    <phoneticPr fontId="6"/>
  </si>
  <si>
    <t>会計</t>
    <rPh sb="0" eb="2">
      <t>カイケイ</t>
    </rPh>
    <phoneticPr fontId="6"/>
  </si>
  <si>
    <t>令和元年度</t>
    <rPh sb="0" eb="2">
      <t>レイワ</t>
    </rPh>
    <rPh sb="3" eb="5">
      <t>ネンド</t>
    </rPh>
    <phoneticPr fontId="6"/>
  </si>
  <si>
    <t>実質公債費比率（分子）の構造</t>
  </si>
  <si>
    <t>実質単年度収支</t>
    <rPh sb="0" eb="2">
      <t>ジッシツ</t>
    </rPh>
    <rPh sb="2" eb="5">
      <t>タンネンド</t>
    </rPh>
    <rPh sb="5" eb="7">
      <t>シュウシ</t>
    </rPh>
    <phoneticPr fontId="6"/>
  </si>
  <si>
    <t>年度</t>
    <rPh sb="0" eb="2">
      <t>ネンド</t>
    </rPh>
    <phoneticPr fontId="6"/>
  </si>
  <si>
    <t>対比（％）</t>
    <rPh sb="0" eb="2">
      <t>タイヒ</t>
    </rPh>
    <phoneticPr fontId="6"/>
  </si>
  <si>
    <t>交通</t>
  </si>
  <si>
    <t>※令和4年度中に市町村合併した団体で、合併前の団体ごとの決算に基づく連結実質赤字比率を算出していない団体については、グラフを表記しない。</t>
    <rPh sb="1" eb="3">
      <t>レイワ</t>
    </rPh>
    <phoneticPr fontId="6"/>
  </si>
  <si>
    <t>手数料</t>
  </si>
  <si>
    <t>人口</t>
    <rPh sb="0" eb="2">
      <t>ジンコウ</t>
    </rPh>
    <phoneticPr fontId="6"/>
  </si>
  <si>
    <t>（百万円）</t>
    <rPh sb="1" eb="2">
      <t>ヒャク</t>
    </rPh>
    <rPh sb="2" eb="4">
      <t>マンエン</t>
    </rPh>
    <phoneticPr fontId="6"/>
  </si>
  <si>
    <t>分子の構造</t>
    <rPh sb="0" eb="2">
      <t>ブンシ</t>
    </rPh>
    <rPh sb="3" eb="5">
      <t>コウゾウ</t>
    </rPh>
    <phoneticPr fontId="6"/>
  </si>
  <si>
    <t>高知県市町村総合事務組合　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35"/>
  </si>
  <si>
    <t>法非適用企業</t>
  </si>
  <si>
    <t>元利償還金</t>
  </si>
  <si>
    <t>実質収支比率等に係る経年分析</t>
  </si>
  <si>
    <t>介護保険特別会計</t>
  </si>
  <si>
    <t>元利償還金等(A)</t>
  </si>
  <si>
    <t>　補助費等</t>
    <rPh sb="1" eb="3">
      <t>ホジョ</t>
    </rPh>
    <rPh sb="3" eb="4">
      <t>ヒ</t>
    </rPh>
    <rPh sb="4" eb="5">
      <t>トウ</t>
    </rPh>
    <phoneticPr fontId="6"/>
  </si>
  <si>
    <t>減債基金積立不足算定額※2</t>
  </si>
  <si>
    <t>実質公債費比率
（(Ａ)－((Ｂ)＋(Ｄ))）／（(Ｃ)－(Ｄ)）×１００</t>
    <rPh sb="0" eb="2">
      <t>ジッシツ</t>
    </rPh>
    <rPh sb="2" eb="4">
      <t>コウサイ</t>
    </rPh>
    <rPh sb="4" eb="5">
      <t>ヒ</t>
    </rPh>
    <rPh sb="5" eb="7">
      <t>ヒリツ</t>
    </rPh>
    <phoneticPr fontId="6"/>
  </si>
  <si>
    <t>減債基金積立不足算定額</t>
  </si>
  <si>
    <t>依頼土地の買い戻しに係るもの</t>
    <rPh sb="0" eb="2">
      <t>イライ</t>
    </rPh>
    <rPh sb="2" eb="4">
      <t>トチ</t>
    </rPh>
    <rPh sb="5" eb="6">
      <t>カ</t>
    </rPh>
    <rPh sb="7" eb="8">
      <t>モド</t>
    </rPh>
    <rPh sb="10" eb="11">
      <t>カカ</t>
    </rPh>
    <phoneticPr fontId="6"/>
  </si>
  <si>
    <t>満期一括償還地方債に係る年度割相当額</t>
  </si>
  <si>
    <t>一部事務組合等の起こした地方債に充てたと認められる
補助金又は負担金</t>
  </si>
  <si>
    <t>臨時職員</t>
    <rPh sb="0" eb="2">
      <t>リンジ</t>
    </rPh>
    <rPh sb="2" eb="4">
      <t>ショクイン</t>
    </rPh>
    <phoneticPr fontId="6"/>
  </si>
  <si>
    <t>公営企業債の元利償還金に対する繰入金</t>
  </si>
  <si>
    <t>債務負担行為額（支出予定額）</t>
    <rPh sb="0" eb="2">
      <t>サイム</t>
    </rPh>
    <rPh sb="2" eb="4">
      <t>フタン</t>
    </rPh>
    <rPh sb="4" eb="6">
      <t>コウイ</t>
    </rPh>
    <rPh sb="6" eb="7">
      <t>ガク</t>
    </rPh>
    <rPh sb="8" eb="10">
      <t>シシュツ</t>
    </rPh>
    <rPh sb="10" eb="12">
      <t>ヨテイ</t>
    </rPh>
    <rPh sb="12" eb="13">
      <t>ガク</t>
    </rPh>
    <phoneticPr fontId="6"/>
  </si>
  <si>
    <t>将来負担額(A)</t>
  </si>
  <si>
    <t>財政調整基金残高</t>
  </si>
  <si>
    <t>対比（差引）</t>
    <rPh sb="0" eb="2">
      <t>タイヒ</t>
    </rPh>
    <rPh sb="3" eb="5">
      <t>サシヒキ</t>
    </rPh>
    <phoneticPr fontId="6"/>
  </si>
  <si>
    <t>債務負担行為に基づく支出額</t>
  </si>
  <si>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36"/>
  </si>
  <si>
    <t>一時借入金の利子</t>
  </si>
  <si>
    <t>労働費</t>
  </si>
  <si>
    <t>増減率  (％)</t>
    <rPh sb="0" eb="2">
      <t>ゾウゲン</t>
    </rPh>
    <rPh sb="2" eb="3">
      <t>リツ</t>
    </rPh>
    <phoneticPr fontId="6"/>
  </si>
  <si>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36"/>
  </si>
  <si>
    <t>利子割交付金</t>
  </si>
  <si>
    <t>基準財政需要額算入見込額</t>
  </si>
  <si>
    <t>算入公債費等(B)</t>
  </si>
  <si>
    <t>こうち人づくり広域連合　一般会計</t>
    <rPh sb="3" eb="4">
      <t>ヒト</t>
    </rPh>
    <rPh sb="7" eb="9">
      <t>コウイキ</t>
    </rPh>
    <rPh sb="9" eb="11">
      <t>レンゴウ</t>
    </rPh>
    <rPh sb="12" eb="14">
      <t>イッパン</t>
    </rPh>
    <rPh sb="14" eb="16">
      <t>カイケイ</t>
    </rPh>
    <phoneticPr fontId="35"/>
  </si>
  <si>
    <t>※2　減債基金
　　積立状況等</t>
    <rPh sb="3" eb="5">
      <t>ゲンサイ</t>
    </rPh>
    <rPh sb="5" eb="7">
      <t>キキン</t>
    </rPh>
    <rPh sb="10" eb="12">
      <t>ツミタテ</t>
    </rPh>
    <rPh sb="12" eb="14">
      <t>ジョウキョウ</t>
    </rPh>
    <rPh sb="14" eb="15">
      <t>トウ</t>
    </rPh>
    <phoneticPr fontId="6"/>
  </si>
  <si>
    <t>簡易水道事業特別会計</t>
  </si>
  <si>
    <t>算入公債費等</t>
  </si>
  <si>
    <t>(注釈)</t>
    <rPh sb="1" eb="2">
      <t>チュウ</t>
    </rPh>
    <rPh sb="2" eb="3">
      <t>シャク</t>
    </rPh>
    <phoneticPr fontId="6"/>
  </si>
  <si>
    <t>(A)－(B)</t>
  </si>
  <si>
    <t>当該団体
からの
補助金</t>
  </si>
  <si>
    <t>国有提供交付金(特別区財調交付金)</t>
  </si>
  <si>
    <t>実質公債費比率の分子</t>
  </si>
  <si>
    <t>　　都市計画税</t>
  </si>
  <si>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6"/>
  </si>
  <si>
    <t>項番</t>
  </si>
  <si>
    <t>将来負担比率（分子）の構造</t>
  </si>
  <si>
    <t>※1 令和4年度中に市町村合併した団体で、合併前の団体ごとの決算に基づく実質公債費比率を算出していない団体については、グラフを表記しない。</t>
    <rPh sb="3" eb="5">
      <t>レイワ</t>
    </rPh>
    <phoneticPr fontId="6"/>
  </si>
  <si>
    <t>住民基本台帳人口
 (※7)</t>
    <rPh sb="0" eb="2">
      <t>ジュウミン</t>
    </rPh>
    <rPh sb="2" eb="4">
      <t>キホン</t>
    </rPh>
    <rPh sb="4" eb="6">
      <t>ダイチョウ</t>
    </rPh>
    <rPh sb="6" eb="8">
      <t>ジンコウ</t>
    </rPh>
    <phoneticPr fontId="6"/>
  </si>
  <si>
    <t>将来負担比率　　（千円・％）</t>
    <rPh sb="0" eb="2">
      <t>ショウライ</t>
    </rPh>
    <rPh sb="2" eb="4">
      <t>フタン</t>
    </rPh>
    <phoneticPr fontId="6"/>
  </si>
  <si>
    <r>
      <t>減債基金残高</t>
    </r>
    <r>
      <rPr>
        <sz val="11"/>
        <color theme="1"/>
        <rFont val="ＭＳ ゴシック"/>
        <family val="3"/>
        <charset val="128"/>
      </rPr>
      <t>（注）</t>
    </r>
    <rPh sb="4" eb="6">
      <t>ザンダカ</t>
    </rPh>
    <rPh sb="7" eb="8">
      <t>チュウ</t>
    </rPh>
    <phoneticPr fontId="36"/>
  </si>
  <si>
    <t>減債基金積立相当額</t>
    <rPh sb="0" eb="2">
      <t>ゲンサイ</t>
    </rPh>
    <rPh sb="2" eb="4">
      <t>キキン</t>
    </rPh>
    <rPh sb="4" eb="6">
      <t>ツミタテ</t>
    </rPh>
    <rPh sb="6" eb="9">
      <t>ソウトウガク</t>
    </rPh>
    <phoneticPr fontId="36"/>
  </si>
  <si>
    <t>満期一括償還地方債の一年当たりの元金償還金に相当するもの
（年度割相当額）</t>
  </si>
  <si>
    <t>公有林整備推進基金</t>
  </si>
  <si>
    <t>一般会計等に係る地方債の現在高</t>
  </si>
  <si>
    <t>人口密度 (人/k㎡)</t>
    <rPh sb="0" eb="2">
      <t>ジンコウ</t>
    </rPh>
    <rPh sb="2" eb="4">
      <t>ミツド</t>
    </rPh>
    <phoneticPr fontId="6"/>
  </si>
  <si>
    <t>黒字額</t>
    <rPh sb="0" eb="2">
      <t>クロジ</t>
    </rPh>
    <rPh sb="2" eb="3">
      <t>ガク</t>
    </rPh>
    <phoneticPr fontId="37"/>
  </si>
  <si>
    <t>公債費負担比率</t>
    <rPh sb="0" eb="3">
      <t>コウサイヒ</t>
    </rPh>
    <rPh sb="3" eb="5">
      <t>フタン</t>
    </rPh>
    <rPh sb="5" eb="7">
      <t>ヒリツ</t>
    </rPh>
    <phoneticPr fontId="6"/>
  </si>
  <si>
    <t>その他特定目的基金</t>
    <rPh sb="2" eb="3">
      <t>タ</t>
    </rPh>
    <rPh sb="3" eb="5">
      <t>トクテイ</t>
    </rPh>
    <rPh sb="5" eb="7">
      <t>モクテキ</t>
    </rPh>
    <rPh sb="7" eb="9">
      <t>キキン</t>
    </rPh>
    <phoneticPr fontId="6"/>
  </si>
  <si>
    <t>×</t>
  </si>
  <si>
    <t>債務負担行為に基づく支出予定額</t>
  </si>
  <si>
    <t>単年度収支</t>
  </si>
  <si>
    <t>公営企業債等繰入見込額</t>
  </si>
  <si>
    <t>財源超過</t>
    <rPh sb="0" eb="2">
      <t>ザイゲン</t>
    </rPh>
    <rPh sb="2" eb="4">
      <t>チョウカ</t>
    </rPh>
    <phoneticPr fontId="6"/>
  </si>
  <si>
    <t>組合等負担等見込額</t>
  </si>
  <si>
    <t>設立法人等の負債額等負担見込額</t>
  </si>
  <si>
    <t>退職手当負担見込額</t>
  </si>
  <si>
    <t>　自動車税減収補塡特例交付金</t>
    <rPh sb="7" eb="9">
      <t>ホテン</t>
    </rPh>
    <rPh sb="13" eb="14">
      <t>キン</t>
    </rPh>
    <phoneticPr fontId="38"/>
  </si>
  <si>
    <t>利子補給に係るもの</t>
  </si>
  <si>
    <t>うち、健全化法施行規則附則第三条に係る負担見込額</t>
  </si>
  <si>
    <r>
      <t>(※</t>
    </r>
    <r>
      <rPr>
        <sz val="9"/>
        <color indexed="8"/>
        <rFont val="ＭＳ ゴシック"/>
        <family val="3"/>
        <charset val="128"/>
      </rPr>
      <t>3)</t>
    </r>
  </si>
  <si>
    <t>当該団体(円)</t>
  </si>
  <si>
    <t>(一般財源計)</t>
  </si>
  <si>
    <t>　　うち人件費</t>
  </si>
  <si>
    <t>(3ヵ年平均)</t>
    <rPh sb="3" eb="4">
      <t>ネン</t>
    </rPh>
    <rPh sb="4" eb="6">
      <t>ヘイキン</t>
    </rPh>
    <phoneticPr fontId="6"/>
  </si>
  <si>
    <t>連結実質赤字額</t>
  </si>
  <si>
    <t>▲特定財源の額</t>
  </si>
  <si>
    <t>実質収支額</t>
  </si>
  <si>
    <t>当該団体決算額
（千円）</t>
    <rPh sb="0" eb="2">
      <t>トウガイ</t>
    </rPh>
    <rPh sb="2" eb="4">
      <t>ダンタイ</t>
    </rPh>
    <rPh sb="4" eb="6">
      <t>ケッサン</t>
    </rPh>
    <rPh sb="6" eb="7">
      <t>ガク</t>
    </rPh>
    <rPh sb="9" eb="11">
      <t>センエン</t>
    </rPh>
    <phoneticPr fontId="6"/>
  </si>
  <si>
    <t>組合等連結実質赤字額負担見込額</t>
  </si>
  <si>
    <t>商工費</t>
  </si>
  <si>
    <t>充当可能財源等(B)</t>
  </si>
  <si>
    <t>充当可能基金</t>
  </si>
  <si>
    <t>事業会計の一覧</t>
    <rPh sb="0" eb="2">
      <t>ジギョウ</t>
    </rPh>
    <rPh sb="2" eb="4">
      <t>カイケイ</t>
    </rPh>
    <phoneticPr fontId="6"/>
  </si>
  <si>
    <t>充当可能特定歳入</t>
  </si>
  <si>
    <t>第3次</t>
    <rPh sb="0" eb="1">
      <t>ダイ</t>
    </rPh>
    <rPh sb="2" eb="3">
      <t>ジ</t>
    </rPh>
    <phoneticPr fontId="6"/>
  </si>
  <si>
    <t>（百万円）</t>
    <rPh sb="1" eb="4">
      <t>ヒャクマンエン</t>
    </rPh>
    <phoneticPr fontId="6"/>
  </si>
  <si>
    <t>内訳</t>
    <rPh sb="0" eb="2">
      <t>ウチワケ</t>
    </rPh>
    <phoneticPr fontId="34"/>
  </si>
  <si>
    <t>将来負担比率の分子</t>
  </si>
  <si>
    <t>連結実質赤字比率に係る赤字・黒字の構成分析</t>
  </si>
  <si>
    <t>　法定外普通税</t>
  </si>
  <si>
    <t xml:space="preserve"> </t>
  </si>
  <si>
    <t>財政調整基金</t>
    <rPh sb="0" eb="2">
      <t>ザイセイ</t>
    </rPh>
    <rPh sb="2" eb="4">
      <t>チョウセイ</t>
    </rPh>
    <rPh sb="4" eb="6">
      <t>キキン</t>
    </rPh>
    <phoneticPr fontId="6"/>
  </si>
  <si>
    <t>うち日本人(％)</t>
  </si>
  <si>
    <t>地方消費税交付金</t>
  </si>
  <si>
    <t>減債基金</t>
    <rPh sb="0" eb="2">
      <t>ゲンサイ</t>
    </rPh>
    <rPh sb="2" eb="4">
      <t>キキン</t>
    </rPh>
    <phoneticPr fontId="6"/>
  </si>
  <si>
    <t>　法定普通税</t>
  </si>
  <si>
    <t>将来負担額</t>
    <rPh sb="0" eb="2">
      <t>ショウライ</t>
    </rPh>
    <rPh sb="2" eb="4">
      <t>フタン</t>
    </rPh>
    <rPh sb="4" eb="5">
      <t>ガク</t>
    </rPh>
    <phoneticPr fontId="6"/>
  </si>
  <si>
    <t>　　　個人均等割</t>
  </si>
  <si>
    <t>　　うち職員給</t>
    <rPh sb="4" eb="6">
      <t>ショクイン</t>
    </rPh>
    <rPh sb="6" eb="7">
      <t>キュウ</t>
    </rPh>
    <phoneticPr fontId="6"/>
  </si>
  <si>
    <t>基金残高合計</t>
    <rPh sb="0" eb="2">
      <t>キキン</t>
    </rPh>
    <rPh sb="2" eb="4">
      <t>ザンダカ</t>
    </rPh>
    <rPh sb="4" eb="6">
      <t>ゴウケイ</t>
    </rPh>
    <phoneticPr fontId="6"/>
  </si>
  <si>
    <t>基準財政需要額</t>
  </si>
  <si>
    <t>組合等名</t>
  </si>
  <si>
    <t>実質単年度収支</t>
    <rPh sb="0" eb="2">
      <t>ジッシツ</t>
    </rPh>
    <rPh sb="2" eb="5">
      <t>タンネンド</t>
    </rPh>
    <rPh sb="5" eb="7">
      <t>シュウシ</t>
    </rPh>
    <phoneticPr fontId="37"/>
  </si>
  <si>
    <t>令和2年国調</t>
    <rPh sb="0" eb="2">
      <t>レイワ</t>
    </rPh>
    <rPh sb="3" eb="4">
      <t>ネン</t>
    </rPh>
    <rPh sb="4" eb="5">
      <t>コク</t>
    </rPh>
    <rPh sb="5" eb="6">
      <t>チョウ</t>
    </rPh>
    <phoneticPr fontId="6"/>
  </si>
  <si>
    <t>赤字額</t>
    <rPh sb="0" eb="2">
      <t>アカジ</t>
    </rPh>
    <rPh sb="2" eb="3">
      <t>ガク</t>
    </rPh>
    <phoneticPr fontId="37"/>
  </si>
  <si>
    <t>元利償還金等</t>
    <rPh sb="0" eb="2">
      <t>ガンリ</t>
    </rPh>
    <rPh sb="2" eb="5">
      <t>ショウカンキン</t>
    </rPh>
    <rPh sb="5" eb="6">
      <t>トウ</t>
    </rPh>
    <phoneticPr fontId="6"/>
  </si>
  <si>
    <t>歳入の状況（単位 千円・％）</t>
    <rPh sb="0" eb="2">
      <t>サイニュウ</t>
    </rPh>
    <rPh sb="3" eb="5">
      <t>ジョウキョウ</t>
    </rPh>
    <rPh sb="6" eb="8">
      <t>タンイ</t>
    </rPh>
    <rPh sb="9" eb="11">
      <t>センエン</t>
    </rPh>
    <phoneticPr fontId="6"/>
  </si>
  <si>
    <t>算入公債費等</t>
    <rPh sb="0" eb="2">
      <t>サンニュウ</t>
    </rPh>
    <rPh sb="2" eb="6">
      <t>コウサイヒトウ</t>
    </rPh>
    <phoneticPr fontId="6"/>
  </si>
  <si>
    <t>森林環境譲与税基金</t>
  </si>
  <si>
    <t>算入公債費等</t>
    <rPh sb="0" eb="2">
      <t>サンニュウ</t>
    </rPh>
    <rPh sb="2" eb="6">
      <t>コウサイヒトウ</t>
    </rPh>
    <phoneticPr fontId="37"/>
  </si>
  <si>
    <t>連結実質赤字比率</t>
    <rPh sb="0" eb="2">
      <t>レンケツ</t>
    </rPh>
    <rPh sb="2" eb="4">
      <t>ジッシツ</t>
    </rPh>
    <rPh sb="4" eb="6">
      <t>アカジ</t>
    </rPh>
    <rPh sb="6" eb="8">
      <t>ヒリツ</t>
    </rPh>
    <phoneticPr fontId="39"/>
  </si>
  <si>
    <t>充当可能財源等</t>
    <rPh sb="0" eb="2">
      <t>ジュウトウ</t>
    </rPh>
    <rPh sb="2" eb="4">
      <t>カノウ</t>
    </rPh>
    <rPh sb="4" eb="6">
      <t>ザイゲン</t>
    </rPh>
    <rPh sb="6" eb="7">
      <t>トウ</t>
    </rPh>
    <phoneticPr fontId="6"/>
  </si>
  <si>
    <t>基金残高に係る経年分析</t>
  </si>
  <si>
    <t>財政調整基金</t>
  </si>
  <si>
    <t>減債基金</t>
  </si>
  <si>
    <t>分離課税所得割交付金</t>
  </si>
  <si>
    <t>その他特定目的基金</t>
  </si>
  <si>
    <t>令和3年度　財政状況資料集</t>
  </si>
  <si>
    <t>（注釈）</t>
    <rPh sb="1" eb="3">
      <t>チュウシャク</t>
    </rPh>
    <phoneticPr fontId="6"/>
  </si>
  <si>
    <t>総括表（市町村）</t>
    <rPh sb="0" eb="2">
      <t>ソウカツ</t>
    </rPh>
    <rPh sb="2" eb="3">
      <t>ヒョウ</t>
    </rPh>
    <rPh sb="4" eb="7">
      <t>シチョウソン</t>
    </rPh>
    <phoneticPr fontId="6"/>
  </si>
  <si>
    <t>いわゆる五省協定等に係るもの</t>
    <rPh sb="4" eb="6">
      <t>ゴショウ</t>
    </rPh>
    <rPh sb="6" eb="9">
      <t>キョウテイトウ</t>
    </rPh>
    <rPh sb="10" eb="11">
      <t>カカ</t>
    </rPh>
    <phoneticPr fontId="34"/>
  </si>
  <si>
    <t>都道府県名</t>
  </si>
  <si>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4"/>
  </si>
  <si>
    <t>高知県</t>
  </si>
  <si>
    <t>　　市町村たばこ税</t>
  </si>
  <si>
    <t>市町村類型</t>
  </si>
  <si>
    <t>地方道路公社に係る将来負担額</t>
    <rPh sb="0" eb="2">
      <t>チホウ</t>
    </rPh>
    <rPh sb="2" eb="4">
      <t>ドウロ</t>
    </rPh>
    <rPh sb="4" eb="6">
      <t>コウシャ</t>
    </rPh>
    <rPh sb="7" eb="8">
      <t>カカ</t>
    </rPh>
    <rPh sb="9" eb="11">
      <t>ショウライ</t>
    </rPh>
    <rPh sb="11" eb="14">
      <t>フタンガク</t>
    </rPh>
    <phoneticPr fontId="34"/>
  </si>
  <si>
    <t>Ⅰ－０</t>
  </si>
  <si>
    <t>指定団体等の指定状況</t>
  </si>
  <si>
    <t>歳出総額</t>
  </si>
  <si>
    <t>ゴルフ場利用税交付金</t>
  </si>
  <si>
    <t>寄附金</t>
  </si>
  <si>
    <t>令和3年度(千円)</t>
    <rPh sb="0" eb="2">
      <t>レイワ</t>
    </rPh>
    <rPh sb="3" eb="5">
      <t>ネンド</t>
    </rPh>
    <rPh sb="6" eb="8">
      <t>センエン</t>
    </rPh>
    <phoneticPr fontId="6"/>
  </si>
  <si>
    <t>　新型コロナウイルス感染症対策地方税減収補塡特別交付金</t>
  </si>
  <si>
    <t>令和3年度(千円･％)</t>
    <rPh sb="0" eb="2">
      <t>レイワ</t>
    </rPh>
    <rPh sb="3" eb="5">
      <t>ネンド</t>
    </rPh>
    <rPh sb="6" eb="8">
      <t>センエン</t>
    </rPh>
    <phoneticPr fontId="6"/>
  </si>
  <si>
    <t>令和2年度(千円･％)</t>
    <rPh sb="0" eb="2">
      <t>レイワ</t>
    </rPh>
    <rPh sb="4" eb="5">
      <t>ド</t>
    </rPh>
    <rPh sb="6" eb="8">
      <t>センエン</t>
    </rPh>
    <phoneticPr fontId="6"/>
  </si>
  <si>
    <t>他会計等
からの
繰入金</t>
    <rPh sb="9" eb="11">
      <t>クリイレ</t>
    </rPh>
    <rPh sb="11" eb="12">
      <t>キン</t>
    </rPh>
    <phoneticPr fontId="34"/>
  </si>
  <si>
    <t>歳入総額</t>
  </si>
  <si>
    <t>実質収支比率</t>
    <rPh sb="0" eb="2">
      <t>ジッシツ</t>
    </rPh>
    <rPh sb="2" eb="4">
      <t>シュウシ</t>
    </rPh>
    <rPh sb="4" eb="6">
      <t>ヒリツ</t>
    </rPh>
    <phoneticPr fontId="6"/>
  </si>
  <si>
    <t>準元利償還金</t>
    <rPh sb="0" eb="1">
      <t>ジュン</t>
    </rPh>
    <rPh sb="1" eb="3">
      <t>ガンリ</t>
    </rPh>
    <rPh sb="3" eb="6">
      <t>ショウカンキン</t>
    </rPh>
    <phoneticPr fontId="34"/>
  </si>
  <si>
    <t>財政健全化等</t>
    <rPh sb="0" eb="2">
      <t>ザイセイ</t>
    </rPh>
    <rPh sb="2" eb="5">
      <t>ケンゼンカ</t>
    </rPh>
    <rPh sb="5" eb="6">
      <t>トウ</t>
    </rPh>
    <phoneticPr fontId="6"/>
  </si>
  <si>
    <t>分担金・負担金</t>
  </si>
  <si>
    <t>経常収支比率</t>
    <rPh sb="0" eb="2">
      <t>ケイジョウ</t>
    </rPh>
    <rPh sb="2" eb="4">
      <t>シュウシ</t>
    </rPh>
    <rPh sb="4" eb="6">
      <t>ヒリツ</t>
    </rPh>
    <phoneticPr fontId="6"/>
  </si>
  <si>
    <t>純固定資産税</t>
    <rPh sb="0" eb="1">
      <t>ジュン</t>
    </rPh>
    <rPh sb="1" eb="3">
      <t>コテイ</t>
    </rPh>
    <rPh sb="3" eb="6">
      <t>シサンゼイ</t>
    </rPh>
    <phoneticPr fontId="6"/>
  </si>
  <si>
    <t>市町村名</t>
    <rPh sb="0" eb="3">
      <t>シチョウソン</t>
    </rPh>
    <rPh sb="3" eb="4">
      <t>メイ</t>
    </rPh>
    <phoneticPr fontId="6"/>
  </si>
  <si>
    <t>　　うち一部事務組合負担金</t>
  </si>
  <si>
    <t>※7：人口については、調査対象年度の1月1日現在の住民基本台帳に登載されている人口に基づいている。</t>
    <rPh sb="13" eb="15">
      <t>タイショウ</t>
    </rPh>
    <rPh sb="27" eb="29">
      <t>キホン</t>
    </rPh>
    <rPh sb="42" eb="43">
      <t>モト</t>
    </rPh>
    <phoneticPr fontId="38"/>
  </si>
  <si>
    <t>大豊町</t>
  </si>
  <si>
    <t>充当一般財源等</t>
  </si>
  <si>
    <t>地方交付税種地</t>
    <rPh sb="0" eb="2">
      <t>チホウ</t>
    </rPh>
    <rPh sb="2" eb="5">
      <t>コウフゼイ</t>
    </rPh>
    <rPh sb="5" eb="6">
      <t>シュ</t>
    </rPh>
    <rPh sb="6" eb="7">
      <t>チ</t>
    </rPh>
    <phoneticPr fontId="6"/>
  </si>
  <si>
    <t>2-1</t>
  </si>
  <si>
    <t>令和3年度</t>
  </si>
  <si>
    <t>歳入歳出差引</t>
  </si>
  <si>
    <t>会計名</t>
    <rPh sb="0" eb="2">
      <t>カイケイ</t>
    </rPh>
    <rPh sb="2" eb="3">
      <t>メイ</t>
    </rPh>
    <phoneticPr fontId="6"/>
  </si>
  <si>
    <t>(Ｅ)</t>
  </si>
  <si>
    <t>　　(※1)</t>
  </si>
  <si>
    <t>首都</t>
    <rPh sb="0" eb="2">
      <t>シュト</t>
    </rPh>
    <phoneticPr fontId="6"/>
  </si>
  <si>
    <t>翌年度に繰越すべき財源</t>
  </si>
  <si>
    <t>標準財政規模</t>
    <rPh sb="0" eb="2">
      <t>ヒョウジュン</t>
    </rPh>
    <rPh sb="2" eb="4">
      <t>ザイセイ</t>
    </rPh>
    <rPh sb="4" eb="6">
      <t>キボ</t>
    </rPh>
    <phoneticPr fontId="6"/>
  </si>
  <si>
    <t>内訳</t>
    <rPh sb="0" eb="2">
      <t>ウチワケ</t>
    </rPh>
    <phoneticPr fontId="6"/>
  </si>
  <si>
    <t>近畿</t>
    <rPh sb="0" eb="2">
      <t>キンキ</t>
    </rPh>
    <phoneticPr fontId="6"/>
  </si>
  <si>
    <t>(Ｃ)－(Ｄ)</t>
  </si>
  <si>
    <t>実質収支</t>
  </si>
  <si>
    <t>財政力指数</t>
    <rPh sb="0" eb="3">
      <t>ザイセイリョク</t>
    </rPh>
    <rPh sb="3" eb="5">
      <t>シスウ</t>
    </rPh>
    <phoneticPr fontId="6"/>
  </si>
  <si>
    <r>
      <t>産業構造</t>
    </r>
    <r>
      <rPr>
        <sz val="9"/>
        <color indexed="8"/>
        <rFont val="ＭＳ ゴシック"/>
        <family val="3"/>
        <charset val="128"/>
      </rPr>
      <t xml:space="preserve"> (※5)</t>
    </r>
    <rPh sb="0" eb="2">
      <t>サンギョウ</t>
    </rPh>
    <rPh sb="2" eb="4">
      <t>コウゾウ</t>
    </rPh>
    <phoneticPr fontId="6"/>
  </si>
  <si>
    <t>歳入</t>
    <rPh sb="0" eb="2">
      <t>サイニュウ</t>
    </rPh>
    <phoneticPr fontId="34"/>
  </si>
  <si>
    <t>中部</t>
    <rPh sb="0" eb="2">
      <t>チュウブ</t>
    </rPh>
    <phoneticPr fontId="6"/>
  </si>
  <si>
    <t>職員数
(人)</t>
    <rPh sb="0" eb="3">
      <t>ショクインスウ</t>
    </rPh>
    <phoneticPr fontId="6"/>
  </si>
  <si>
    <t>平成27年国調(人)</t>
    <rPh sb="4" eb="5">
      <t>ネン</t>
    </rPh>
    <rPh sb="5" eb="6">
      <t>コク</t>
    </rPh>
    <rPh sb="6" eb="7">
      <t>チョウ</t>
    </rPh>
    <phoneticPr fontId="6"/>
  </si>
  <si>
    <t>一部事務組合等</t>
    <rPh sb="0" eb="2">
      <t>イチブ</t>
    </rPh>
    <rPh sb="2" eb="4">
      <t>ジム</t>
    </rPh>
    <rPh sb="4" eb="6">
      <t>クミアイ</t>
    </rPh>
    <rPh sb="6" eb="7">
      <t>トウ</t>
    </rPh>
    <phoneticPr fontId="6"/>
  </si>
  <si>
    <t>過疎</t>
    <rPh sb="0" eb="2">
      <t>カソ</t>
    </rPh>
    <phoneticPr fontId="6"/>
  </si>
  <si>
    <t>一般会計等の一覧</t>
  </si>
  <si>
    <t>○</t>
  </si>
  <si>
    <t>参考</t>
    <rPh sb="0" eb="2">
      <t>サンコウ</t>
    </rPh>
    <phoneticPr fontId="6"/>
  </si>
  <si>
    <t>積立金</t>
  </si>
  <si>
    <t>健全化判断比率</t>
  </si>
  <si>
    <t>　　　法人均等割</t>
  </si>
  <si>
    <r>
      <t xml:space="preserve">増減率 </t>
    </r>
    <r>
      <rPr>
        <sz val="9"/>
        <color indexed="8"/>
        <rFont val="ＭＳ ゴシック"/>
        <family val="3"/>
        <charset val="128"/>
      </rPr>
      <t xml:space="preserve"> (％)</t>
    </r>
    <rPh sb="0" eb="2">
      <t>ゾウゲン</t>
    </rPh>
    <rPh sb="2" eb="3">
      <t>リツ</t>
    </rPh>
    <phoneticPr fontId="6"/>
  </si>
  <si>
    <t>歳出合計</t>
  </si>
  <si>
    <t>-17.9</t>
  </si>
  <si>
    <t>性質別歳出の状況（単位 千円・％）</t>
    <rPh sb="0" eb="2">
      <t>セイシツ</t>
    </rPh>
    <phoneticPr fontId="6"/>
  </si>
  <si>
    <t>山振</t>
    <rPh sb="0" eb="1">
      <t>ヤマ</t>
    </rPh>
    <rPh sb="1" eb="2">
      <t>フ</t>
    </rPh>
    <phoneticPr fontId="6"/>
  </si>
  <si>
    <t>繰上償還金</t>
  </si>
  <si>
    <t>※5：産業構造の比率は、分母を就業人口総数とし、分類不能の産業を除いて算出。</t>
  </si>
  <si>
    <t>　人件費</t>
  </si>
  <si>
    <t>　実質赤字比率</t>
    <rPh sb="1" eb="3">
      <t>ジッシツ</t>
    </rPh>
    <rPh sb="3" eb="5">
      <t>アカジ</t>
    </rPh>
    <rPh sb="5" eb="7">
      <t>ヒリツ</t>
    </rPh>
    <phoneticPr fontId="6"/>
  </si>
  <si>
    <t>-</t>
  </si>
  <si>
    <t>令04.01.01(人)</t>
    <rPh sb="0" eb="1">
      <t>レイ</t>
    </rPh>
    <phoneticPr fontId="6"/>
  </si>
  <si>
    <t>保険給付費</t>
  </si>
  <si>
    <t>平成27年国調</t>
    <rPh sb="4" eb="5">
      <t>ネン</t>
    </rPh>
    <rPh sb="5" eb="6">
      <t>コク</t>
    </rPh>
    <rPh sb="6" eb="7">
      <t>チョウ</t>
    </rPh>
    <phoneticPr fontId="6"/>
  </si>
  <si>
    <t xml:space="preserve">組合等負担等見込額 </t>
    <rPh sb="0" eb="2">
      <t>クミアイ</t>
    </rPh>
    <rPh sb="2" eb="3">
      <t>トウ</t>
    </rPh>
    <rPh sb="3" eb="5">
      <t>フタン</t>
    </rPh>
    <rPh sb="5" eb="6">
      <t>トウ</t>
    </rPh>
    <rPh sb="6" eb="9">
      <t>ミコミガク</t>
    </rPh>
    <phoneticPr fontId="34"/>
  </si>
  <si>
    <t>低開発</t>
    <rPh sb="0" eb="1">
      <t>テイ</t>
    </rPh>
    <rPh sb="1" eb="3">
      <t>カイハツ</t>
    </rPh>
    <phoneticPr fontId="6"/>
  </si>
  <si>
    <t>一部事務組合負担金（補助費等）</t>
    <rPh sb="0" eb="2">
      <t>イチブ</t>
    </rPh>
    <rPh sb="2" eb="4">
      <t>ジム</t>
    </rPh>
    <rPh sb="4" eb="6">
      <t>クミアイ</t>
    </rPh>
    <rPh sb="6" eb="9">
      <t>フタンキン</t>
    </rPh>
    <rPh sb="10" eb="13">
      <t>ホジョヒ</t>
    </rPh>
    <rPh sb="13" eb="14">
      <t>トウ</t>
    </rPh>
    <phoneticPr fontId="6"/>
  </si>
  <si>
    <t>積立金取崩し額</t>
  </si>
  <si>
    <t>国民健康保険事業会計の状況</t>
    <rPh sb="0" eb="2">
      <t>コクミン</t>
    </rPh>
    <rPh sb="2" eb="4">
      <t>ケンコウ</t>
    </rPh>
    <rPh sb="4" eb="6">
      <t>ホケン</t>
    </rPh>
    <rPh sb="6" eb="8">
      <t>ジギョウ</t>
    </rPh>
    <rPh sb="8" eb="10">
      <t>カイケイ</t>
    </rPh>
    <rPh sb="11" eb="13">
      <t>ジョウキョウ</t>
    </rPh>
    <phoneticPr fontId="6"/>
  </si>
  <si>
    <t>　連結実質赤字比率</t>
    <rPh sb="1" eb="3">
      <t>レンケツ</t>
    </rPh>
    <rPh sb="3" eb="5">
      <t>ジッシツ</t>
    </rPh>
    <rPh sb="5" eb="7">
      <t>アカジ</t>
    </rPh>
    <rPh sb="7" eb="9">
      <t>ヒリツ</t>
    </rPh>
    <phoneticPr fontId="6"/>
  </si>
  <si>
    <t>うち日本人(人)</t>
  </si>
  <si>
    <r>
      <t>資金不足比率 (※</t>
    </r>
    <r>
      <rPr>
        <sz val="9"/>
        <color indexed="8"/>
        <rFont val="ＭＳ ゴシック"/>
        <family val="3"/>
        <charset val="128"/>
      </rPr>
      <t>4)</t>
    </r>
  </si>
  <si>
    <t>第1次</t>
    <rPh sb="0" eb="1">
      <t>ダイ</t>
    </rPh>
    <rPh sb="2" eb="3">
      <t>ジ</t>
    </rPh>
    <phoneticPr fontId="6"/>
  </si>
  <si>
    <t>指数表選定</t>
    <rPh sb="0" eb="2">
      <t>シスウ</t>
    </rPh>
    <rPh sb="2" eb="3">
      <t>ヒョウ</t>
    </rPh>
    <rPh sb="3" eb="5">
      <t>センテイ</t>
    </rPh>
    <phoneticPr fontId="6"/>
  </si>
  <si>
    <t xml:space="preserve">充当可能基金 </t>
    <rPh sb="0" eb="2">
      <t>ジュウトウ</t>
    </rPh>
    <rPh sb="2" eb="4">
      <t>カノウ</t>
    </rPh>
    <rPh sb="4" eb="6">
      <t>キキン</t>
    </rPh>
    <phoneticPr fontId="34"/>
  </si>
  <si>
    <t>実質単年度収支</t>
  </si>
  <si>
    <t>　　軽自動車税</t>
  </si>
  <si>
    <t>　実質公債費比率</t>
    <rPh sb="1" eb="3">
      <t>ジッシツ</t>
    </rPh>
    <rPh sb="3" eb="6">
      <t>コウサイヒ</t>
    </rPh>
    <rPh sb="6" eb="8">
      <t>ヒリツ</t>
    </rPh>
    <phoneticPr fontId="6"/>
  </si>
  <si>
    <t>令03.01.01(人)</t>
  </si>
  <si>
    <t>歳入一般財源等</t>
    <rPh sb="0" eb="2">
      <t>サイニュウ</t>
    </rPh>
    <rPh sb="2" eb="4">
      <t>イッパン</t>
    </rPh>
    <rPh sb="4" eb="6">
      <t>ザイゲン</t>
    </rPh>
    <rPh sb="6" eb="7">
      <t>トウ</t>
    </rPh>
    <phoneticPr fontId="40"/>
  </si>
  <si>
    <t>財産収入</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</si>
  <si>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6"/>
  </si>
  <si>
    <t>　将来負担比率</t>
    <rPh sb="1" eb="3">
      <t>ショウライ</t>
    </rPh>
    <rPh sb="3" eb="5">
      <t>フタン</t>
    </rPh>
    <rPh sb="5" eb="7">
      <t>ヒリツ</t>
    </rPh>
    <phoneticPr fontId="6"/>
  </si>
  <si>
    <t>　扶助費</t>
  </si>
  <si>
    <t>　うち、健全化法施行規則附則第三条に係る負担見込額</t>
  </si>
  <si>
    <t>基準財政収入額</t>
  </si>
  <si>
    <t>後期高齢者医療特別会計</t>
  </si>
  <si>
    <t>-2.2</t>
  </si>
  <si>
    <t>地方公社・第三セクター等一覧</t>
    <rPh sb="0" eb="2">
      <t>チホウ</t>
    </rPh>
    <rPh sb="2" eb="4">
      <t>コウシャ</t>
    </rPh>
    <rPh sb="5" eb="6">
      <t>ダイ</t>
    </rPh>
    <rPh sb="6" eb="7">
      <t>３</t>
    </rPh>
    <rPh sb="11" eb="12">
      <t>トウ</t>
    </rPh>
    <rPh sb="12" eb="14">
      <t>イチラン</t>
    </rPh>
    <phoneticPr fontId="6"/>
  </si>
  <si>
    <t>標準税収入額等</t>
  </si>
  <si>
    <t>面積 (k㎡)</t>
    <rPh sb="0" eb="2">
      <t>メンセキ</t>
    </rPh>
    <phoneticPr fontId="6"/>
  </si>
  <si>
    <t xml:space="preserve"> H29</t>
  </si>
  <si>
    <t>経常経費充当一般財源等</t>
    <rPh sb="0" eb="2">
      <t>ケイジョウ</t>
    </rPh>
    <rPh sb="2" eb="4">
      <t>ケイヒ</t>
    </rPh>
    <rPh sb="4" eb="6">
      <t>ジュウトウ</t>
    </rPh>
    <rPh sb="6" eb="8">
      <t>イッパン</t>
    </rPh>
    <rPh sb="8" eb="10">
      <t>ザイゲン</t>
    </rPh>
    <rPh sb="10" eb="11">
      <t>トウ</t>
    </rPh>
    <phoneticPr fontId="40"/>
  </si>
  <si>
    <t>世帯数 (世帯)</t>
    <rPh sb="0" eb="3">
      <t>セタイスウ</t>
    </rPh>
    <phoneticPr fontId="6"/>
  </si>
  <si>
    <t>(Ｃ)</t>
  </si>
  <si>
    <t>職員の状況</t>
    <rPh sb="0" eb="2">
      <t>ショクイン</t>
    </rPh>
    <rPh sb="3" eb="5">
      <t>ジョウキョウ</t>
    </rPh>
    <phoneticPr fontId="6"/>
  </si>
  <si>
    <t>国民健康保険特別会計</t>
  </si>
  <si>
    <t>特別職等</t>
    <rPh sb="0" eb="2">
      <t>トクベツ</t>
    </rPh>
    <rPh sb="2" eb="3">
      <t>ショク</t>
    </rPh>
    <rPh sb="3" eb="4">
      <t>トウ</t>
    </rPh>
    <phoneticPr fontId="6"/>
  </si>
  <si>
    <t>当該団体からの債務保証に係る債務残高</t>
    <rPh sb="9" eb="11">
      <t>ホショウ</t>
    </rPh>
    <phoneticPr fontId="6"/>
  </si>
  <si>
    <t>定数</t>
    <rPh sb="0" eb="2">
      <t>テイスウ</t>
    </rPh>
    <phoneticPr fontId="6"/>
  </si>
  <si>
    <t>1人あたり平均
給料月額(百円)</t>
    <rPh sb="1" eb="2">
      <t>リ</t>
    </rPh>
    <rPh sb="5" eb="7">
      <t>ヘイキン</t>
    </rPh>
    <rPh sb="8" eb="10">
      <t>キュウリョウ</t>
    </rPh>
    <rPh sb="10" eb="11">
      <t>ツキ</t>
    </rPh>
    <rPh sb="11" eb="12">
      <t>ガク</t>
    </rPh>
    <rPh sb="13" eb="15">
      <t>ヒャクエン</t>
    </rPh>
    <phoneticPr fontId="6"/>
  </si>
  <si>
    <t>当該団体
からの
出資金</t>
  </si>
  <si>
    <t>一般職員等(※6)</t>
    <rPh sb="0" eb="2">
      <t>イッパン</t>
    </rPh>
    <rPh sb="2" eb="4">
      <t>ショクイン</t>
    </rPh>
    <rPh sb="4" eb="5">
      <t>トウ</t>
    </rPh>
    <phoneticPr fontId="6"/>
  </si>
  <si>
    <t>給料月額
(百円)</t>
    <rPh sb="0" eb="2">
      <t>キュウリョウ</t>
    </rPh>
    <rPh sb="2" eb="3">
      <t>ツキ</t>
    </rPh>
    <rPh sb="3" eb="4">
      <t>ガク</t>
    </rPh>
    <rPh sb="6" eb="8">
      <t>ヒャクエン</t>
    </rPh>
    <phoneticPr fontId="6"/>
  </si>
  <si>
    <t>地方債現在高</t>
  </si>
  <si>
    <t>・計</t>
  </si>
  <si>
    <t>資金剰余額
/不足額
（実質収支）</t>
  </si>
  <si>
    <t>　うち公的資金</t>
    <rPh sb="3" eb="5">
      <t>コウテキ</t>
    </rPh>
    <phoneticPr fontId="6"/>
  </si>
  <si>
    <t>市区町村長</t>
    <rPh sb="0" eb="2">
      <t>シク</t>
    </rPh>
    <rPh sb="2" eb="4">
      <t>チョウソン</t>
    </rPh>
    <rPh sb="4" eb="5">
      <t>チョウ</t>
    </rPh>
    <phoneticPr fontId="6"/>
  </si>
  <si>
    <t>計</t>
    <rPh sb="0" eb="1">
      <t>ケイ</t>
    </rPh>
    <phoneticPr fontId="6"/>
  </si>
  <si>
    <t>一般職員</t>
    <rPh sb="0" eb="2">
      <t>イッパン</t>
    </rPh>
    <rPh sb="2" eb="4">
      <t>ショクイン</t>
    </rPh>
    <phoneticPr fontId="6"/>
  </si>
  <si>
    <t>地方債現在高（臨時財政対策債除き）</t>
  </si>
  <si>
    <t>目的税</t>
  </si>
  <si>
    <t>副市区町村長</t>
    <rPh sb="0" eb="1">
      <t>フク</t>
    </rPh>
    <rPh sb="1" eb="3">
      <t>シク</t>
    </rPh>
    <rPh sb="3" eb="5">
      <t>チョウソン</t>
    </rPh>
    <rPh sb="5" eb="6">
      <t>チョウ</t>
    </rPh>
    <phoneticPr fontId="6"/>
  </si>
  <si>
    <t>経常一般財源等</t>
    <rPh sb="0" eb="2">
      <t>ケイジョウ</t>
    </rPh>
    <rPh sb="2" eb="4">
      <t>イッパン</t>
    </rPh>
    <rPh sb="4" eb="7">
      <t>ザイゲントウ</t>
    </rPh>
    <phoneticPr fontId="6"/>
  </si>
  <si>
    <t>　うち消防職員</t>
    <rPh sb="3" eb="5">
      <t>ショウボウ</t>
    </rPh>
    <rPh sb="5" eb="7">
      <t>ショクイン</t>
    </rPh>
    <phoneticPr fontId="6"/>
  </si>
  <si>
    <t>教育長</t>
  </si>
  <si>
    <t>　うち技能労務職員</t>
    <rPh sb="3" eb="5">
      <t>ギノウ</t>
    </rPh>
    <rPh sb="5" eb="7">
      <t>ロウム</t>
    </rPh>
    <rPh sb="7" eb="9">
      <t>ショクイン</t>
    </rPh>
    <phoneticPr fontId="6"/>
  </si>
  <si>
    <t>収益事業収入</t>
  </si>
  <si>
    <t>議会議長</t>
    <rPh sb="0" eb="2">
      <t>ギカイ</t>
    </rPh>
    <rPh sb="2" eb="4">
      <t>ギチョウ</t>
    </rPh>
    <phoneticPr fontId="6"/>
  </si>
  <si>
    <t>教育公務員</t>
    <rPh sb="0" eb="2">
      <t>キョウイク</t>
    </rPh>
    <rPh sb="2" eb="5">
      <t>コウムイン</t>
    </rPh>
    <phoneticPr fontId="6"/>
  </si>
  <si>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6"/>
  </si>
  <si>
    <t>公債費及び公債費に準ずる費用の分析</t>
    <rPh sb="0" eb="3">
      <t>コウサイヒ</t>
    </rPh>
    <rPh sb="3" eb="4">
      <t>オヨ</t>
    </rPh>
    <rPh sb="5" eb="8">
      <t>コウサイヒ</t>
    </rPh>
    <rPh sb="9" eb="10">
      <t>ジュン</t>
    </rPh>
    <rPh sb="12" eb="14">
      <t>ヒヨウ</t>
    </rPh>
    <rPh sb="15" eb="17">
      <t>ブンセキ</t>
    </rPh>
    <phoneticPr fontId="6"/>
  </si>
  <si>
    <t>土地開発基金現在高</t>
    <rPh sb="0" eb="2">
      <t>トチ</t>
    </rPh>
    <rPh sb="2" eb="4">
      <t>カイハツ</t>
    </rPh>
    <rPh sb="4" eb="6">
      <t>キキン</t>
    </rPh>
    <rPh sb="6" eb="8">
      <t>ゲンザイ</t>
    </rPh>
    <rPh sb="8" eb="9">
      <t>タカ</t>
    </rPh>
    <phoneticPr fontId="40"/>
  </si>
  <si>
    <t>議会副議長</t>
    <rPh sb="0" eb="2">
      <t>ギカイ</t>
    </rPh>
    <rPh sb="2" eb="3">
      <t>フク</t>
    </rPh>
    <rPh sb="3" eb="5">
      <t>ギチョウ</t>
    </rPh>
    <phoneticPr fontId="6"/>
  </si>
  <si>
    <t>積立金
現在高</t>
    <rPh sb="4" eb="7">
      <t>ゲンザイダカ</t>
    </rPh>
    <phoneticPr fontId="40"/>
  </si>
  <si>
    <t xml:space="preserve">公営企業債等繰入見込額 </t>
    <rPh sb="0" eb="2">
      <t>コウエイ</t>
    </rPh>
    <rPh sb="2" eb="5">
      <t>キギョウサイ</t>
    </rPh>
    <rPh sb="5" eb="6">
      <t>トウ</t>
    </rPh>
    <rPh sb="6" eb="8">
      <t>クリイ</t>
    </rPh>
    <rPh sb="8" eb="11">
      <t>ミコミガク</t>
    </rPh>
    <phoneticPr fontId="34"/>
  </si>
  <si>
    <t>企業債等
繰入見込額</t>
    <rPh sb="0" eb="2">
      <t>キギョウ</t>
    </rPh>
    <rPh sb="2" eb="3">
      <t>サイ</t>
    </rPh>
    <rPh sb="3" eb="4">
      <t>トウ</t>
    </rPh>
    <rPh sb="5" eb="7">
      <t>クリイレ</t>
    </rPh>
    <rPh sb="7" eb="9">
      <t>ミコ</t>
    </rPh>
    <rPh sb="9" eb="10">
      <t>ガク</t>
    </rPh>
    <phoneticPr fontId="6"/>
  </si>
  <si>
    <t>議会議員</t>
    <rPh sb="0" eb="2">
      <t>ギカイ</t>
    </rPh>
    <rPh sb="2" eb="4">
      <t>ギイン</t>
    </rPh>
    <phoneticPr fontId="6"/>
  </si>
  <si>
    <t>　法定外目的税</t>
  </si>
  <si>
    <t>合計</t>
    <rPh sb="0" eb="2">
      <t>ゴウケイ</t>
    </rPh>
    <phoneticPr fontId="6"/>
  </si>
  <si>
    <t>減債基金</t>
    <rPh sb="0" eb="1">
      <t>ゲン</t>
    </rPh>
    <rPh sb="1" eb="2">
      <t>サイ</t>
    </rPh>
    <rPh sb="2" eb="4">
      <t>キキン</t>
    </rPh>
    <phoneticPr fontId="6"/>
  </si>
  <si>
    <t>うち単独分</t>
    <rPh sb="2" eb="4">
      <t>タンドク</t>
    </rPh>
    <rPh sb="4" eb="5">
      <t>ブン</t>
    </rPh>
    <phoneticPr fontId="6"/>
  </si>
  <si>
    <t>ラスパイレス指数</t>
    <rPh sb="6" eb="8">
      <t>シスウ</t>
    </rPh>
    <phoneticPr fontId="6"/>
  </si>
  <si>
    <t>投資的経費計</t>
    <rPh sb="5" eb="6">
      <t>ケイ</t>
    </rPh>
    <phoneticPr fontId="6"/>
  </si>
  <si>
    <t>公営企業（法適）の一覧</t>
    <rPh sb="0" eb="2">
      <t>コウエイ</t>
    </rPh>
    <rPh sb="2" eb="4">
      <t>キギョウ</t>
    </rPh>
    <phoneticPr fontId="6"/>
  </si>
  <si>
    <t>嶺北広域行政事務組合　介護認定審査事務特別会計</t>
    <rPh sb="0" eb="1">
      <t>レイ</t>
    </rPh>
    <rPh sb="1" eb="2">
      <t>ホク</t>
    </rPh>
    <rPh sb="2" eb="4">
      <t>コウイキ</t>
    </rPh>
    <rPh sb="4" eb="6">
      <t>ギョウセイ</t>
    </rPh>
    <rPh sb="6" eb="8">
      <t>ジム</t>
    </rPh>
    <rPh sb="8" eb="10">
      <t>クミアイ</t>
    </rPh>
    <rPh sb="11" eb="13">
      <t>カイゴ</t>
    </rPh>
    <rPh sb="13" eb="15">
      <t>ニンテイ</t>
    </rPh>
    <rPh sb="15" eb="17">
      <t>シンサ</t>
    </rPh>
    <rPh sb="17" eb="19">
      <t>ジム</t>
    </rPh>
    <rPh sb="19" eb="21">
      <t>トクベツ</t>
    </rPh>
    <rPh sb="21" eb="23">
      <t>カイケイ</t>
    </rPh>
    <phoneticPr fontId="35"/>
  </si>
  <si>
    <t>公営企業（法非適）の一覧</t>
    <rPh sb="0" eb="2">
      <t>コウエイ</t>
    </rPh>
    <rPh sb="2" eb="4">
      <t>キギョウ</t>
    </rPh>
    <rPh sb="6" eb="7">
      <t>ヒ</t>
    </rPh>
    <phoneticPr fontId="6"/>
  </si>
  <si>
    <t>関係する一部事務組合等一覧</t>
    <rPh sb="0" eb="2">
      <t>カンケイ</t>
    </rPh>
    <rPh sb="4" eb="6">
      <t>イチブ</t>
    </rPh>
    <rPh sb="6" eb="8">
      <t>ジム</t>
    </rPh>
    <rPh sb="8" eb="10">
      <t>クミアイ</t>
    </rPh>
    <rPh sb="10" eb="11">
      <t>トウ</t>
    </rPh>
    <rPh sb="11" eb="13">
      <t>イチラン</t>
    </rPh>
    <phoneticPr fontId="6"/>
  </si>
  <si>
    <t>将来負担の状況</t>
  </si>
  <si>
    <t>会計名</t>
  </si>
  <si>
    <t>項番</t>
    <rPh sb="0" eb="2">
      <t>コウバン</t>
    </rPh>
    <phoneticPr fontId="6"/>
  </si>
  <si>
    <t>　前年度繰上充用金</t>
  </si>
  <si>
    <t>団体名</t>
    <rPh sb="0" eb="2">
      <t>ダンタイ</t>
    </rPh>
    <phoneticPr fontId="6"/>
  </si>
  <si>
    <t>※1：経常収支比率の( )内の数値は、「減収補塡債（特例分）」「猶予特例債」及び「臨時財政対策債」を除いて算出したものである。</t>
  </si>
  <si>
    <t>決算額</t>
  </si>
  <si>
    <t>市町村民税</t>
    <rPh sb="0" eb="3">
      <t>シチョウソン</t>
    </rPh>
    <rPh sb="3" eb="4">
      <t>ミン</t>
    </rPh>
    <rPh sb="4" eb="5">
      <t>ゼイ</t>
    </rPh>
    <phoneticPr fontId="6"/>
  </si>
  <si>
    <t>繰越金</t>
  </si>
  <si>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41"/>
  </si>
  <si>
    <t>収入済額</t>
    <rPh sb="0" eb="2">
      <t>シュウニュウ</t>
    </rPh>
    <rPh sb="2" eb="3">
      <t>スミ</t>
    </rPh>
    <rPh sb="3" eb="4">
      <t>ガク</t>
    </rPh>
    <phoneticPr fontId="6"/>
  </si>
  <si>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6"/>
  </si>
  <si>
    <t>　特別交付税</t>
  </si>
  <si>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6"/>
  </si>
  <si>
    <t>　普通交付税</t>
  </si>
  <si>
    <t>※6：個人情報保護の観点から、対象となる職員数が1人又は2人の場合は、｢給料月額(百円)｣と｢一人当たり給料月額（百円）｣を｢アスタリスク（＊）｣としている。（その他、数値のない欄については、すべてハイフン（－）としている）。</t>
  </si>
  <si>
    <t>(2)各会計、関係団体の財政状況及び健全化判断比率（市町村）</t>
    <rPh sb="26" eb="29">
      <t>シチョウソン</t>
    </rPh>
    <phoneticPr fontId="6"/>
  </si>
  <si>
    <t>高知県大豊町</t>
  </si>
  <si>
    <t>(1) 普通会計の状況（市町村）</t>
    <rPh sb="4" eb="6">
      <t>フツウ</t>
    </rPh>
    <rPh sb="6" eb="8">
      <t>カイケイ</t>
    </rPh>
    <rPh sb="9" eb="11">
      <t>ジョウキョウ</t>
    </rPh>
    <rPh sb="12" eb="15">
      <t>シチョウソン</t>
    </rPh>
    <phoneticPr fontId="6"/>
  </si>
  <si>
    <t>一般会計等（純計）</t>
    <rPh sb="0" eb="2">
      <t>イッパン</t>
    </rPh>
    <rPh sb="2" eb="4">
      <t>カイケイ</t>
    </rPh>
    <rPh sb="4" eb="5">
      <t>トウ</t>
    </rPh>
    <rPh sb="6" eb="8">
      <t>ジュンケイ</t>
    </rPh>
    <phoneticPr fontId="6"/>
  </si>
  <si>
    <t>地方税の状況（単位 千円・％）</t>
    <rPh sb="0" eb="2">
      <t>チホウ</t>
    </rPh>
    <rPh sb="2" eb="3">
      <t>ゼイ</t>
    </rPh>
    <rPh sb="4" eb="6">
      <t>ジョウキョウ</t>
    </rPh>
    <rPh sb="7" eb="9">
      <t>タンイ</t>
    </rPh>
    <rPh sb="10" eb="12">
      <t>センエン</t>
    </rPh>
    <phoneticPr fontId="6"/>
  </si>
  <si>
    <t>歳出の状況（単位 千円・％）</t>
  </si>
  <si>
    <t>上水道</t>
  </si>
  <si>
    <t>実質赤字比率</t>
    <rPh sb="0" eb="2">
      <t>ジッシツ</t>
    </rPh>
    <rPh sb="2" eb="4">
      <t>アカジ</t>
    </rPh>
    <rPh sb="4" eb="6">
      <t>ヒリツ</t>
    </rPh>
    <phoneticPr fontId="39"/>
  </si>
  <si>
    <t>地方税</t>
  </si>
  <si>
    <t>決算額</t>
    <rPh sb="0" eb="2">
      <t>ケッサン</t>
    </rPh>
    <rPh sb="2" eb="3">
      <t>ガク</t>
    </rPh>
    <phoneticPr fontId="6"/>
  </si>
  <si>
    <t>▲退職金</t>
    <rPh sb="1" eb="3">
      <t>タイショク</t>
    </rPh>
    <rPh sb="3" eb="4">
      <t>キン</t>
    </rPh>
    <phoneticPr fontId="6"/>
  </si>
  <si>
    <t>構成比</t>
    <rPh sb="0" eb="3">
      <t>コウセイヒ</t>
    </rPh>
    <phoneticPr fontId="6"/>
  </si>
  <si>
    <t>使用料</t>
  </si>
  <si>
    <t>区分</t>
  </si>
  <si>
    <t>　うち利子</t>
  </si>
  <si>
    <t>超過課税分</t>
    <rPh sb="0" eb="2">
      <t>チョウカ</t>
    </rPh>
    <rPh sb="2" eb="4">
      <t>カゼイ</t>
    </rPh>
    <rPh sb="4" eb="5">
      <t>ブン</t>
    </rPh>
    <phoneticPr fontId="6"/>
  </si>
  <si>
    <t>目的別歳出の状況（単位 千円・％）</t>
  </si>
  <si>
    <t>普通税</t>
    <rPh sb="0" eb="2">
      <t>フツウ</t>
    </rPh>
    <rPh sb="2" eb="3">
      <t>ゼイ</t>
    </rPh>
    <phoneticPr fontId="42"/>
  </si>
  <si>
    <t>軽油引取税交付金</t>
  </si>
  <si>
    <t xml:space="preserve"> R03</t>
  </si>
  <si>
    <t>決算額 (A)</t>
    <rPh sb="0" eb="2">
      <t>ケッサン</t>
    </rPh>
    <rPh sb="2" eb="3">
      <t>ガク</t>
    </rPh>
    <phoneticPr fontId="6"/>
  </si>
  <si>
    <t>純資産又は
正味財産</t>
  </si>
  <si>
    <t>(A)のうち普通建設事業費</t>
    <rPh sb="6" eb="8">
      <t>フツウ</t>
    </rPh>
    <rPh sb="8" eb="10">
      <t>ケンセツ</t>
    </rPh>
    <rPh sb="10" eb="13">
      <t>ジギョウヒ</t>
    </rPh>
    <phoneticPr fontId="6"/>
  </si>
  <si>
    <t>(Ａ)</t>
  </si>
  <si>
    <t>(A)のうち充当一般財源等</t>
    <rPh sb="6" eb="8">
      <t>ジュウトウ</t>
    </rPh>
    <rPh sb="8" eb="10">
      <t>イッパン</t>
    </rPh>
    <rPh sb="10" eb="12">
      <t>ザイゲン</t>
    </rPh>
    <rPh sb="12" eb="13">
      <t>ナド</t>
    </rPh>
    <phoneticPr fontId="6"/>
  </si>
  <si>
    <t>地方譲与税</t>
  </si>
  <si>
    <t>議会費</t>
  </si>
  <si>
    <t>　　市町村民税</t>
  </si>
  <si>
    <t>元利償還金</t>
    <rPh sb="0" eb="2">
      <t>ガンリ</t>
    </rPh>
    <rPh sb="2" eb="5">
      <t>ショウカンキン</t>
    </rPh>
    <phoneticPr fontId="34"/>
  </si>
  <si>
    <t>総務費</t>
  </si>
  <si>
    <t>配当割交付金</t>
    <rPh sb="0" eb="2">
      <t>ハイトウ</t>
    </rPh>
    <rPh sb="2" eb="3">
      <t>ワリ</t>
    </rPh>
    <rPh sb="3" eb="6">
      <t>コウフキン</t>
    </rPh>
    <phoneticPr fontId="42"/>
  </si>
  <si>
    <t>人件費及び人件費に準ずる費用</t>
    <rPh sb="0" eb="3">
      <t>ジンケンヒ</t>
    </rPh>
    <rPh sb="3" eb="4">
      <t>オヨ</t>
    </rPh>
    <rPh sb="5" eb="8">
      <t>ジンケンヒ</t>
    </rPh>
    <rPh sb="9" eb="10">
      <t>ジュン</t>
    </rPh>
    <rPh sb="12" eb="14">
      <t>ヒヨウ</t>
    </rPh>
    <phoneticPr fontId="6"/>
  </si>
  <si>
    <t>民生費</t>
  </si>
  <si>
    <t>株式等譲渡所得割交付金</t>
    <rPh sb="0" eb="2">
      <t>カブシキ</t>
    </rPh>
    <rPh sb="2" eb="3">
      <t>トウ</t>
    </rPh>
    <rPh sb="3" eb="5">
      <t>ジョウト</t>
    </rPh>
    <rPh sb="5" eb="7">
      <t>ショトク</t>
    </rPh>
    <rPh sb="7" eb="8">
      <t>ワリ</t>
    </rPh>
    <rPh sb="8" eb="11">
      <t>コウフキン</t>
    </rPh>
    <phoneticPr fontId="42"/>
  </si>
  <si>
    <t>被保険者数(人)</t>
  </si>
  <si>
    <t>　　　所得割</t>
  </si>
  <si>
    <t>類似団体平均</t>
    <rPh sb="0" eb="2">
      <t>ルイジ</t>
    </rPh>
    <rPh sb="2" eb="4">
      <t>ダンタイ</t>
    </rPh>
    <rPh sb="4" eb="6">
      <t>ヘイキン</t>
    </rPh>
    <phoneticPr fontId="6"/>
  </si>
  <si>
    <t>衛生費</t>
  </si>
  <si>
    <t>損失補償・債務保証の履行に係るもの</t>
    <rPh sb="0" eb="2">
      <t>ソンシツ</t>
    </rPh>
    <rPh sb="2" eb="4">
      <t>ホショウ</t>
    </rPh>
    <rPh sb="5" eb="7">
      <t>サイム</t>
    </rPh>
    <rPh sb="7" eb="9">
      <t>ホショウ</t>
    </rPh>
    <rPh sb="10" eb="12">
      <t>リコウ</t>
    </rPh>
    <rPh sb="13" eb="14">
      <t>カカ</t>
    </rPh>
    <phoneticPr fontId="6"/>
  </si>
  <si>
    <t>　　　法人税割</t>
  </si>
  <si>
    <t>地方交付税</t>
  </si>
  <si>
    <t>国庫支出金</t>
  </si>
  <si>
    <t>農林水産業費</t>
  </si>
  <si>
    <t>　　固定資産税</t>
  </si>
  <si>
    <t>特別地方消費税交付金</t>
  </si>
  <si>
    <t>　　　うち純固定資産税</t>
  </si>
  <si>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4"/>
  </si>
  <si>
    <t>土木費</t>
  </si>
  <si>
    <t>自動車取得税交付金</t>
  </si>
  <si>
    <t>公債費に準ずる債務負担行為に係るもの</t>
  </si>
  <si>
    <t>消防費</t>
  </si>
  <si>
    <t>教育費</t>
  </si>
  <si>
    <t>自動車税環境性能割交付金</t>
  </si>
  <si>
    <t>　　鉱産税</t>
  </si>
  <si>
    <t>災害復旧費</t>
  </si>
  <si>
    <t xml:space="preserve">※8：職員の状況については、令和3年地方公務員給与実態調査に基づいている。 </t>
  </si>
  <si>
    <t>法人事業税交付金</t>
  </si>
  <si>
    <t>　　特別土地保有税</t>
  </si>
  <si>
    <t>企業債
（地方債）
現在高</t>
  </si>
  <si>
    <t>公債費</t>
  </si>
  <si>
    <t>地方特例交付金等</t>
    <rPh sb="7" eb="8">
      <t>トウ</t>
    </rPh>
    <phoneticPr fontId="37"/>
  </si>
  <si>
    <t>諸支出金</t>
    <rPh sb="3" eb="4">
      <t>キン</t>
    </rPh>
    <phoneticPr fontId="40"/>
  </si>
  <si>
    <t>　個人住民税減収補塡特例交付金</t>
  </si>
  <si>
    <t>前年度繰上充用金</t>
  </si>
  <si>
    <t>　法定目的税</t>
  </si>
  <si>
    <t>経常損益</t>
  </si>
  <si>
    <t>　軽自動車税減収補塡特例交付金</t>
    <rPh sb="8" eb="10">
      <t>ホテン</t>
    </rPh>
    <phoneticPr fontId="38"/>
  </si>
  <si>
    <t>　　入湯税</t>
  </si>
  <si>
    <t>　　事業所税</t>
  </si>
  <si>
    <t>　投資・出資金・貸付金</t>
  </si>
  <si>
    <t>構成比</t>
  </si>
  <si>
    <t>公営企業会計等</t>
    <rPh sb="0" eb="2">
      <t>コウエイ</t>
    </rPh>
    <rPh sb="2" eb="4">
      <t>キギョウ</t>
    </rPh>
    <rPh sb="4" eb="6">
      <t>カイケイ</t>
    </rPh>
    <rPh sb="6" eb="7">
      <t>トウ</t>
    </rPh>
    <phoneticPr fontId="6"/>
  </si>
  <si>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4"/>
  </si>
  <si>
    <t>経常経費充当一般財源等</t>
  </si>
  <si>
    <t>経常収支比率</t>
    <rPh sb="0" eb="2">
      <t>ケイジョウ</t>
    </rPh>
    <rPh sb="2" eb="4">
      <t>シュウシ</t>
    </rPh>
    <rPh sb="4" eb="6">
      <t>ヒリツ</t>
    </rPh>
    <phoneticPr fontId="39"/>
  </si>
  <si>
    <t>　　水利地益税等</t>
  </si>
  <si>
    <t>義務的経費計</t>
    <rPh sb="0" eb="3">
      <t>ギムテキ</t>
    </rPh>
    <rPh sb="3" eb="5">
      <t>ケイヒ</t>
    </rPh>
    <rPh sb="5" eb="6">
      <t>ケイ</t>
    </rPh>
    <phoneticPr fontId="6"/>
  </si>
  <si>
    <t>　公債費</t>
  </si>
  <si>
    <t>増減率(%)(B)</t>
    <rPh sb="0" eb="3">
      <t>ゾウゲンリツ</t>
    </rPh>
    <phoneticPr fontId="6"/>
  </si>
  <si>
    <t>　震災復興特別交付税</t>
  </si>
  <si>
    <t>旧法による税</t>
  </si>
  <si>
    <t>債務負担行為</t>
    <rPh sb="0" eb="2">
      <t>サイム</t>
    </rPh>
    <rPh sb="2" eb="4">
      <t>フタン</t>
    </rPh>
    <rPh sb="4" eb="6">
      <t>コウイ</t>
    </rPh>
    <phoneticPr fontId="6"/>
  </si>
  <si>
    <t>合計</t>
  </si>
  <si>
    <t>他会計等
からの
繰入金</t>
  </si>
  <si>
    <t>交通安全対策特別交付金</t>
  </si>
  <si>
    <t>　※一般会計等（純計）は、各会計の相互間の繰入・繰出等の重複を控除したものであり、各会計の合計と一致しない場合がある。</t>
  </si>
  <si>
    <t>令和3年度</t>
    <rPh sb="0" eb="2">
      <t>レイワ</t>
    </rPh>
    <rPh sb="3" eb="5">
      <t>ネンド</t>
    </rPh>
    <phoneticPr fontId="6"/>
  </si>
  <si>
    <t>▲ 2.51</t>
  </si>
  <si>
    <t>令和2年度</t>
    <rPh sb="0" eb="2">
      <t>レイワ</t>
    </rPh>
    <rPh sb="4" eb="5">
      <t>ド</t>
    </rPh>
    <phoneticPr fontId="6"/>
  </si>
  <si>
    <t>公共施設整備基金</t>
  </si>
  <si>
    <t>　うち元金</t>
  </si>
  <si>
    <t>現年</t>
    <rPh sb="0" eb="1">
      <t>ゲン</t>
    </rPh>
    <rPh sb="1" eb="2">
      <t>ネン</t>
    </rPh>
    <phoneticPr fontId="6"/>
  </si>
  <si>
    <t>一時借入金利子</t>
  </si>
  <si>
    <t>国営土地改良事業に係るもの</t>
    <rPh sb="0" eb="2">
      <t>コクエイ</t>
    </rPh>
    <rPh sb="2" eb="4">
      <t>トチ</t>
    </rPh>
    <rPh sb="4" eb="6">
      <t>カイリョウ</t>
    </rPh>
    <rPh sb="6" eb="8">
      <t>ジギョウ</t>
    </rPh>
    <rPh sb="9" eb="10">
      <t>カカ</t>
    </rPh>
    <phoneticPr fontId="34"/>
  </si>
  <si>
    <t>その他の経費</t>
    <rPh sb="2" eb="3">
      <t>タ</t>
    </rPh>
    <rPh sb="4" eb="6">
      <t>ケイヒ</t>
    </rPh>
    <phoneticPr fontId="6"/>
  </si>
  <si>
    <t>諸収入</t>
  </si>
  <si>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6"/>
  </si>
  <si>
    <t>都道府県支出金</t>
  </si>
  <si>
    <t>※令和4年度中に市町村合併した団体で、合併前の団体ごとの決算に基づく実質公債費比率を算出していない団体については、グラフを表記しない。</t>
    <rPh sb="1" eb="3">
      <t>レイワ</t>
    </rPh>
    <phoneticPr fontId="6"/>
  </si>
  <si>
    <t>　物件費</t>
  </si>
  <si>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4"/>
  </si>
  <si>
    <t>公営事業等への繰出</t>
    <rPh sb="0" eb="2">
      <t>コウエイ</t>
    </rPh>
    <rPh sb="2" eb="4">
      <t>ジギョウ</t>
    </rPh>
    <rPh sb="4" eb="5">
      <t>トウ</t>
    </rPh>
    <rPh sb="7" eb="9">
      <t>クリダ</t>
    </rPh>
    <phoneticPr fontId="6"/>
  </si>
  <si>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6"/>
  </si>
  <si>
    <t>　維持補修費</t>
  </si>
  <si>
    <t>森林総合研究所等が行う事業に係るもの</t>
  </si>
  <si>
    <t>実質収支</t>
    <rPh sb="0" eb="2">
      <t>ジッシツ</t>
    </rPh>
    <rPh sb="2" eb="4">
      <t>シュウシ</t>
    </rPh>
    <phoneticPr fontId="6"/>
  </si>
  <si>
    <t>繰入金</t>
  </si>
  <si>
    <t>簡易水道</t>
  </si>
  <si>
    <t xml:space="preserve"> 過去５年間平均</t>
    <rPh sb="1" eb="3">
      <t>カコ</t>
    </rPh>
    <rPh sb="4" eb="6">
      <t>ネンカン</t>
    </rPh>
    <rPh sb="6" eb="8">
      <t>ヘイキン</t>
    </rPh>
    <phoneticPr fontId="6"/>
  </si>
  <si>
    <t>再差引収支</t>
    <rPh sb="0" eb="1">
      <t>サイ</t>
    </rPh>
    <rPh sb="1" eb="3">
      <t>サシヒキ</t>
    </rPh>
    <rPh sb="3" eb="5">
      <t>シュウシ</t>
    </rPh>
    <phoneticPr fontId="6"/>
  </si>
  <si>
    <t>財政再生基準</t>
  </si>
  <si>
    <t>加入世帯数(世帯)</t>
  </si>
  <si>
    <t>　繰出金</t>
  </si>
  <si>
    <t>工業用水道</t>
  </si>
  <si>
    <t>　積立金</t>
  </si>
  <si>
    <t>公営企業会計等の財政状況（単位：百万円）</t>
    <rPh sb="0" eb="2">
      <t>コウエイ</t>
    </rPh>
    <rPh sb="2" eb="4">
      <t>キギョウ</t>
    </rPh>
    <rPh sb="4" eb="6">
      <t>カイケイ</t>
    </rPh>
    <rPh sb="6" eb="7">
      <t>トウ</t>
    </rPh>
    <rPh sb="8" eb="10">
      <t>ザイセイ</t>
    </rPh>
    <rPh sb="10" eb="12">
      <t>ジョウキョウ</t>
    </rPh>
    <phoneticPr fontId="6"/>
  </si>
  <si>
    <t>土地開発公社に係る将来負担額</t>
    <rPh sb="0" eb="2">
      <t>トチ</t>
    </rPh>
    <rPh sb="2" eb="4">
      <t>カイハツ</t>
    </rPh>
    <rPh sb="4" eb="6">
      <t>コウシャ</t>
    </rPh>
    <rPh sb="7" eb="8">
      <t>カカ</t>
    </rPh>
    <rPh sb="9" eb="11">
      <t>ショウライ</t>
    </rPh>
    <rPh sb="11" eb="14">
      <t>フタンガク</t>
    </rPh>
    <phoneticPr fontId="34"/>
  </si>
  <si>
    <t>早期健全化基準</t>
  </si>
  <si>
    <t>地方債</t>
  </si>
  <si>
    <t>被保険者
1人当り</t>
  </si>
  <si>
    <t>保険税(料)収入額</t>
  </si>
  <si>
    <t>　うち減収補塡債(特例分)</t>
    <rPh sb="4" eb="5">
      <t>シュウ</t>
    </rPh>
    <rPh sb="9" eb="10">
      <t>トク</t>
    </rPh>
    <rPh sb="10" eb="11">
      <t>レイ</t>
    </rPh>
    <rPh sb="11" eb="12">
      <t>ブン</t>
    </rPh>
    <phoneticPr fontId="37"/>
  </si>
  <si>
    <t>国民健康保険</t>
  </si>
  <si>
    <t>　うち猶予特例債</t>
  </si>
  <si>
    <t>その他</t>
  </si>
  <si>
    <t>　うち臨時財政対策債</t>
  </si>
  <si>
    <t>歳入合計</t>
  </si>
  <si>
    <t>普通建設事業費</t>
  </si>
  <si>
    <t>　うち補助</t>
  </si>
  <si>
    <t>　うち単独</t>
  </si>
  <si>
    <t>令和2年度</t>
    <rPh sb="0" eb="2">
      <t>レイワ</t>
    </rPh>
    <rPh sb="3" eb="5">
      <t>ネンド</t>
    </rPh>
    <phoneticPr fontId="6"/>
  </si>
  <si>
    <t>災害復旧事業費</t>
  </si>
  <si>
    <t>実質公債費比率</t>
    <rPh sb="0" eb="2">
      <t>ジッシツ</t>
    </rPh>
    <rPh sb="2" eb="5">
      <t>コウサイヒ</t>
    </rPh>
    <rPh sb="5" eb="7">
      <t>ヒリツ</t>
    </rPh>
    <phoneticPr fontId="39"/>
  </si>
  <si>
    <t>失業対策事業費</t>
  </si>
  <si>
    <t>一般会計等の財政状況（単位：百万円）</t>
    <rPh sb="0" eb="2">
      <t>イッパン</t>
    </rPh>
    <rPh sb="2" eb="4">
      <t>カイケイ</t>
    </rPh>
    <rPh sb="4" eb="5">
      <t>トウ</t>
    </rPh>
    <rPh sb="6" eb="8">
      <t>ザイセイ</t>
    </rPh>
    <rPh sb="8" eb="10">
      <t>ジョウキョウ</t>
    </rPh>
    <phoneticPr fontId="34"/>
  </si>
  <si>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4"/>
  </si>
  <si>
    <t>会計名</t>
    <rPh sb="0" eb="2">
      <t>カイケイ</t>
    </rPh>
    <rPh sb="2" eb="3">
      <t>メイ</t>
    </rPh>
    <phoneticPr fontId="34"/>
  </si>
  <si>
    <t>歳出</t>
  </si>
  <si>
    <t>形式収支</t>
  </si>
  <si>
    <t>地方債
現在高</t>
  </si>
  <si>
    <t>人口１人当たり決算額</t>
    <rPh sb="0" eb="2">
      <t>ジンコウ</t>
    </rPh>
    <rPh sb="2" eb="4">
      <t>ヒトリ</t>
    </rPh>
    <rPh sb="4" eb="5">
      <t>ア</t>
    </rPh>
    <rPh sb="7" eb="10">
      <t>ケッサンガク</t>
    </rPh>
    <phoneticPr fontId="6"/>
  </si>
  <si>
    <t>備考</t>
    <rPh sb="0" eb="2">
      <t>ビコウ</t>
    </rPh>
    <phoneticPr fontId="6"/>
  </si>
  <si>
    <t>地方公社・第三セクター等名</t>
    <rPh sb="12" eb="13">
      <t>メイ</t>
    </rPh>
    <phoneticPr fontId="6"/>
  </si>
  <si>
    <t>当該団体
からの
貸付金</t>
  </si>
  <si>
    <t>一部事務組合等名</t>
    <rPh sb="0" eb="2">
      <t>イチブ</t>
    </rPh>
    <rPh sb="2" eb="4">
      <t>ジム</t>
    </rPh>
    <rPh sb="4" eb="6">
      <t>クミアイ</t>
    </rPh>
    <rPh sb="6" eb="7">
      <t>トウ</t>
    </rPh>
    <rPh sb="7" eb="8">
      <t>メイ</t>
    </rPh>
    <phoneticPr fontId="34"/>
  </si>
  <si>
    <t>高知県市町村総合事務組合　一般会計</t>
    <rPh sb="0" eb="3">
      <t>コウチケン</t>
    </rPh>
    <rPh sb="3" eb="6">
      <t>シチョウソン</t>
    </rPh>
    <rPh sb="6" eb="8">
      <t>ソウゴウ</t>
    </rPh>
    <rPh sb="8" eb="10">
      <t>ジム</t>
    </rPh>
    <rPh sb="10" eb="12">
      <t>クミアイ</t>
    </rPh>
    <rPh sb="13" eb="15">
      <t>イッパン</t>
    </rPh>
    <rPh sb="15" eb="17">
      <t>カイケイ</t>
    </rPh>
    <phoneticPr fontId="35"/>
  </si>
  <si>
    <t>地方独立行政法人に係る将来負担額</t>
  </si>
  <si>
    <t>H29</t>
  </si>
  <si>
    <t>当該団体からの損失補償に係る債務残高</t>
  </si>
  <si>
    <t>一般会計等
負担見込額</t>
  </si>
  <si>
    <t>地方公社・第三セクター等</t>
    <rPh sb="0" eb="4">
      <t>チホウコウシャ</t>
    </rPh>
    <rPh sb="5" eb="6">
      <t>ダイ</t>
    </rPh>
    <rPh sb="6" eb="7">
      <t>サン</t>
    </rPh>
    <rPh sb="11" eb="12">
      <t>ナド</t>
    </rPh>
    <phoneticPr fontId="6"/>
  </si>
  <si>
    <t>一般会計</t>
  </si>
  <si>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6"/>
  </si>
  <si>
    <t>実質赤字額</t>
    <rPh sb="0" eb="2">
      <t>ジッシツ</t>
    </rPh>
    <rPh sb="2" eb="5">
      <t>アカジガク</t>
    </rPh>
    <phoneticPr fontId="6"/>
  </si>
  <si>
    <t>減債基金積立不足算定額</t>
    <rPh sb="0" eb="2">
      <t>ゲンサイ</t>
    </rPh>
    <rPh sb="2" eb="4">
      <t>キキン</t>
    </rPh>
    <rPh sb="4" eb="6">
      <t>ツミタテ</t>
    </rPh>
    <rPh sb="6" eb="8">
      <t>ブソク</t>
    </rPh>
    <rPh sb="8" eb="10">
      <t>サンテイ</t>
    </rPh>
    <rPh sb="10" eb="11">
      <t>ガク</t>
    </rPh>
    <phoneticPr fontId="6"/>
  </si>
  <si>
    <t>総収益
（歳入）</t>
  </si>
  <si>
    <t>総費用
（歳出）</t>
  </si>
  <si>
    <t>純損益
（形式収支）</t>
  </si>
  <si>
    <t>左のうち
一般会計等
繰入見込額</t>
  </si>
  <si>
    <t>資金不足
比率</t>
    <rPh sb="0" eb="2">
      <t>シキン</t>
    </rPh>
    <rPh sb="2" eb="4">
      <t>フソク</t>
    </rPh>
    <rPh sb="5" eb="7">
      <t>ヒリツ</t>
    </rPh>
    <phoneticPr fontId="6"/>
  </si>
  <si>
    <t>連結実質赤字額</t>
    <rPh sb="0" eb="2">
      <t>レンケツ</t>
    </rPh>
    <rPh sb="2" eb="4">
      <t>ジッシツ</t>
    </rPh>
    <rPh sb="4" eb="7">
      <t>アカジガク</t>
    </rPh>
    <phoneticPr fontId="6"/>
  </si>
  <si>
    <t>左のうち
一般会計等
負担見込額</t>
  </si>
  <si>
    <t>　※地方公共団体が①25%以上出資している法人又は②財政支援を行っている法人を記載している。</t>
  </si>
  <si>
    <t>　※地方公共団体財政健全化法に基づき将来負担比率の算定対象となっている法人については、○印を付与している。</t>
  </si>
  <si>
    <t>公債費負担の状況</t>
    <rPh sb="0" eb="3">
      <t>コウサイヒ</t>
    </rPh>
    <rPh sb="3" eb="5">
      <t>フタン</t>
    </rPh>
    <rPh sb="6" eb="8">
      <t>ジョウキョウ</t>
    </rPh>
    <phoneticPr fontId="6"/>
  </si>
  <si>
    <t>実質公債費比率　　（千円・％）</t>
    <rPh sb="0" eb="2">
      <t>ジッシツ</t>
    </rPh>
    <rPh sb="2" eb="4">
      <t>コウサイ</t>
    </rPh>
    <rPh sb="4" eb="5">
      <t>ヒ</t>
    </rPh>
    <rPh sb="5" eb="7">
      <t>ヒリツ</t>
    </rPh>
    <rPh sb="10" eb="12">
      <t>センエン</t>
    </rPh>
    <phoneticPr fontId="6"/>
  </si>
  <si>
    <t>区分</t>
    <rPh sb="0" eb="1">
      <t>ク</t>
    </rPh>
    <rPh sb="1" eb="2">
      <t>ブン</t>
    </rPh>
    <phoneticPr fontId="34"/>
  </si>
  <si>
    <t>分母比</t>
    <rPh sb="0" eb="2">
      <t>ブンボ</t>
    </rPh>
    <rPh sb="2" eb="3">
      <t>ヒ</t>
    </rPh>
    <phoneticPr fontId="6"/>
  </si>
  <si>
    <t xml:space="preserve">一般会計等に係る地方債の現在高 </t>
    <rPh sb="0" eb="2">
      <t>イッパン</t>
    </rPh>
    <rPh sb="2" eb="4">
      <t>カイケイ</t>
    </rPh>
    <rPh sb="4" eb="5">
      <t>トウ</t>
    </rPh>
    <rPh sb="6" eb="7">
      <t>カカ</t>
    </rPh>
    <rPh sb="8" eb="11">
      <t>チホウサイ</t>
    </rPh>
    <rPh sb="12" eb="15">
      <t>ゲンザイダカ</t>
    </rPh>
    <phoneticPr fontId="34"/>
  </si>
  <si>
    <t>PFI事業に係るもの</t>
    <rPh sb="3" eb="5">
      <t>ジギョウ</t>
    </rPh>
    <rPh sb="6" eb="7">
      <t>カカ</t>
    </rPh>
    <phoneticPr fontId="34"/>
  </si>
  <si>
    <t>将来負担比率</t>
    <rPh sb="0" eb="2">
      <t>ショウライ</t>
    </rPh>
    <rPh sb="2" eb="4">
      <t>フタン</t>
    </rPh>
    <rPh sb="4" eb="6">
      <t>ヒリツ</t>
    </rPh>
    <phoneticPr fontId="39"/>
  </si>
  <si>
    <t xml:space="preserve">債務負担行為に基づく支出予定額 </t>
    <rPh sb="0" eb="2">
      <t>サイム</t>
    </rPh>
    <rPh sb="2" eb="4">
      <t>フタン</t>
    </rPh>
    <rPh sb="4" eb="6">
      <t>コウイ</t>
    </rPh>
    <rPh sb="7" eb="8">
      <t>モト</t>
    </rPh>
    <rPh sb="10" eb="12">
      <t>シシュツ</t>
    </rPh>
    <rPh sb="12" eb="15">
      <t>ヨテイガク</t>
    </rPh>
    <phoneticPr fontId="34"/>
  </si>
  <si>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4"/>
  </si>
  <si>
    <t>充当可能
財源等</t>
    <rPh sb="0" eb="2">
      <t>ジュウトウ</t>
    </rPh>
    <rPh sb="2" eb="3">
      <t>カ</t>
    </rPh>
    <rPh sb="3" eb="4">
      <t>ノウ</t>
    </rPh>
    <rPh sb="5" eb="8">
      <t>ザイゲントウ</t>
    </rPh>
    <phoneticPr fontId="6"/>
  </si>
  <si>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4"/>
  </si>
  <si>
    <t xml:space="preserve"> R02</t>
  </si>
  <si>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4"/>
  </si>
  <si>
    <t xml:space="preserve">退職手当負担見込額 </t>
    <rPh sb="0" eb="2">
      <t>タイショク</t>
    </rPh>
    <rPh sb="2" eb="4">
      <t>テアテ</t>
    </rPh>
    <rPh sb="4" eb="6">
      <t>フタン</t>
    </rPh>
    <rPh sb="6" eb="9">
      <t>ミコミガク</t>
    </rPh>
    <phoneticPr fontId="34"/>
  </si>
  <si>
    <t>地方公務員等共済組合に係るもの</t>
    <rPh sb="0" eb="2">
      <t>チホウ</t>
    </rPh>
    <rPh sb="2" eb="5">
      <t>コウムイン</t>
    </rPh>
    <rPh sb="5" eb="6">
      <t>トウ</t>
    </rPh>
    <rPh sb="6" eb="8">
      <t>キョウサイ</t>
    </rPh>
    <rPh sb="8" eb="10">
      <t>クミアイ</t>
    </rPh>
    <rPh sb="11" eb="12">
      <t>カカ</t>
    </rPh>
    <phoneticPr fontId="6"/>
  </si>
  <si>
    <t>社会福祉法人の施設建設費に係るもの</t>
    <rPh sb="0" eb="2">
      <t>シャカイ</t>
    </rPh>
    <rPh sb="2" eb="4">
      <t>フクシ</t>
    </rPh>
    <rPh sb="4" eb="6">
      <t>ホウジン</t>
    </rPh>
    <rPh sb="7" eb="9">
      <t>シセツ</t>
    </rPh>
    <rPh sb="9" eb="12">
      <t>ケンセツヒ</t>
    </rPh>
    <rPh sb="13" eb="14">
      <t>カカ</t>
    </rPh>
    <phoneticPr fontId="6"/>
  </si>
  <si>
    <t xml:space="preserve">連結実質赤字額 </t>
  </si>
  <si>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4"/>
  </si>
  <si>
    <t>引き受けた債務の履行に係るもの</t>
    <rPh sb="0" eb="1">
      <t>ヒ</t>
    </rPh>
    <rPh sb="2" eb="3">
      <t>ウ</t>
    </rPh>
    <rPh sb="5" eb="7">
      <t>サイム</t>
    </rPh>
    <rPh sb="8" eb="10">
      <t>リコウ</t>
    </rPh>
    <rPh sb="11" eb="12">
      <t>カカ</t>
    </rPh>
    <phoneticPr fontId="6"/>
  </si>
  <si>
    <t>その他上記に準ずるもの</t>
    <rPh sb="2" eb="3">
      <t>タ</t>
    </rPh>
    <rPh sb="3" eb="5">
      <t>ジョウキ</t>
    </rPh>
    <rPh sb="6" eb="7">
      <t>ジュン</t>
    </rPh>
    <phoneticPr fontId="6"/>
  </si>
  <si>
    <t xml:space="preserve">充当可能特定歳入 </t>
    <rPh sb="0" eb="2">
      <t>ジュウトウ</t>
    </rPh>
    <rPh sb="2" eb="4">
      <t>カノウ</t>
    </rPh>
    <rPh sb="4" eb="6">
      <t>トクテイ</t>
    </rPh>
    <rPh sb="6" eb="8">
      <t>サイニュウ</t>
    </rPh>
    <phoneticPr fontId="34"/>
  </si>
  <si>
    <t>その他会計（黒字）</t>
  </si>
  <si>
    <t xml:space="preserve">基準財政需要額算入見込額 </t>
    <rPh sb="0" eb="2">
      <t>キジュン</t>
    </rPh>
    <rPh sb="2" eb="4">
      <t>ザイセイ</t>
    </rPh>
    <rPh sb="4" eb="7">
      <t>ジュヨウガク</t>
    </rPh>
    <rPh sb="7" eb="9">
      <t>サンニュウ</t>
    </rPh>
    <rPh sb="9" eb="12">
      <t>ミコミガク</t>
    </rPh>
    <phoneticPr fontId="34"/>
  </si>
  <si>
    <t>▲ 6.56</t>
  </si>
  <si>
    <t>(Ｆ)</t>
  </si>
  <si>
    <t>将来負担比率（(Ｅ)－(Ｆ)）／（(Ｃ)－(Ｄ)）×１００</t>
    <rPh sb="0" eb="2">
      <t>ショウライ</t>
    </rPh>
    <rPh sb="2" eb="4">
      <t>フタン</t>
    </rPh>
    <rPh sb="4" eb="6">
      <t>ヒリツ</t>
    </rPh>
    <phoneticPr fontId="6"/>
  </si>
  <si>
    <t>その他の会計</t>
  </si>
  <si>
    <t>公社・
三セク等</t>
    <rPh sb="0" eb="2">
      <t>コウシャ</t>
    </rPh>
    <rPh sb="4" eb="5">
      <t>サン</t>
    </rPh>
    <rPh sb="7" eb="8">
      <t>トウ</t>
    </rPh>
    <phoneticPr fontId="6"/>
  </si>
  <si>
    <t>当該団体(円)</t>
    <rPh sb="0" eb="2">
      <t>トウガイ</t>
    </rPh>
    <rPh sb="2" eb="4">
      <t>ダンタイ</t>
    </rPh>
    <rPh sb="5" eb="6">
      <t>エン</t>
    </rPh>
    <phoneticPr fontId="6"/>
  </si>
  <si>
    <t>増減率(%)(A)</t>
    <rPh sb="0" eb="3">
      <t>ゾウゲンリツ</t>
    </rPh>
    <phoneticPr fontId="6"/>
  </si>
  <si>
    <t>健全化判断比率</t>
    <rPh sb="0" eb="3">
      <t>ケンゼンカ</t>
    </rPh>
    <rPh sb="3" eb="5">
      <t>ハンダン</t>
    </rPh>
    <rPh sb="5" eb="7">
      <t>ヒリツ</t>
    </rPh>
    <phoneticPr fontId="39"/>
  </si>
  <si>
    <t>令和3年度</t>
    <rPh sb="0" eb="2">
      <t>レイワ</t>
    </rPh>
    <rPh sb="3" eb="5">
      <t>ネンド</t>
    </rPh>
    <phoneticPr fontId="39"/>
  </si>
  <si>
    <t>特定財源の額</t>
    <rPh sb="0" eb="2">
      <t>トクテイ</t>
    </rPh>
    <rPh sb="2" eb="4">
      <t>ザイゲン</t>
    </rPh>
    <rPh sb="5" eb="6">
      <t>ガク</t>
    </rPh>
    <phoneticPr fontId="6"/>
  </si>
  <si>
    <t>算入公債費等の額</t>
    <rPh sb="0" eb="2">
      <t>サンニュウ</t>
    </rPh>
    <rPh sb="2" eb="4">
      <t>コウサイ</t>
    </rPh>
    <rPh sb="4" eb="5">
      <t>ヒ</t>
    </rPh>
    <rPh sb="5" eb="6">
      <t>トウ</t>
    </rPh>
    <rPh sb="7" eb="8">
      <t>ガク</t>
    </rPh>
    <phoneticPr fontId="6"/>
  </si>
  <si>
    <t>(Ｄ)</t>
  </si>
  <si>
    <t>(単年度)</t>
    <rPh sb="1" eb="4">
      <t>タンネンド</t>
    </rPh>
    <phoneticPr fontId="6"/>
  </si>
  <si>
    <t>人件費及び人件費に準ずる費用の分析</t>
    <rPh sb="0" eb="3">
      <t>ジンケンヒ</t>
    </rPh>
    <rPh sb="3" eb="4">
      <t>オヨ</t>
    </rPh>
    <rPh sb="5" eb="8">
      <t>ジンケンヒ</t>
    </rPh>
    <rPh sb="9" eb="10">
      <t>ジュン</t>
    </rPh>
    <rPh sb="12" eb="14">
      <t>ヒヨウ</t>
    </rPh>
    <rPh sb="15" eb="17">
      <t>ブンセキ</t>
    </rPh>
    <phoneticPr fontId="6"/>
  </si>
  <si>
    <t>人口1人当たり決算額</t>
    <rPh sb="0" eb="2">
      <t>ジンコウ</t>
    </rPh>
    <rPh sb="2" eb="4">
      <t>ヒトリ</t>
    </rPh>
    <rPh sb="4" eb="5">
      <t>ア</t>
    </rPh>
    <rPh sb="7" eb="9">
      <t>ケッサン</t>
    </rPh>
    <rPh sb="9" eb="10">
      <t>ガク</t>
    </rPh>
    <phoneticPr fontId="6"/>
  </si>
  <si>
    <t>当該団体（円）</t>
    <rPh sb="0" eb="2">
      <t>トウガイ</t>
    </rPh>
    <rPh sb="2" eb="4">
      <t>ダンタイ</t>
    </rPh>
    <rPh sb="5" eb="6">
      <t>エン</t>
    </rPh>
    <phoneticPr fontId="6"/>
  </si>
  <si>
    <t xml:space="preserve"> H30</t>
  </si>
  <si>
    <t>類似団体平均（円）</t>
    <rPh sb="0" eb="2">
      <t>ルイジ</t>
    </rPh>
    <rPh sb="2" eb="4">
      <t>ダンタイ</t>
    </rPh>
    <rPh sb="4" eb="6">
      <t>ヘイキン</t>
    </rPh>
    <rPh sb="7" eb="8">
      <t>エン</t>
    </rPh>
    <phoneticPr fontId="6"/>
  </si>
  <si>
    <t>人件費</t>
    <rPh sb="0" eb="3">
      <t>ジンケンヒ</t>
    </rPh>
    <phoneticPr fontId="6"/>
  </si>
  <si>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6"/>
  </si>
  <si>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6"/>
  </si>
  <si>
    <t>当該団体</t>
    <rPh sb="0" eb="2">
      <t>トウガイ</t>
    </rPh>
    <rPh sb="2" eb="4">
      <t>ダンタイ</t>
    </rPh>
    <phoneticPr fontId="6"/>
  </si>
  <si>
    <t>人口1,000人当たり職員数（人）</t>
    <rPh sb="0" eb="2">
      <t>ジンコウ</t>
    </rPh>
    <rPh sb="7" eb="8">
      <t>ニン</t>
    </rPh>
    <rPh sb="8" eb="9">
      <t>ア</t>
    </rPh>
    <rPh sb="11" eb="14">
      <t>ショクインスウ</t>
    </rPh>
    <rPh sb="15" eb="16">
      <t>ヒト</t>
    </rPh>
    <phoneticPr fontId="6"/>
  </si>
  <si>
    <t>ラスパイレス指数</t>
    <rPh sb="6" eb="8">
      <t>シスウ</t>
    </rPh>
    <phoneticPr fontId="43"/>
  </si>
  <si>
    <t>（注）人口については、各調査対象年度の1月1日現在の住民基本台帳に登載されている人口に基づいている。</t>
    <rPh sb="14" eb="16">
      <t>タイショウ</t>
    </rPh>
    <phoneticPr fontId="6"/>
  </si>
  <si>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6"/>
  </si>
  <si>
    <t>積立不足額を考慮して算定した額</t>
    <rPh sb="0" eb="1">
      <t>ツ</t>
    </rPh>
    <rPh sb="1" eb="2">
      <t>タ</t>
    </rPh>
    <rPh sb="2" eb="5">
      <t>フソクガク</t>
    </rPh>
    <rPh sb="6" eb="8">
      <t>コウリョ</t>
    </rPh>
    <rPh sb="10" eb="12">
      <t>サンテイ</t>
    </rPh>
    <rPh sb="14" eb="15">
      <t>ガク</t>
    </rPh>
    <phoneticPr fontId="44"/>
  </si>
  <si>
    <t>公営企業に要する経費の財源とする地方債の償還の財源に
充てたと認められる繰入金</t>
  </si>
  <si>
    <t>一時借入金利子
（同一団体における会計間の現金運用に係る利子は除く）</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</si>
  <si>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</si>
  <si>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6"/>
  </si>
  <si>
    <t>普通建設事業費</t>
    <rPh sb="0" eb="2">
      <t>フツウ</t>
    </rPh>
    <rPh sb="2" eb="4">
      <t>ケンセツ</t>
    </rPh>
    <rPh sb="4" eb="7">
      <t>ジギョウヒ</t>
    </rPh>
    <phoneticPr fontId="6"/>
  </si>
  <si>
    <t>類似団体平均(円)</t>
    <rPh sb="0" eb="2">
      <t>ルイジ</t>
    </rPh>
    <rPh sb="2" eb="4">
      <t>ダンタイ</t>
    </rPh>
    <rPh sb="4" eb="6">
      <t>ヘイキン</t>
    </rPh>
    <rPh sb="7" eb="8">
      <t>エン</t>
    </rPh>
    <phoneticPr fontId="6"/>
  </si>
  <si>
    <t>(A)-(B)</t>
  </si>
  <si>
    <t xml:space="preserve"> R01</t>
  </si>
  <si>
    <t>類似団体内平均(円)</t>
    <rPh sb="0" eb="2">
      <t>ルイジ</t>
    </rPh>
    <rPh sb="2" eb="4">
      <t>ダンタイ</t>
    </rPh>
    <phoneticPr fontId="6"/>
  </si>
  <si>
    <t>H30</t>
  </si>
  <si>
    <t>R01</t>
  </si>
  <si>
    <t>R02</t>
  </si>
  <si>
    <t>R03</t>
  </si>
  <si>
    <t>▲ 0.37</t>
  </si>
  <si>
    <t>その他会計（赤字）</t>
  </si>
  <si>
    <t>（百万円）</t>
  </si>
  <si>
    <t>H28末</t>
  </si>
  <si>
    <t>H29末</t>
  </si>
  <si>
    <t>H30末</t>
  </si>
  <si>
    <t>R01末</t>
  </si>
  <si>
    <t>R02末</t>
  </si>
  <si>
    <t>高知県広域食肉センター事務組合　一般会計</t>
    <rPh sb="0" eb="3">
      <t>コウチケン</t>
    </rPh>
    <rPh sb="3" eb="5">
      <t>コウイキ</t>
    </rPh>
    <rPh sb="5" eb="7">
      <t>ショクニク</t>
    </rPh>
    <rPh sb="11" eb="13">
      <t>ジム</t>
    </rPh>
    <rPh sb="13" eb="15">
      <t>クミアイ</t>
    </rPh>
    <rPh sb="16" eb="18">
      <t>イッパン</t>
    </rPh>
    <rPh sb="18" eb="20">
      <t>カイケイ</t>
    </rPh>
    <phoneticPr fontId="35"/>
  </si>
  <si>
    <t>嶺北広域行政事務組合　一般会計</t>
    <rPh sb="0" eb="1">
      <t>レイ</t>
    </rPh>
    <rPh sb="1" eb="2">
      <t>ホク</t>
    </rPh>
    <rPh sb="2" eb="4">
      <t>コウイキ</t>
    </rPh>
    <rPh sb="4" eb="6">
      <t>ギョウセイ</t>
    </rPh>
    <rPh sb="6" eb="8">
      <t>ジム</t>
    </rPh>
    <rPh sb="8" eb="10">
      <t>クミアイ</t>
    </rPh>
    <rPh sb="11" eb="13">
      <t>イッパン</t>
    </rPh>
    <rPh sb="13" eb="15">
      <t>カイケイ</t>
    </rPh>
    <phoneticPr fontId="35"/>
  </si>
  <si>
    <t>高知県後期高齢者医療広域連合　一般会計</t>
  </si>
  <si>
    <t>高知県後期高齢者医療広域連合　特別会計</t>
  </si>
  <si>
    <t>大豊町観光開発協会</t>
    <rPh sb="0" eb="3">
      <t>オオトヨチョウ</t>
    </rPh>
    <rPh sb="3" eb="5">
      <t>カンコウ</t>
    </rPh>
    <rPh sb="5" eb="7">
      <t>カイハツ</t>
    </rPh>
    <rPh sb="7" eb="9">
      <t>キョウカイ</t>
    </rPh>
    <phoneticPr fontId="35"/>
  </si>
  <si>
    <t>大豊ゆとりファーム</t>
    <rPh sb="0" eb="2">
      <t>オオトヨ</t>
    </rPh>
    <phoneticPr fontId="35"/>
  </si>
  <si>
    <t>福祉基金</t>
  </si>
  <si>
    <t>すこやか子育て基金</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</si>
  <si>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48"/>
  </si>
  <si>
    <t>分析欄</t>
    <rPh sb="0" eb="2">
      <t>ブンセキ</t>
    </rPh>
    <rPh sb="2" eb="3">
      <t>ラン</t>
    </rPh>
    <phoneticPr fontId="48"/>
  </si>
  <si>
    <t>(　参考　）</t>
    <rPh sb="2" eb="4">
      <t>サンコウ</t>
    </rPh>
    <phoneticPr fontId="48"/>
  </si>
  <si>
    <t>当該団体値</t>
    <rPh sb="0" eb="2">
      <t>トウガイ</t>
    </rPh>
    <rPh sb="2" eb="4">
      <t>ダンタイ</t>
    </rPh>
    <rPh sb="4" eb="5">
      <t>アタイ</t>
    </rPh>
    <phoneticPr fontId="48"/>
  </si>
  <si>
    <t>将来負担比率</t>
    <phoneticPr fontId="48"/>
  </si>
  <si>
    <t>有形固定資産減価償却率</t>
    <phoneticPr fontId="48"/>
  </si>
  <si>
    <t>類似団体内平均値</t>
    <phoneticPr fontId="48"/>
  </si>
  <si>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48"/>
  </si>
  <si>
    <t>実質公債費比率</t>
    <phoneticPr fontId="48"/>
  </si>
  <si>
    <t xml:space="preserve"> </t>
    <phoneticPr fontId="48"/>
  </si>
  <si>
    <t>地方債の繰上償還等による地方債残高の減や、財政調整基金及び減債基金等の積立により、充当可能財源が将来負担額を上回る結果となっているが、有形固定資産減価償却率は類似団体よりも高く、公共施設の老朽化が著しい本町では、今後、公共施設等総合管理計画を見直す中で施設の適正な管理について検討し、老朽化対策に積極的に取り組んでいく。</t>
    <rPh sb="113" eb="114">
      <t>トウ</t>
    </rPh>
    <rPh sb="114" eb="116">
      <t>ソウゴウ</t>
    </rPh>
    <rPh sb="116" eb="118">
      <t>カンリ</t>
    </rPh>
    <rPh sb="118" eb="120">
      <t>ケイカク</t>
    </rPh>
    <rPh sb="121" eb="123">
      <t>ミナオ</t>
    </rPh>
    <phoneticPr fontId="53"/>
  </si>
  <si>
    <t>平成25年度及び平成27年度に実施した地方債の繰上償還等により実質公債費比率は低下傾向にあったが、令和２年度以降、木材ストックヤード造成事業や大豊学園・保育・給食調理場等の移転工事等の大型事業により、起債の発行額が増加した。今後も町営住宅の大規模改修等大型事業を控えており、起債発行額の増加、実質公債費比率の上昇が予想されるため、起債の繰上償還等の実施等により、これまで以上に公債費の適正化に取り組んでいく必要がある。</t>
    <rPh sb="41" eb="43">
      <t>ケイコウ</t>
    </rPh>
    <rPh sb="49" eb="51">
      <t>レイワ</t>
    </rPh>
    <rPh sb="52" eb="54">
      <t>ネンド</t>
    </rPh>
    <rPh sb="54" eb="56">
      <t>イコウ</t>
    </rPh>
    <rPh sb="71" eb="73">
      <t>オオトヨ</t>
    </rPh>
    <rPh sb="73" eb="75">
      <t>ガクエン</t>
    </rPh>
    <rPh sb="81" eb="83">
      <t>チョウリ</t>
    </rPh>
    <rPh sb="83" eb="84">
      <t>ジョウ</t>
    </rPh>
    <rPh sb="103" eb="106">
      <t>ハッコウガク</t>
    </rPh>
    <rPh sb="107" eb="109">
      <t>ゾウカ</t>
    </rPh>
    <rPh sb="112" eb="114">
      <t>コンゴ</t>
    </rPh>
    <rPh sb="115" eb="117">
      <t>チョウエイ</t>
    </rPh>
    <rPh sb="117" eb="119">
      <t>ジュウタク</t>
    </rPh>
    <rPh sb="120" eb="123">
      <t>ダイキボ</t>
    </rPh>
    <rPh sb="123" eb="125">
      <t>カイシュウ</t>
    </rPh>
    <rPh sb="125" eb="126">
      <t>トウ</t>
    </rPh>
    <rPh sb="126" eb="128">
      <t>オオガタ</t>
    </rPh>
    <rPh sb="128" eb="130">
      <t>ジギョウ</t>
    </rPh>
    <rPh sb="131" eb="132">
      <t>ヒカ</t>
    </rPh>
    <rPh sb="137" eb="139">
      <t>キサイ</t>
    </rPh>
    <rPh sb="139" eb="142">
      <t>ハッコウガク</t>
    </rPh>
    <rPh sb="143" eb="145">
      <t>ゾウカ</t>
    </rPh>
    <rPh sb="154" eb="156">
      <t>ジョウショウ</t>
    </rPh>
    <rPh sb="157" eb="159">
      <t>ヨソウ</t>
    </rPh>
    <phoneticPr fontId="5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</si>
</sst>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quot;( &quot;0.0&quot; )&quot;;&quot;( &quot;\-0.0&quot; )&quot;"/>
    <numFmt numFmtId="177" formatCode="&quot;(&quot;0&quot;)&quot;"/>
    <numFmt numFmtId="178" formatCode="#,##0.00;&quot;▲ &quot;#,##0.00"/>
    <numFmt numFmtId="179" formatCode="#,##0.0;&quot;▲ &quot;#,##0.0"/>
    <numFmt numFmtId="180" formatCode="#,##0.0;&quot;△ &quot;#,##0.0"/>
    <numFmt numFmtId="181" formatCode="#,##0.0_ "/>
    <numFmt numFmtId="182" formatCode="#,##0;&quot;▲ &quot;#,##0"/>
    <numFmt numFmtId="183" formatCode="#,##0;&quot;△ &quot;#,##0"/>
    <numFmt numFmtId="184" formatCode="#,##0_ "/>
    <numFmt numFmtId="185" formatCode="0.00;&quot;▲ &quot;0.00"/>
    <numFmt numFmtId="186" formatCode="0.00_ "/>
    <numFmt numFmtId="187" formatCode="0.0;&quot;▲ &quot;0.0"/>
    <numFmt numFmtId="188" formatCode="0.0_ "/>
    <numFmt numFmtId="189" formatCode="0_ "/>
    <numFmt numFmtId="190" formatCode="@&quot; &quot;"/>
    <numFmt numFmtId="191" formatCode="#,##0.0_);[Red]\(#,##0.0\)"/>
  </numFmts>
  <fonts count="54" x14ac:knownFonts="1">
    <font>
      <sz val="11"/>
      <color theme="1"/>
      <name val="ＭＳ Ｐゴシック"/>
      <family val="3"/>
    </font>
    <font>
      <sz val="11"/>
      <name val="ＭＳ Ｐゴシック"/>
      <family val="3"/>
    </font>
    <font>
      <sz val="9"/>
      <color indexed="8"/>
      <name val="ＭＳ ゴシック"/>
      <family val="3"/>
    </font>
    <font>
      <sz val="11"/>
      <color indexed="8"/>
      <name val="ＭＳ Ｐゴシック"/>
      <family val="3"/>
    </font>
    <font>
      <sz val="11"/>
      <color theme="1"/>
      <name val="游ゴシック"/>
      <family val="3"/>
      <scheme val="minor"/>
    </font>
    <font>
      <sz val="11"/>
      <color theme="1"/>
      <name val="ＭＳ Ｐゴシック"/>
      <family val="3"/>
    </font>
    <font>
      <sz val="6"/>
      <name val="ＭＳ Ｐゴシック"/>
      <family val="3"/>
    </font>
    <font>
      <b/>
      <sz val="28"/>
      <name val="ＭＳ ゴシック"/>
      <family val="3"/>
    </font>
    <font>
      <b/>
      <sz val="20"/>
      <color indexed="8"/>
      <name val="ＭＳ ゴシック"/>
      <family val="3"/>
    </font>
    <font>
      <b/>
      <sz val="9"/>
      <color indexed="8"/>
      <name val="ＭＳ ゴシック"/>
      <family val="3"/>
    </font>
    <font>
      <sz val="8"/>
      <color indexed="8"/>
      <name val="ＭＳ ゴシック"/>
      <family val="3"/>
    </font>
    <font>
      <sz val="9"/>
      <color theme="1"/>
      <name val="ＭＳ ゴシック"/>
      <family val="3"/>
    </font>
    <font>
      <sz val="9"/>
      <name val="ＭＳ ゴシック"/>
      <family val="3"/>
    </font>
    <font>
      <sz val="9"/>
      <color indexed="8"/>
      <name val="ＭＳ Ｐゴシック"/>
      <family val="3"/>
    </font>
    <font>
      <b/>
      <sz val="9"/>
      <color indexed="12"/>
      <name val="ＭＳ ゴシック"/>
      <family val="3"/>
    </font>
    <font>
      <b/>
      <sz val="18"/>
      <color indexed="8"/>
      <name val="ＭＳ ゴシック"/>
      <family val="3"/>
    </font>
    <font>
      <sz val="11"/>
      <color indexed="8"/>
      <name val="ＭＳ ゴシック"/>
      <family val="3"/>
    </font>
    <font>
      <sz val="12"/>
      <color indexed="8"/>
      <name val="ＭＳ Ｐゴシック"/>
      <family val="3"/>
    </font>
    <font>
      <b/>
      <sz val="24"/>
      <color indexed="8"/>
      <name val="ＭＳ ゴシック"/>
      <family val="3"/>
    </font>
    <font>
      <sz val="14"/>
      <color indexed="8"/>
      <name val="ＭＳ Ｐゴシック"/>
      <family val="3"/>
    </font>
    <font>
      <strike/>
      <sz val="14"/>
      <color indexed="8"/>
      <name val="ＭＳ Ｐゴシック"/>
      <family val="3"/>
    </font>
    <font>
      <sz val="12"/>
      <color indexed="8"/>
      <name val="ＭＳ ゴシック"/>
      <family val="3"/>
    </font>
    <font>
      <b/>
      <sz val="12"/>
      <color indexed="8"/>
      <name val="ＭＳ ゴシック"/>
      <family val="3"/>
    </font>
    <font>
      <sz val="11"/>
      <name val="ＭＳ ゴシック"/>
      <family val="3"/>
    </font>
    <font>
      <sz val="14"/>
      <color indexed="8"/>
      <name val="ＭＳ ゴシック"/>
      <family val="3"/>
    </font>
    <font>
      <b/>
      <sz val="16"/>
      <color indexed="8"/>
      <name val="ＭＳ ゴシック"/>
      <family val="3"/>
    </font>
    <font>
      <sz val="13"/>
      <color indexed="8"/>
      <name val="ＭＳ ゴシック"/>
      <family val="3"/>
    </font>
    <font>
      <sz val="13"/>
      <color theme="1"/>
      <name val="ＭＳ ゴシック"/>
      <family val="3"/>
    </font>
    <font>
      <sz val="13"/>
      <color rgb="FFFF0000"/>
      <name val="ＭＳ ゴシック"/>
      <family val="3"/>
    </font>
    <font>
      <sz val="11"/>
      <color rgb="FFFF0000"/>
      <name val="ＭＳ ゴシック"/>
      <family val="3"/>
    </font>
    <font>
      <b/>
      <sz val="13"/>
      <color theme="1"/>
      <name val="ＭＳ ゴシック"/>
      <family val="3"/>
    </font>
    <font>
      <sz val="16"/>
      <color indexed="8"/>
      <name val="ＭＳ ゴシック"/>
      <family val="3"/>
    </font>
    <font>
      <sz val="16"/>
      <name val="ＭＳ ゴシック"/>
      <family val="3"/>
    </font>
    <font>
      <sz val="10"/>
      <color indexed="8"/>
      <name val="ＭＳ Ｐゴシック"/>
      <family val="3"/>
    </font>
    <font>
      <b/>
      <sz val="18"/>
      <color indexed="8"/>
      <name val="ＭＳ ゴシック"/>
      <family val="3"/>
    </font>
    <font>
      <b/>
      <sz val="9"/>
      <color indexed="12"/>
      <name val="ＭＳ ゴシック"/>
      <family val="3"/>
    </font>
    <font>
      <sz val="11"/>
      <color indexed="8"/>
      <name val="ＭＳ Ｐゴシック"/>
      <family val="3"/>
    </font>
    <font>
      <sz val="11"/>
      <name val="ＭＳ Ｐゴシック"/>
      <family val="3"/>
    </font>
    <font>
      <b/>
      <sz val="9"/>
      <color indexed="9"/>
      <name val="ＭＳ ゴシック"/>
      <family val="3"/>
    </font>
    <font>
      <sz val="9"/>
      <color indexed="8"/>
      <name val="ＭＳ ゴシック"/>
      <family val="3"/>
    </font>
    <font>
      <sz val="6"/>
      <name val="ＭＳ ゴシック"/>
      <family val="3"/>
    </font>
    <font>
      <b/>
      <sz val="13"/>
      <color indexed="56"/>
      <name val="ＭＳ ゴシック"/>
      <family val="3"/>
    </font>
    <font>
      <sz val="9"/>
      <name val="ＭＳ ゴシック"/>
      <family val="3"/>
    </font>
    <font>
      <sz val="11"/>
      <color indexed="8"/>
      <name val="ＭＳ ゴシック"/>
      <family val="3"/>
    </font>
    <font>
      <sz val="11"/>
      <name val="ＭＳ ゴシック"/>
      <family val="3"/>
    </font>
    <font>
      <sz val="11"/>
      <color theme="1"/>
      <name val="ＭＳ ゴシック"/>
      <family val="3"/>
      <charset val="128"/>
    </font>
    <font>
      <sz val="9"/>
      <color indexed="8"/>
      <name val="ＭＳ 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4"/>
      <color indexed="8"/>
      <name val="ＭＳ Ｐゴシック"/>
      <family val="3"/>
      <charset val="128"/>
    </font>
    <font>
      <sz val="11"/>
      <color theme="1"/>
      <name val="ＭＳ Ｐゴシック"/>
      <family val="3"/>
      <charset val="128"/>
    </font>
    <font>
      <sz val="14"/>
      <color theme="1"/>
      <name val="ＭＳ Ｐゴシック"/>
      <family val="3"/>
      <charset val="128"/>
    </font>
    <font>
      <sz val="6"/>
      <name val="ＭＳ Ｐゴシック"/>
      <family val="2"/>
      <charset val="128"/>
    </font>
  </fonts>
  <fills count="9">
    <fill>
      <patternFill patternType="none"/>
    </fill>
    <fill>
      <patternFill patternType="gray125"/>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rgb="FFCCFFFF"/>
        <bgColor indexed="64"/>
      </patternFill>
    </fill>
  </fills>
  <borders count="188">
    <border>
      <left/>
      <right/>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indexed="64"/>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style="hair">
        <color indexed="64"/>
      </left>
      <right style="hair">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bottom/>
      <diagonal/>
    </border>
    <border>
      <left style="medium">
        <color indexed="64"/>
      </left>
      <right/>
      <top/>
      <bottom style="double">
        <color indexed="64"/>
      </bottom>
      <diagonal/>
    </border>
    <border>
      <left style="medium">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top style="double">
        <color indexed="64"/>
      </top>
      <bottom style="hair">
        <color indexed="64"/>
      </bottom>
      <diagonal/>
    </border>
    <border>
      <left/>
      <right/>
      <top style="hair">
        <color indexed="64"/>
      </top>
      <bottom style="hair">
        <color indexed="64"/>
      </bottom>
      <diagonal/>
    </border>
    <border>
      <left/>
      <right/>
      <top style="hair">
        <color indexed="64"/>
      </top>
      <bottom style="thin">
        <color indexed="64"/>
      </bottom>
      <diagonal/>
    </border>
    <border>
      <left/>
      <right style="thin">
        <color indexed="64"/>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style="double">
        <color indexed="64"/>
      </bottom>
      <diagonal/>
    </border>
    <border>
      <left style="thin">
        <color indexed="64"/>
      </left>
      <right style="hair">
        <color indexed="64"/>
      </right>
      <top style="double">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thin">
        <color indexed="64"/>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left style="hair">
        <color indexed="64"/>
      </left>
      <right style="hair">
        <color indexed="64"/>
      </right>
      <top style="double">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thin">
        <color indexed="64"/>
      </top>
      <bottom style="hair">
        <color indexed="64"/>
      </bottom>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top style="thin">
        <color indexed="64"/>
      </top>
      <bottom style="medium">
        <color indexed="64"/>
      </bottom>
      <diagonal/>
    </border>
    <border>
      <left style="hair">
        <color indexed="64"/>
      </left>
      <right/>
      <top style="double">
        <color indexed="64"/>
      </top>
      <bottom style="hair">
        <color indexed="64"/>
      </bottom>
      <diagonal/>
    </border>
    <border>
      <left style="hair">
        <color indexed="64"/>
      </left>
      <right/>
      <top style="hair">
        <color indexed="64"/>
      </top>
      <bottom style="thin">
        <color indexed="64"/>
      </bottom>
      <diagonal/>
    </border>
    <border>
      <left style="hair">
        <color indexed="64"/>
      </left>
      <right/>
      <top style="thin">
        <color indexed="64"/>
      </top>
      <bottom style="hair">
        <color indexed="64"/>
      </bottom>
      <diagonal/>
    </border>
    <border diagonalUp="1">
      <left style="hair">
        <color indexed="64"/>
      </left>
      <right/>
      <top style="thin">
        <color indexed="64"/>
      </top>
      <bottom style="medium">
        <color indexed="64"/>
      </bottom>
      <diagonal style="thin">
        <color indexed="64"/>
      </diagonal>
    </border>
    <border>
      <left/>
      <right style="hair">
        <color indexed="64"/>
      </right>
      <top style="thin">
        <color indexed="64"/>
      </top>
      <bottom style="thin">
        <color indexed="64"/>
      </bottom>
      <diagonal/>
    </border>
    <border>
      <left/>
      <right style="hair">
        <color indexed="64"/>
      </right>
      <top style="thin">
        <color indexed="64"/>
      </top>
      <bottom style="medium">
        <color indexed="64"/>
      </bottom>
      <diagonal/>
    </border>
    <border>
      <left style="medium">
        <color indexed="64"/>
      </left>
      <right/>
      <top/>
      <bottom style="hair">
        <color indexed="64"/>
      </bottom>
      <diagonal/>
    </border>
    <border>
      <left style="medium">
        <color indexed="64"/>
      </left>
      <right/>
      <top style="hair">
        <color indexed="64"/>
      </top>
      <bottom style="hair">
        <color indexed="64"/>
      </bottom>
      <diagonal/>
    </border>
    <border>
      <left style="medium">
        <color indexed="64"/>
      </left>
      <right style="hair">
        <color indexed="64"/>
      </right>
      <top style="thin">
        <color indexed="64"/>
      </top>
      <bottom style="medium">
        <color indexed="64"/>
      </bottom>
      <diagonal/>
    </border>
    <border>
      <left style="medium">
        <color indexed="64"/>
      </left>
      <right style="hair">
        <color indexed="64"/>
      </right>
      <top style="thin">
        <color indexed="64"/>
      </top>
      <bottom style="hair">
        <color indexed="64"/>
      </bottom>
      <diagonal/>
    </border>
    <border>
      <left style="hair">
        <color indexed="64"/>
      </left>
      <right/>
      <top style="thin">
        <color indexed="64"/>
      </top>
      <bottom style="thin">
        <color indexed="64"/>
      </bottom>
      <diagonal/>
    </border>
    <border>
      <left/>
      <right/>
      <top/>
      <bottom style="hair">
        <color indexed="64"/>
      </bottom>
      <diagonal/>
    </border>
    <border>
      <left/>
      <right style="medium">
        <color indexed="64"/>
      </right>
      <top/>
      <bottom style="double">
        <color indexed="64"/>
      </bottom>
      <diagonal/>
    </border>
    <border>
      <left/>
      <right style="medium">
        <color indexed="64"/>
      </right>
      <top/>
      <bottom style="hair">
        <color indexed="64"/>
      </bottom>
      <diagonal/>
    </border>
    <border>
      <left/>
      <right style="medium">
        <color indexed="64"/>
      </right>
      <top style="hair">
        <color indexed="64"/>
      </top>
      <bottom style="hair">
        <color indexed="64"/>
      </bottom>
      <diagonal/>
    </border>
    <border>
      <left style="hair">
        <color indexed="64"/>
      </left>
      <right style="medium">
        <color indexed="64"/>
      </right>
      <top style="thin">
        <color indexed="64"/>
      </top>
      <bottom style="medium">
        <color indexed="64"/>
      </bottom>
      <diagonal/>
    </border>
    <border>
      <left style="hair">
        <color indexed="64"/>
      </left>
      <right style="medium">
        <color indexed="64"/>
      </right>
      <top style="thin">
        <color indexed="64"/>
      </top>
      <bottom style="hair">
        <color indexed="64"/>
      </bottom>
      <diagonal/>
    </border>
    <border>
      <left/>
      <right style="hair">
        <color indexed="64"/>
      </right>
      <top style="double">
        <color indexed="64"/>
      </top>
      <bottom style="hair">
        <color indexed="64"/>
      </bottom>
      <diagonal/>
    </border>
    <border>
      <left/>
      <right style="hair">
        <color indexed="64"/>
      </right>
      <top style="hair">
        <color indexed="64"/>
      </top>
      <bottom style="thin">
        <color indexed="64"/>
      </bottom>
      <diagonal/>
    </border>
    <border diagonalUp="1">
      <left/>
      <right style="hair">
        <color indexed="64"/>
      </right>
      <top style="thin">
        <color indexed="64"/>
      </top>
      <bottom style="medium">
        <color indexed="64"/>
      </bottom>
      <diagonal style="thin">
        <color indexed="64"/>
      </diagonal>
    </border>
    <border>
      <left/>
      <right style="hair">
        <color indexed="64"/>
      </right>
      <top style="thin">
        <color indexed="64"/>
      </top>
      <bottom style="hair">
        <color indexed="64"/>
      </bottom>
      <diagonal/>
    </border>
    <border diagonalUp="1">
      <left style="hair">
        <color indexed="64"/>
      </left>
      <right/>
      <top style="thin">
        <color indexed="64"/>
      </top>
      <bottom style="thin">
        <color indexed="64"/>
      </bottom>
      <diagonal style="hair">
        <color indexed="64"/>
      </diagonal>
    </border>
    <border diagonalUp="1">
      <left style="hair">
        <color indexed="64"/>
      </left>
      <right/>
      <top style="thin">
        <color indexed="64"/>
      </top>
      <bottom/>
      <diagonal style="hair">
        <color indexed="64"/>
      </diagonal>
    </border>
    <border diagonalUp="1">
      <left style="hair">
        <color indexed="64"/>
      </left>
      <right/>
      <top/>
      <bottom/>
      <diagonal style="hair">
        <color indexed="64"/>
      </diagonal>
    </border>
    <border diagonalUp="1">
      <left style="hair">
        <color indexed="64"/>
      </left>
      <right/>
      <top/>
      <bottom style="thin">
        <color indexed="64"/>
      </bottom>
      <diagonal style="hair">
        <color indexed="64"/>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thin">
        <color indexed="64"/>
      </bottom>
      <diagonal style="hair">
        <color indexed="64"/>
      </diagonal>
    </border>
    <border diagonalUp="1">
      <left/>
      <right/>
      <top style="thin">
        <color indexed="64"/>
      </top>
      <bottom/>
      <diagonal style="hair">
        <color indexed="64"/>
      </diagonal>
    </border>
    <border diagonalUp="1">
      <left/>
      <right/>
      <top/>
      <bottom/>
      <diagonal style="hair">
        <color indexed="64"/>
      </diagonal>
    </border>
    <border diagonalUp="1">
      <left/>
      <right/>
      <top/>
      <bottom style="thin">
        <color indexed="64"/>
      </bottom>
      <diagonal style="hair">
        <color indexed="64"/>
      </diagonal>
    </border>
    <border diagonalUp="1">
      <left/>
      <right/>
      <top style="thin">
        <color indexed="64"/>
      </top>
      <bottom style="medium">
        <color indexed="64"/>
      </bottom>
      <diagonal style="hair">
        <color indexed="64"/>
      </diagonal>
    </border>
    <border diagonalUp="1">
      <left/>
      <right style="medium">
        <color indexed="64"/>
      </right>
      <top style="thin">
        <color indexed="64"/>
      </top>
      <bottom style="thin">
        <color indexed="64"/>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bottom/>
      <diagonal style="hair">
        <color indexed="64"/>
      </diagonal>
    </border>
    <border diagonalUp="1">
      <left/>
      <right style="medium">
        <color indexed="64"/>
      </right>
      <top/>
      <bottom style="thin">
        <color indexed="64"/>
      </bottom>
      <diagonal style="hair">
        <color indexed="64"/>
      </diagonal>
    </border>
    <border diagonalUp="1">
      <left/>
      <right style="medium">
        <color indexed="64"/>
      </right>
      <top style="thin">
        <color indexed="64"/>
      </top>
      <bottom style="medium">
        <color indexed="64"/>
      </bottom>
      <diagonal style="hair">
        <color indexed="64"/>
      </diagonal>
    </border>
    <border>
      <left style="hair">
        <color indexed="64"/>
      </left>
      <right style="medium">
        <color indexed="64"/>
      </right>
      <top style="double">
        <color indexed="64"/>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hair">
        <color indexed="64"/>
      </left>
      <right style="thin">
        <color indexed="64"/>
      </right>
      <top style="thin">
        <color indexed="64"/>
      </top>
      <bottom/>
      <diagonal/>
    </border>
    <border>
      <left style="hair">
        <color indexed="64"/>
      </left>
      <right style="thin">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thin">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style="double">
        <color indexed="64"/>
      </top>
      <bottom style="hair">
        <color indexed="64"/>
      </bottom>
      <diagonal/>
    </border>
    <border>
      <left style="hair">
        <color indexed="64"/>
      </left>
      <right style="medium">
        <color indexed="64"/>
      </right>
      <top style="thin">
        <color indexed="64"/>
      </top>
      <bottom/>
      <diagonal/>
    </border>
    <border>
      <left style="hair">
        <color indexed="64"/>
      </left>
      <right style="medium">
        <color indexed="64"/>
      </right>
      <top/>
      <bottom/>
      <diagonal/>
    </border>
    <border>
      <left style="hair">
        <color indexed="64"/>
      </left>
      <right style="medium">
        <color indexed="64"/>
      </right>
      <top/>
      <bottom style="medium">
        <color indexed="64"/>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thin">
        <color indexed="64"/>
      </right>
      <top style="thin">
        <color indexed="64"/>
      </top>
      <bottom style="thin">
        <color indexed="64"/>
      </bottom>
      <diagonal/>
    </border>
    <border>
      <left style="dashed">
        <color indexed="64"/>
      </left>
      <right style="thin">
        <color indexed="64"/>
      </right>
      <top style="thin">
        <color indexed="64"/>
      </top>
      <bottom/>
      <diagonal/>
    </border>
    <border>
      <left style="thin">
        <color indexed="64"/>
      </left>
      <right style="dashed">
        <color indexed="64"/>
      </right>
      <top style="thin">
        <color indexed="64"/>
      </top>
      <bottom style="thin">
        <color indexed="64"/>
      </bottom>
      <diagonal/>
    </border>
    <border>
      <left style="thin">
        <color indexed="64"/>
      </left>
      <right style="dashed">
        <color indexed="64"/>
      </right>
      <top style="thin">
        <color indexed="64"/>
      </top>
      <bottom/>
      <diagonal/>
    </border>
    <border>
      <left style="thin">
        <color indexed="64"/>
      </left>
      <right style="dashed">
        <color indexed="64"/>
      </right>
      <top style="dashed">
        <color indexed="64"/>
      </top>
      <bottom style="thin">
        <color indexed="64"/>
      </bottom>
      <diagonal/>
    </border>
    <border>
      <left style="dashed">
        <color indexed="64"/>
      </left>
      <right/>
      <top style="thin">
        <color indexed="64"/>
      </top>
      <bottom/>
      <diagonal/>
    </border>
    <border>
      <left style="dashed">
        <color indexed="64"/>
      </left>
      <right/>
      <top style="dashed">
        <color indexed="64"/>
      </top>
      <bottom style="thin">
        <color indexed="64"/>
      </bottom>
      <diagonal/>
    </border>
    <border>
      <left style="dashed">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s>
  <cellStyleXfs count="27">
    <xf numFmtId="0" fontId="0" fillId="0" borderId="0">
      <alignment vertical="center"/>
    </xf>
    <xf numFmtId="0" fontId="1" fillId="0" borderId="0"/>
    <xf numFmtId="0" fontId="1" fillId="0" borderId="0">
      <alignment vertical="center"/>
    </xf>
    <xf numFmtId="0" fontId="2" fillId="0" borderId="0">
      <alignment vertical="center"/>
    </xf>
    <xf numFmtId="0" fontId="3" fillId="0" borderId="0">
      <alignment vertical="center"/>
    </xf>
    <xf numFmtId="0" fontId="4" fillId="0" borderId="0">
      <alignment vertical="center"/>
    </xf>
    <xf numFmtId="0" fontId="3" fillId="0" borderId="0">
      <alignment vertical="center"/>
    </xf>
    <xf numFmtId="0" fontId="3" fillId="0" borderId="0">
      <alignment vertical="center"/>
    </xf>
    <xf numFmtId="0" fontId="3" fillId="0" borderId="0">
      <alignment vertical="center"/>
    </xf>
    <xf numFmtId="0" fontId="4" fillId="0" borderId="0">
      <alignment vertical="center"/>
    </xf>
    <xf numFmtId="0" fontId="5" fillId="0" borderId="0">
      <alignment vertical="center"/>
    </xf>
    <xf numFmtId="0" fontId="3" fillId="0" borderId="0">
      <alignment vertical="center"/>
    </xf>
    <xf numFmtId="0" fontId="3" fillId="0" borderId="0">
      <alignment vertical="center"/>
    </xf>
    <xf numFmtId="0" fontId="3" fillId="0" borderId="0">
      <alignment vertical="center"/>
    </xf>
    <xf numFmtId="0" fontId="1" fillId="0" borderId="0"/>
    <xf numFmtId="0" fontId="1" fillId="0" borderId="0"/>
    <xf numFmtId="0" fontId="3" fillId="0" borderId="0">
      <alignment vertical="center"/>
    </xf>
    <xf numFmtId="0" fontId="3" fillId="0" borderId="0">
      <alignment vertical="center"/>
    </xf>
    <xf numFmtId="0" fontId="3" fillId="0" borderId="0">
      <alignment vertical="center"/>
    </xf>
    <xf numFmtId="0" fontId="1" fillId="0" borderId="0">
      <alignment vertical="center"/>
    </xf>
    <xf numFmtId="0" fontId="1" fillId="0" borderId="0">
      <alignment vertical="center"/>
    </xf>
    <xf numFmtId="0" fontId="47" fillId="0" borderId="0"/>
    <xf numFmtId="0" fontId="47" fillId="0" borderId="0">
      <alignment vertical="center"/>
    </xf>
    <xf numFmtId="0" fontId="47" fillId="0" borderId="0">
      <alignment vertical="center"/>
    </xf>
    <xf numFmtId="0" fontId="47" fillId="0" borderId="0"/>
    <xf numFmtId="0" fontId="47" fillId="0" borderId="0"/>
    <xf numFmtId="0" fontId="51" fillId="0" borderId="0">
      <alignment vertical="center"/>
    </xf>
  </cellStyleXfs>
  <cellXfs count="1148">
    <xf numFmtId="0" fontId="0" fillId="0" borderId="0" xfId="0">
      <alignment vertical="center"/>
    </xf>
    <xf numFmtId="0" fontId="2" fillId="0" borderId="0" xfId="9" applyFont="1">
      <alignment vertical="center"/>
    </xf>
    <xf numFmtId="49" fontId="2" fillId="0" borderId="0" xfId="9" applyNumberFormat="1" applyFont="1">
      <alignment vertical="center"/>
    </xf>
    <xf numFmtId="0" fontId="8" fillId="0" borderId="0" xfId="9" applyFont="1">
      <alignment vertical="center"/>
    </xf>
    <xf numFmtId="0" fontId="2" fillId="0" borderId="8" xfId="9" applyFont="1" applyBorder="1">
      <alignment vertical="center"/>
    </xf>
    <xf numFmtId="49" fontId="2" fillId="0" borderId="8" xfId="9" applyNumberFormat="1" applyFont="1" applyBorder="1">
      <alignment vertical="center"/>
    </xf>
    <xf numFmtId="0" fontId="2" fillId="0" borderId="9" xfId="9" applyFont="1" applyBorder="1">
      <alignment vertical="center"/>
    </xf>
    <xf numFmtId="49" fontId="2" fillId="0" borderId="0" xfId="9" applyNumberFormat="1" applyFont="1" applyAlignment="1">
      <alignment horizontal="center" vertical="center"/>
    </xf>
    <xf numFmtId="0" fontId="2" fillId="0" borderId="20" xfId="9" applyFont="1" applyBorder="1">
      <alignment vertical="center"/>
    </xf>
    <xf numFmtId="0" fontId="9" fillId="0" borderId="0" xfId="9" applyFont="1">
      <alignment vertical="center"/>
    </xf>
    <xf numFmtId="0" fontId="2" fillId="0" borderId="30" xfId="9" applyFont="1" applyBorder="1" applyAlignment="1">
      <alignment horizontal="center" vertical="center"/>
    </xf>
    <xf numFmtId="0" fontId="2" fillId="0" borderId="0" xfId="9" applyFont="1" applyAlignment="1">
      <alignment horizontal="center" vertical="center"/>
    </xf>
    <xf numFmtId="0" fontId="11" fillId="0" borderId="0" xfId="10" applyFont="1">
      <alignment vertical="center"/>
    </xf>
    <xf numFmtId="0" fontId="2" fillId="0" borderId="23" xfId="9" applyFont="1" applyBorder="1" applyAlignment="1">
      <alignment horizontal="center" vertical="center"/>
    </xf>
    <xf numFmtId="0" fontId="12" fillId="0" borderId="26" xfId="11" applyFont="1" applyBorder="1">
      <alignment vertical="center"/>
    </xf>
    <xf numFmtId="0" fontId="12" fillId="0" borderId="28" xfId="11" applyFont="1" applyBorder="1" applyAlignment="1">
      <alignment horizontal="center" vertical="center"/>
    </xf>
    <xf numFmtId="0" fontId="2" fillId="0" borderId="42" xfId="9" applyFont="1" applyBorder="1" applyAlignment="1">
      <alignment horizontal="center" vertical="center"/>
    </xf>
    <xf numFmtId="0" fontId="2" fillId="0" borderId="8" xfId="9" applyFont="1" applyBorder="1" applyAlignment="1">
      <alignment horizontal="center" vertical="center"/>
    </xf>
    <xf numFmtId="0" fontId="2" fillId="0" borderId="9" xfId="9" applyFont="1" applyBorder="1" applyAlignment="1">
      <alignment horizontal="center" vertical="center"/>
    </xf>
    <xf numFmtId="0" fontId="2" fillId="0" borderId="58" xfId="9" applyFont="1" applyBorder="1" applyAlignment="1">
      <alignment horizontal="center" vertical="center"/>
    </xf>
    <xf numFmtId="0" fontId="2" fillId="0" borderId="34" xfId="9" applyFont="1" applyBorder="1" applyAlignment="1">
      <alignment horizontal="center" vertical="center" wrapText="1"/>
    </xf>
    <xf numFmtId="0" fontId="2" fillId="0" borderId="8" xfId="9" applyFont="1" applyBorder="1" applyAlignment="1">
      <alignment horizontal="left" vertical="center"/>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10" fillId="0" borderId="20" xfId="9" applyFont="1" applyBorder="1" applyAlignment="1">
      <alignment vertical="center" wrapText="1"/>
    </xf>
    <xf numFmtId="0" fontId="2" fillId="0" borderId="53" xfId="9" applyFont="1" applyBorder="1" applyAlignment="1">
      <alignment horizontal="left" vertical="center"/>
    </xf>
    <xf numFmtId="0" fontId="10" fillId="0" borderId="60" xfId="9" applyFont="1" applyBorder="1" applyAlignment="1">
      <alignment vertical="center" wrapText="1"/>
    </xf>
    <xf numFmtId="189" fontId="2" fillId="0" borderId="7" xfId="9" applyNumberFormat="1" applyFont="1" applyBorder="1" applyAlignment="1">
      <alignment horizontal="right" vertical="center" shrinkToFit="1"/>
    </xf>
    <xf numFmtId="189" fontId="2" fillId="0" borderId="7" xfId="9" applyNumberFormat="1" applyFont="1" applyBorder="1" applyAlignment="1">
      <alignment vertical="center" shrinkToFit="1"/>
    </xf>
    <xf numFmtId="188" fontId="2" fillId="0" borderId="9" xfId="9" applyNumberFormat="1" applyFont="1" applyBorder="1">
      <alignment vertical="center"/>
    </xf>
    <xf numFmtId="189" fontId="2" fillId="0" borderId="19" xfId="9" applyNumberFormat="1" applyFont="1" applyBorder="1" applyAlignment="1">
      <alignment horizontal="right" vertical="center" shrinkToFit="1"/>
    </xf>
    <xf numFmtId="189" fontId="2" fillId="0" borderId="19" xfId="9" applyNumberFormat="1" applyFont="1" applyBorder="1" applyAlignment="1">
      <alignment vertical="center" shrinkToFit="1"/>
    </xf>
    <xf numFmtId="188" fontId="2" fillId="0" borderId="20" xfId="9" applyNumberFormat="1" applyFont="1" applyBorder="1">
      <alignment vertical="center"/>
    </xf>
    <xf numFmtId="189" fontId="2" fillId="0" borderId="53" xfId="9" applyNumberFormat="1" applyFont="1" applyBorder="1" applyAlignment="1">
      <alignment horizontal="right" vertical="center" shrinkToFit="1"/>
    </xf>
    <xf numFmtId="189" fontId="2" fillId="0" borderId="53" xfId="9" applyNumberFormat="1" applyFont="1" applyBorder="1" applyAlignment="1">
      <alignment vertical="center" shrinkToFit="1"/>
    </xf>
    <xf numFmtId="188" fontId="2" fillId="0" borderId="60" xfId="9" applyNumberFormat="1" applyFont="1" applyBorder="1">
      <alignment vertical="center"/>
    </xf>
    <xf numFmtId="0" fontId="2" fillId="0" borderId="58" xfId="9" applyFont="1" applyBorder="1">
      <alignment vertical="center"/>
    </xf>
    <xf numFmtId="0" fontId="2" fillId="0" borderId="60" xfId="9" applyFont="1" applyBorder="1">
      <alignment vertical="center"/>
    </xf>
    <xf numFmtId="0" fontId="2" fillId="0" borderId="0" xfId="4" applyFont="1" applyAlignment="1">
      <alignment vertical="center" shrinkToFit="1"/>
    </xf>
    <xf numFmtId="0" fontId="2" fillId="0" borderId="0" xfId="4" applyFont="1" applyBorder="1">
      <alignment vertical="center"/>
    </xf>
    <xf numFmtId="49" fontId="14" fillId="0" borderId="0" xfId="4" applyNumberFormat="1" applyFont="1">
      <alignment vertical="center"/>
    </xf>
    <xf numFmtId="0" fontId="15" fillId="0" borderId="0" xfId="4" applyFont="1">
      <alignment vertical="center"/>
    </xf>
    <xf numFmtId="0" fontId="2" fillId="0" borderId="0" xfId="4" applyFont="1" applyBorder="1" applyAlignment="1">
      <alignment vertical="center"/>
    </xf>
    <xf numFmtId="0" fontId="2" fillId="0" borderId="0" xfId="4" applyFont="1" applyAlignment="1">
      <alignment vertical="center"/>
    </xf>
    <xf numFmtId="0" fontId="12" fillId="0" borderId="0" xfId="4" applyFont="1" applyBorder="1" applyAlignment="1">
      <alignment vertical="center"/>
    </xf>
    <xf numFmtId="0" fontId="12" fillId="0" borderId="0" xfId="4" applyFont="1" applyAlignment="1">
      <alignment vertical="center"/>
    </xf>
    <xf numFmtId="0" fontId="2" fillId="0" borderId="23" xfId="4" applyFont="1" applyBorder="1">
      <alignment vertical="center"/>
    </xf>
    <xf numFmtId="0" fontId="2" fillId="0" borderId="34" xfId="4" applyFont="1" applyBorder="1">
      <alignment vertical="center"/>
    </xf>
    <xf numFmtId="0" fontId="16" fillId="0" borderId="34" xfId="4" applyFont="1" applyBorder="1" applyAlignment="1">
      <alignment horizontal="center" vertical="center"/>
    </xf>
    <xf numFmtId="0" fontId="16" fillId="0" borderId="34" xfId="4" applyFont="1" applyBorder="1" applyAlignment="1">
      <alignment vertical="center"/>
    </xf>
    <xf numFmtId="0" fontId="2" fillId="0" borderId="0" xfId="4" applyFont="1" applyBorder="1" applyAlignment="1">
      <alignment horizontal="center" vertical="center" wrapText="1"/>
    </xf>
    <xf numFmtId="0" fontId="3" fillId="0" borderId="0" xfId="16">
      <alignment vertical="center"/>
    </xf>
    <xf numFmtId="0" fontId="17" fillId="0" borderId="0" xfId="16" applyFont="1">
      <alignment vertical="center"/>
    </xf>
    <xf numFmtId="0" fontId="3" fillId="3" borderId="0" xfId="16" applyFill="1">
      <alignment vertical="center"/>
    </xf>
    <xf numFmtId="49" fontId="2" fillId="3" borderId="0" xfId="13" applyNumberFormat="1" applyFont="1" applyFill="1">
      <alignment vertical="center"/>
    </xf>
    <xf numFmtId="0" fontId="2" fillId="3" borderId="0" xfId="13" applyFont="1" applyFill="1">
      <alignment vertical="center"/>
    </xf>
    <xf numFmtId="0" fontId="19" fillId="0" borderId="77" xfId="13" applyFont="1" applyBorder="1" applyAlignment="1" applyProtection="1">
      <alignment horizontal="center" vertical="center" shrinkToFit="1"/>
      <protection locked="0"/>
    </xf>
    <xf numFmtId="0" fontId="19" fillId="0" borderId="78" xfId="13" applyFont="1" applyBorder="1" applyAlignment="1" applyProtection="1">
      <alignment horizontal="center" vertical="center" shrinkToFit="1"/>
      <protection locked="0"/>
    </xf>
    <xf numFmtId="0" fontId="19" fillId="5" borderId="79" xfId="13" applyFont="1" applyFill="1" applyBorder="1" applyAlignment="1" applyProtection="1">
      <alignment horizontal="center" vertical="center" shrinkToFit="1"/>
      <protection locked="0"/>
    </xf>
    <xf numFmtId="0" fontId="19" fillId="0" borderId="80" xfId="13" applyFont="1" applyBorder="1" applyAlignment="1" applyProtection="1">
      <alignment horizontal="center" vertical="center" shrinkToFit="1"/>
      <protection locked="0"/>
    </xf>
    <xf numFmtId="0" fontId="13" fillId="3" borderId="0" xfId="13" applyFont="1" applyFill="1">
      <alignment vertical="center"/>
    </xf>
    <xf numFmtId="0" fontId="19" fillId="3" borderId="0" xfId="13" applyFont="1" applyFill="1">
      <alignment vertical="center"/>
    </xf>
    <xf numFmtId="0" fontId="19" fillId="0" borderId="81" xfId="13" applyFont="1" applyBorder="1" applyAlignment="1" applyProtection="1">
      <alignment horizontal="center" vertical="center" shrinkToFit="1"/>
      <protection locked="0"/>
    </xf>
    <xf numFmtId="0" fontId="19" fillId="3" borderId="0" xfId="13" applyFont="1" applyFill="1" applyAlignment="1">
      <alignment horizontal="center" vertical="center" shrinkToFit="1"/>
    </xf>
    <xf numFmtId="0" fontId="19" fillId="3" borderId="20" xfId="13" applyFont="1" applyFill="1" applyBorder="1">
      <alignment vertical="center"/>
    </xf>
    <xf numFmtId="0" fontId="19" fillId="3" borderId="12" xfId="13" applyFont="1" applyFill="1" applyBorder="1">
      <alignment vertical="center"/>
    </xf>
    <xf numFmtId="0" fontId="21" fillId="3" borderId="0" xfId="16" applyFont="1" applyFill="1">
      <alignment vertical="center"/>
    </xf>
    <xf numFmtId="0" fontId="19" fillId="3" borderId="0" xfId="13" applyFont="1" applyFill="1" applyAlignment="1">
      <alignment horizontal="left" vertical="center" shrinkToFit="1"/>
    </xf>
    <xf numFmtId="0" fontId="19" fillId="3" borderId="20" xfId="13" applyFont="1" applyFill="1" applyBorder="1" applyAlignment="1">
      <alignment horizontal="center" vertical="center"/>
    </xf>
    <xf numFmtId="0" fontId="19" fillId="3" borderId="23" xfId="13" applyFont="1" applyFill="1" applyBorder="1">
      <alignment vertical="center"/>
    </xf>
    <xf numFmtId="182" fontId="19" fillId="3" borderId="0" xfId="13" applyNumberFormat="1" applyFont="1" applyFill="1" applyAlignment="1">
      <alignment horizontal="right" vertical="center" shrinkToFit="1"/>
    </xf>
    <xf numFmtId="0" fontId="17" fillId="3" borderId="8" xfId="13" applyFont="1" applyFill="1" applyBorder="1">
      <alignment vertical="center"/>
    </xf>
    <xf numFmtId="0" fontId="17" fillId="3" borderId="0" xfId="13" applyFont="1" applyFill="1">
      <alignment vertical="center"/>
    </xf>
    <xf numFmtId="182" fontId="19" fillId="3" borderId="0" xfId="13" applyNumberFormat="1" applyFont="1" applyFill="1" applyAlignment="1">
      <alignment horizontal="left" vertical="center" shrinkToFit="1"/>
    </xf>
    <xf numFmtId="0" fontId="19" fillId="3" borderId="35" xfId="13" applyFont="1" applyFill="1" applyBorder="1">
      <alignment vertical="center"/>
    </xf>
    <xf numFmtId="0" fontId="17" fillId="3" borderId="0" xfId="13" applyFont="1" applyFill="1" applyAlignment="1">
      <alignment horizontal="center" vertical="center"/>
    </xf>
    <xf numFmtId="0" fontId="19" fillId="0" borderId="152" xfId="12" applyFont="1" applyBorder="1" applyAlignment="1" applyProtection="1">
      <alignment horizontal="center" vertical="center" shrinkToFit="1"/>
      <protection locked="0"/>
    </xf>
    <xf numFmtId="0" fontId="19" fillId="0" borderId="153" xfId="12" applyFont="1" applyBorder="1" applyAlignment="1" applyProtection="1">
      <alignment horizontal="center" vertical="center" shrinkToFit="1"/>
      <protection locked="0"/>
    </xf>
    <xf numFmtId="0" fontId="19" fillId="3" borderId="153" xfId="13" applyFont="1" applyFill="1" applyBorder="1" applyAlignment="1" applyProtection="1">
      <alignment horizontal="center" vertical="center" shrinkToFit="1"/>
      <protection locked="0"/>
    </xf>
    <xf numFmtId="0" fontId="19" fillId="3" borderId="0" xfId="13" applyFont="1" applyFill="1" applyAlignment="1">
      <alignment horizontal="center" vertical="center"/>
    </xf>
    <xf numFmtId="0" fontId="19" fillId="3" borderId="58" xfId="13" applyFont="1" applyFill="1" applyBorder="1">
      <alignment vertical="center"/>
    </xf>
    <xf numFmtId="0" fontId="2" fillId="3" borderId="20" xfId="13" applyFont="1" applyFill="1" applyBorder="1">
      <alignment vertical="center"/>
    </xf>
    <xf numFmtId="0" fontId="1" fillId="3" borderId="0" xfId="1" applyFill="1"/>
    <xf numFmtId="0" fontId="1" fillId="3" borderId="0" xfId="1" applyFill="1" applyProtection="1">
      <protection hidden="1"/>
    </xf>
    <xf numFmtId="0" fontId="3" fillId="0" borderId="14" xfId="20" applyFont="1" applyFill="1" applyBorder="1">
      <alignment vertical="center"/>
    </xf>
    <xf numFmtId="0" fontId="3" fillId="0" borderId="42" xfId="20" applyFont="1" applyFill="1" applyBorder="1">
      <alignment vertical="center"/>
    </xf>
    <xf numFmtId="184" fontId="16" fillId="0" borderId="0" xfId="20" applyNumberFormat="1" applyFont="1" applyFill="1">
      <alignment vertical="center"/>
    </xf>
    <xf numFmtId="0" fontId="19" fillId="0" borderId="30" xfId="20" applyFont="1" applyFill="1" applyBorder="1">
      <alignment vertical="center"/>
    </xf>
    <xf numFmtId="184" fontId="16" fillId="0" borderId="42" xfId="20" applyNumberFormat="1" applyFont="1" applyFill="1" applyBorder="1">
      <alignment vertical="center"/>
    </xf>
    <xf numFmtId="184" fontId="16" fillId="0" borderId="31" xfId="20" applyNumberFormat="1" applyFont="1" applyFill="1" applyBorder="1">
      <alignment vertical="center"/>
    </xf>
    <xf numFmtId="0" fontId="16" fillId="0" borderId="0" xfId="20" applyFont="1" applyFill="1">
      <alignment vertical="center"/>
    </xf>
    <xf numFmtId="0" fontId="3" fillId="0" borderId="23" xfId="20" applyFont="1" applyFill="1" applyBorder="1">
      <alignment vertical="center"/>
    </xf>
    <xf numFmtId="0" fontId="3" fillId="0" borderId="34" xfId="20" applyFont="1" applyFill="1" applyBorder="1">
      <alignment vertical="center"/>
    </xf>
    <xf numFmtId="0" fontId="19" fillId="0" borderId="42" xfId="20" applyFont="1" applyFill="1" applyBorder="1">
      <alignment vertical="center"/>
    </xf>
    <xf numFmtId="0" fontId="3" fillId="0" borderId="31" xfId="20" applyFont="1" applyFill="1" applyBorder="1">
      <alignment vertical="center"/>
    </xf>
    <xf numFmtId="0" fontId="3" fillId="0" borderId="0" xfId="20" applyFont="1" applyFill="1" applyBorder="1">
      <alignment vertical="center"/>
    </xf>
    <xf numFmtId="184" fontId="16" fillId="0" borderId="0" xfId="20" applyNumberFormat="1" applyFont="1" applyFill="1" applyBorder="1">
      <alignment vertical="center"/>
    </xf>
    <xf numFmtId="184" fontId="16" fillId="0" borderId="34" xfId="20" applyNumberFormat="1" applyFont="1" applyFill="1" applyBorder="1">
      <alignment vertical="center"/>
    </xf>
    <xf numFmtId="0" fontId="3" fillId="3" borderId="30" xfId="20" applyFont="1" applyFill="1" applyBorder="1">
      <alignment vertical="center"/>
    </xf>
    <xf numFmtId="184" fontId="16" fillId="3" borderId="31" xfId="20" applyNumberFormat="1" applyFont="1" applyFill="1" applyBorder="1">
      <alignment vertical="center"/>
    </xf>
    <xf numFmtId="184" fontId="16" fillId="0" borderId="32" xfId="20" applyNumberFormat="1" applyFont="1" applyFill="1" applyBorder="1">
      <alignment vertical="center"/>
    </xf>
    <xf numFmtId="0" fontId="16" fillId="0" borderId="0" xfId="20" applyFont="1" applyFill="1" applyBorder="1" applyAlignment="1"/>
    <xf numFmtId="184" fontId="23" fillId="0" borderId="30" xfId="14" applyNumberFormat="1" applyFont="1" applyBorder="1" applyAlignment="1">
      <alignment vertical="center"/>
    </xf>
    <xf numFmtId="184" fontId="23" fillId="0" borderId="31" xfId="14" applyNumberFormat="1" applyFont="1" applyBorder="1" applyAlignment="1">
      <alignment vertical="center"/>
    </xf>
    <xf numFmtId="184" fontId="23" fillId="0" borderId="31" xfId="14" applyNumberFormat="1" applyFont="1" applyBorder="1" applyAlignment="1">
      <alignment horizontal="center" vertical="center"/>
    </xf>
    <xf numFmtId="0" fontId="3" fillId="3" borderId="23" xfId="20" applyFont="1" applyFill="1" applyBorder="1">
      <alignment vertical="center"/>
    </xf>
    <xf numFmtId="184" fontId="16" fillId="3" borderId="34" xfId="20" applyNumberFormat="1" applyFont="1" applyFill="1" applyBorder="1">
      <alignment vertical="center"/>
    </xf>
    <xf numFmtId="184" fontId="16" fillId="0" borderId="35" xfId="20" applyNumberFormat="1" applyFont="1" applyFill="1" applyBorder="1">
      <alignment vertical="center"/>
    </xf>
    <xf numFmtId="184" fontId="23" fillId="0" borderId="16" xfId="14" applyNumberFormat="1" applyFont="1" applyBorder="1" applyAlignment="1">
      <alignment vertical="center"/>
    </xf>
    <xf numFmtId="184" fontId="23" fillId="0" borderId="15" xfId="14" applyNumberFormat="1" applyFont="1" applyBorder="1" applyAlignment="1">
      <alignment vertical="center"/>
    </xf>
    <xf numFmtId="184" fontId="23" fillId="0" borderId="171" xfId="14" applyNumberFormat="1" applyFont="1" applyBorder="1" applyAlignment="1">
      <alignment horizontal="center" vertical="center"/>
    </xf>
    <xf numFmtId="184" fontId="23" fillId="0" borderId="16" xfId="14" applyNumberFormat="1" applyFont="1" applyBorder="1" applyAlignment="1">
      <alignment horizontal="center" vertical="center"/>
    </xf>
    <xf numFmtId="184" fontId="23" fillId="0" borderId="27" xfId="14" applyNumberFormat="1" applyFont="1" applyBorder="1" applyAlignment="1">
      <alignment horizontal="center" vertical="center" wrapText="1"/>
    </xf>
    <xf numFmtId="182" fontId="23" fillId="0" borderId="27" xfId="15" applyNumberFormat="1" applyFont="1" applyFill="1" applyBorder="1" applyAlignment="1">
      <alignment horizontal="right" vertical="center" shrinkToFit="1"/>
    </xf>
    <xf numFmtId="182" fontId="23" fillId="0" borderId="172" xfId="15" applyNumberFormat="1" applyFont="1" applyFill="1" applyBorder="1" applyAlignment="1">
      <alignment horizontal="right" vertical="center" shrinkToFit="1"/>
    </xf>
    <xf numFmtId="0" fontId="3" fillId="3" borderId="16" xfId="20" applyFont="1" applyFill="1" applyBorder="1">
      <alignment vertical="center"/>
    </xf>
    <xf numFmtId="184" fontId="16" fillId="3" borderId="15" xfId="20" applyNumberFormat="1" applyFont="1" applyFill="1" applyBorder="1">
      <alignment vertical="center"/>
    </xf>
    <xf numFmtId="184" fontId="16" fillId="0" borderId="37" xfId="20" applyNumberFormat="1" applyFont="1" applyFill="1" applyBorder="1">
      <alignment vertical="center"/>
    </xf>
    <xf numFmtId="184" fontId="23" fillId="0" borderId="32" xfId="14" applyNumberFormat="1" applyFont="1" applyBorder="1" applyAlignment="1">
      <alignment horizontal="center" vertical="center"/>
    </xf>
    <xf numFmtId="184" fontId="23" fillId="0" borderId="30" xfId="14" applyNumberFormat="1" applyFont="1" applyBorder="1" applyAlignment="1">
      <alignment horizontal="center" vertical="center"/>
    </xf>
    <xf numFmtId="182" fontId="23" fillId="0" borderId="30" xfId="15" applyNumberFormat="1" applyFont="1" applyFill="1" applyBorder="1" applyAlignment="1">
      <alignment horizontal="right" vertical="center" shrinkToFit="1"/>
    </xf>
    <xf numFmtId="182" fontId="23" fillId="0" borderId="173" xfId="15" applyNumberFormat="1" applyFont="1" applyFill="1" applyBorder="1" applyAlignment="1">
      <alignment horizontal="right" vertical="center" shrinkToFit="1"/>
    </xf>
    <xf numFmtId="182" fontId="16" fillId="3" borderId="26" xfId="19" applyNumberFormat="1" applyFont="1" applyFill="1" applyBorder="1" applyAlignment="1">
      <alignment horizontal="right" vertical="center" shrinkToFit="1"/>
    </xf>
    <xf numFmtId="182" fontId="16" fillId="3" borderId="74" xfId="19" applyNumberFormat="1" applyFont="1" applyFill="1" applyBorder="1" applyAlignment="1">
      <alignment horizontal="right" vertical="center" shrinkToFit="1"/>
    </xf>
    <xf numFmtId="184" fontId="16" fillId="0" borderId="74" xfId="20" applyNumberFormat="1" applyFont="1" applyFill="1" applyBorder="1" applyAlignment="1">
      <alignment horizontal="center" vertical="center"/>
    </xf>
    <xf numFmtId="178" fontId="23" fillId="0" borderId="74" xfId="20" applyNumberFormat="1" applyFont="1" applyFill="1" applyBorder="1" applyAlignment="1">
      <alignment horizontal="right" vertical="center" shrinkToFit="1"/>
    </xf>
    <xf numFmtId="179" fontId="23" fillId="0" borderId="74" xfId="20" applyNumberFormat="1" applyFont="1" applyFill="1" applyBorder="1" applyAlignment="1">
      <alignment horizontal="right" vertical="center" shrinkToFit="1"/>
    </xf>
    <xf numFmtId="182" fontId="16" fillId="0" borderId="74" xfId="20" applyNumberFormat="1" applyFont="1" applyFill="1" applyBorder="1" applyAlignment="1">
      <alignment horizontal="right" vertical="center" shrinkToFit="1"/>
    </xf>
    <xf numFmtId="184" fontId="23" fillId="0" borderId="35" xfId="14" applyNumberFormat="1" applyFont="1" applyBorder="1" applyAlignment="1">
      <alignment horizontal="center" vertical="center"/>
    </xf>
    <xf numFmtId="184" fontId="23" fillId="0" borderId="174" xfId="14" applyNumberFormat="1" applyFont="1" applyBorder="1" applyAlignment="1">
      <alignment horizontal="center" vertical="center" wrapText="1"/>
    </xf>
    <xf numFmtId="179" fontId="23" fillId="0" borderId="175" xfId="15" applyNumberFormat="1" applyFont="1" applyFill="1" applyBorder="1" applyAlignment="1">
      <alignment horizontal="right" vertical="center" shrinkToFit="1"/>
    </xf>
    <xf numFmtId="179" fontId="23" fillId="0" borderId="171" xfId="15" applyNumberFormat="1" applyFont="1" applyFill="1" applyBorder="1" applyAlignment="1">
      <alignment horizontal="right" vertical="center" shrinkToFit="1"/>
    </xf>
    <xf numFmtId="0" fontId="3" fillId="3" borderId="32" xfId="20" applyFont="1" applyFill="1" applyBorder="1">
      <alignment vertical="center"/>
    </xf>
    <xf numFmtId="184" fontId="16" fillId="3" borderId="74" xfId="20" applyNumberFormat="1" applyFont="1" applyFill="1" applyBorder="1" applyAlignment="1">
      <alignment horizontal="center" vertical="center"/>
    </xf>
    <xf numFmtId="184" fontId="16" fillId="0" borderId="176" xfId="20" applyNumberFormat="1" applyFont="1" applyFill="1" applyBorder="1" applyAlignment="1">
      <alignment horizontal="center" vertical="center"/>
    </xf>
    <xf numFmtId="178" fontId="23" fillId="0" borderId="176" xfId="20" applyNumberFormat="1" applyFont="1" applyFill="1" applyBorder="1" applyAlignment="1">
      <alignment horizontal="right" vertical="center" shrinkToFit="1"/>
    </xf>
    <xf numFmtId="179" fontId="23" fillId="0" borderId="176" xfId="20" applyNumberFormat="1" applyFont="1" applyFill="1" applyBorder="1" applyAlignment="1">
      <alignment horizontal="right" vertical="center" shrinkToFit="1"/>
    </xf>
    <xf numFmtId="181" fontId="16" fillId="0" borderId="0" xfId="20" applyNumberFormat="1" applyFont="1" applyFill="1" applyBorder="1">
      <alignment vertical="center"/>
    </xf>
    <xf numFmtId="181" fontId="16" fillId="0" borderId="34" xfId="20" applyNumberFormat="1" applyFont="1" applyFill="1" applyBorder="1">
      <alignment vertical="center"/>
    </xf>
    <xf numFmtId="0" fontId="3" fillId="0" borderId="0" xfId="20" applyFont="1" applyFill="1" applyBorder="1" applyAlignment="1"/>
    <xf numFmtId="184" fontId="12" fillId="0" borderId="177" xfId="14" applyNumberFormat="1" applyFont="1" applyBorder="1" applyAlignment="1">
      <alignment horizontal="center" vertical="center"/>
    </xf>
    <xf numFmtId="182" fontId="23" fillId="0" borderId="177" xfId="15" applyNumberFormat="1" applyFont="1" applyFill="1" applyBorder="1" applyAlignment="1">
      <alignment horizontal="right" vertical="center" shrinkToFit="1"/>
    </xf>
    <xf numFmtId="182" fontId="23" fillId="0" borderId="178" xfId="15" applyNumberFormat="1" applyFont="1" applyFill="1" applyBorder="1" applyAlignment="1">
      <alignment horizontal="right" vertical="center" shrinkToFit="1"/>
    </xf>
    <xf numFmtId="0" fontId="3" fillId="3" borderId="35" xfId="20" applyFont="1" applyFill="1" applyBorder="1">
      <alignment vertical="center"/>
    </xf>
    <xf numFmtId="184" fontId="2" fillId="3" borderId="176" xfId="20" applyNumberFormat="1" applyFont="1" applyFill="1" applyBorder="1" applyAlignment="1">
      <alignment horizontal="center" vertical="center"/>
    </xf>
    <xf numFmtId="182" fontId="16" fillId="3" borderId="31" xfId="19" applyNumberFormat="1" applyFont="1" applyFill="1" applyBorder="1" applyAlignment="1">
      <alignment horizontal="right" vertical="center" shrinkToFit="1"/>
    </xf>
    <xf numFmtId="182" fontId="16" fillId="3" borderId="32" xfId="19" applyNumberFormat="1" applyFont="1" applyFill="1" applyBorder="1" applyAlignment="1">
      <alignment horizontal="right" vertical="center" shrinkToFit="1"/>
    </xf>
    <xf numFmtId="184" fontId="16" fillId="0" borderId="174" xfId="20" applyNumberFormat="1" applyFont="1" applyFill="1" applyBorder="1" applyAlignment="1">
      <alignment horizontal="center" vertical="center"/>
    </xf>
    <xf numFmtId="178" fontId="16" fillId="0" borderId="174" xfId="20" applyNumberFormat="1" applyFont="1" applyFill="1" applyBorder="1" applyAlignment="1">
      <alignment horizontal="right" vertical="center" shrinkToFit="1"/>
    </xf>
    <xf numFmtId="179" fontId="16" fillId="0" borderId="174" xfId="20" applyNumberFormat="1" applyFont="1" applyFill="1" applyBorder="1" applyAlignment="1">
      <alignment horizontal="right" vertical="center" shrinkToFit="1"/>
    </xf>
    <xf numFmtId="182" fontId="16" fillId="3" borderId="176" xfId="20" applyNumberFormat="1" applyFont="1" applyFill="1" applyBorder="1" applyAlignment="1">
      <alignment horizontal="right" vertical="center" shrinkToFit="1"/>
    </xf>
    <xf numFmtId="182" fontId="16" fillId="0" borderId="176" xfId="20" applyNumberFormat="1" applyFont="1" applyFill="1" applyBorder="1" applyAlignment="1">
      <alignment horizontal="right" vertical="center" shrinkToFit="1"/>
    </xf>
    <xf numFmtId="181" fontId="16" fillId="0" borderId="23" xfId="20" applyNumberFormat="1" applyFont="1" applyFill="1" applyBorder="1">
      <alignment vertical="center"/>
    </xf>
    <xf numFmtId="184" fontId="23" fillId="0" borderId="34" xfId="14" applyNumberFormat="1" applyFont="1" applyBorder="1" applyAlignment="1">
      <alignment horizontal="center" vertical="center" wrapText="1"/>
    </xf>
    <xf numFmtId="179" fontId="23" fillId="0" borderId="179" xfId="15" applyNumberFormat="1" applyFont="1" applyFill="1" applyBorder="1" applyAlignment="1">
      <alignment horizontal="right" vertical="center" shrinkToFit="1"/>
    </xf>
    <xf numFmtId="179" fontId="23" fillId="0" borderId="180" xfId="15" applyNumberFormat="1" applyFont="1" applyFill="1" applyBorder="1" applyAlignment="1">
      <alignment horizontal="right" vertical="center" shrinkToFit="1"/>
    </xf>
    <xf numFmtId="179" fontId="23" fillId="0" borderId="23" xfId="15" applyNumberFormat="1" applyFont="1" applyBorder="1" applyAlignment="1">
      <alignment horizontal="right" vertical="center" shrinkToFit="1"/>
    </xf>
    <xf numFmtId="0" fontId="3" fillId="3" borderId="37" xfId="20" applyFont="1" applyFill="1" applyBorder="1">
      <alignment vertical="center"/>
    </xf>
    <xf numFmtId="184" fontId="16" fillId="3" borderId="174" xfId="20" applyNumberFormat="1" applyFont="1" applyFill="1" applyBorder="1" applyAlignment="1">
      <alignment horizontal="center" vertical="center"/>
    </xf>
    <xf numFmtId="179" fontId="16" fillId="3" borderId="181" xfId="19" applyNumberFormat="1" applyFont="1" applyFill="1" applyBorder="1" applyAlignment="1">
      <alignment horizontal="right" vertical="center" shrinkToFit="1"/>
    </xf>
    <xf numFmtId="179" fontId="16" fillId="3" borderId="174" xfId="19" applyNumberFormat="1" applyFont="1" applyFill="1" applyBorder="1" applyAlignment="1">
      <alignment horizontal="right" vertical="center" shrinkToFit="1"/>
    </xf>
    <xf numFmtId="184" fontId="16" fillId="0" borderId="0" xfId="20" applyNumberFormat="1" applyFont="1" applyFill="1" applyBorder="1" applyAlignment="1">
      <alignment horizontal="center" vertical="center"/>
    </xf>
    <xf numFmtId="184" fontId="23" fillId="0" borderId="37" xfId="14" applyNumberFormat="1" applyFont="1" applyBorder="1" applyAlignment="1">
      <alignment horizontal="center" vertical="center"/>
    </xf>
    <xf numFmtId="184" fontId="23" fillId="0" borderId="74" xfId="14" applyNumberFormat="1" applyFont="1" applyBorder="1" applyAlignment="1">
      <alignment horizontal="center" vertical="center"/>
    </xf>
    <xf numFmtId="179" fontId="23" fillId="0" borderId="27" xfId="15" applyNumberFormat="1" applyFont="1" applyBorder="1" applyAlignment="1">
      <alignment horizontal="right" vertical="center" shrinkToFit="1"/>
    </xf>
    <xf numFmtId="179" fontId="23" fillId="0" borderId="172" xfId="15" applyNumberFormat="1" applyFont="1" applyBorder="1" applyAlignment="1">
      <alignment horizontal="right" vertical="center" shrinkToFit="1"/>
    </xf>
    <xf numFmtId="0" fontId="3" fillId="0" borderId="16" xfId="20" applyFont="1" applyFill="1" applyBorder="1">
      <alignment vertical="center"/>
    </xf>
    <xf numFmtId="184" fontId="16" fillId="0" borderId="14" xfId="20" applyNumberFormat="1" applyFont="1" applyFill="1" applyBorder="1">
      <alignment vertical="center"/>
    </xf>
    <xf numFmtId="184" fontId="16" fillId="0" borderId="15" xfId="20" applyNumberFormat="1" applyFont="1" applyFill="1" applyBorder="1">
      <alignment vertical="center"/>
    </xf>
    <xf numFmtId="0" fontId="3" fillId="0" borderId="16" xfId="20" applyFont="1" applyFill="1" applyBorder="1" applyAlignment="1"/>
    <xf numFmtId="0" fontId="3" fillId="0" borderId="14" xfId="20" applyFont="1" applyFill="1" applyBorder="1" applyAlignment="1"/>
    <xf numFmtId="0" fontId="3" fillId="0" borderId="15" xfId="20" applyFont="1" applyFill="1" applyBorder="1">
      <alignment vertical="center"/>
    </xf>
    <xf numFmtId="0" fontId="24" fillId="6" borderId="6" xfId="6" applyFont="1" applyFill="1" applyBorder="1" applyAlignment="1"/>
    <xf numFmtId="0" fontId="24" fillId="0" borderId="8" xfId="6" applyFont="1" applyFill="1" applyBorder="1" applyAlignment="1">
      <alignment horizontal="center" vertical="center" wrapText="1"/>
    </xf>
    <xf numFmtId="0" fontId="24" fillId="0" borderId="12" xfId="6" applyFont="1" applyFill="1" applyBorder="1" applyAlignment="1">
      <alignment horizontal="center" vertical="center" wrapText="1"/>
    </xf>
    <xf numFmtId="0" fontId="24" fillId="0" borderId="61" xfId="6" applyFont="1" applyFill="1" applyBorder="1" applyAlignment="1">
      <alignment horizontal="center" vertical="center"/>
    </xf>
    <xf numFmtId="0" fontId="24" fillId="6" borderId="18" xfId="6" applyFont="1" applyFill="1" applyBorder="1" applyAlignment="1">
      <alignment horizontal="right" vertical="top"/>
    </xf>
    <xf numFmtId="0" fontId="24" fillId="6" borderId="64" xfId="6" applyFont="1" applyFill="1" applyBorder="1" applyAlignment="1">
      <alignment horizontal="right" vertical="top"/>
    </xf>
    <xf numFmtId="0" fontId="24" fillId="6" borderId="1" xfId="6" applyFont="1" applyFill="1" applyBorder="1" applyAlignment="1">
      <alignment horizontal="center" vertical="center"/>
    </xf>
    <xf numFmtId="185" fontId="24" fillId="0" borderId="1" xfId="6" applyNumberFormat="1" applyFont="1" applyFill="1" applyBorder="1" applyAlignment="1" applyProtection="1">
      <alignment horizontal="right" vertical="center" shrinkToFit="1"/>
    </xf>
    <xf numFmtId="185" fontId="24" fillId="0" borderId="4" xfId="6" applyNumberFormat="1" applyFont="1" applyFill="1" applyBorder="1" applyAlignment="1" applyProtection="1">
      <alignment horizontal="right" vertical="center" shrinkToFit="1"/>
    </xf>
    <xf numFmtId="185" fontId="24" fillId="0" borderId="79" xfId="6" applyNumberFormat="1" applyFont="1" applyFill="1" applyBorder="1" applyAlignment="1" applyProtection="1">
      <alignment horizontal="right" vertical="center" shrinkToFit="1"/>
    </xf>
    <xf numFmtId="0" fontId="24" fillId="6" borderId="24" xfId="6" applyFont="1" applyFill="1" applyBorder="1" applyAlignment="1">
      <alignment horizontal="center" vertical="center"/>
    </xf>
    <xf numFmtId="185" fontId="24" fillId="0" borderId="24" xfId="6" applyNumberFormat="1" applyFont="1" applyFill="1" applyBorder="1" applyAlignment="1" applyProtection="1">
      <alignment horizontal="right" vertical="center" shrinkToFit="1"/>
    </xf>
    <xf numFmtId="185" fontId="24" fillId="0" borderId="27" xfId="6" applyNumberFormat="1" applyFont="1" applyFill="1" applyBorder="1" applyAlignment="1" applyProtection="1">
      <alignment horizontal="right" vertical="center" shrinkToFit="1"/>
    </xf>
    <xf numFmtId="185" fontId="24" fillId="0" borderId="182" xfId="6" applyNumberFormat="1" applyFont="1" applyFill="1" applyBorder="1" applyAlignment="1" applyProtection="1">
      <alignment horizontal="right" vertical="center" shrinkToFit="1"/>
    </xf>
    <xf numFmtId="0" fontId="25" fillId="0" borderId="0" xfId="6" applyFont="1" applyAlignment="1">
      <alignment horizontal="right" vertical="center"/>
    </xf>
    <xf numFmtId="0" fontId="24" fillId="6" borderId="55" xfId="6" applyFont="1" applyFill="1" applyBorder="1" applyAlignment="1">
      <alignment horizontal="center" vertical="center"/>
    </xf>
    <xf numFmtId="185" fontId="24" fillId="0" borderId="45" xfId="6" applyNumberFormat="1" applyFont="1" applyFill="1" applyBorder="1" applyAlignment="1" applyProtection="1">
      <alignment horizontal="right" vertical="center" shrinkToFit="1"/>
    </xf>
    <xf numFmtId="185" fontId="24" fillId="0" borderId="48" xfId="6" applyNumberFormat="1" applyFont="1" applyFill="1" applyBorder="1" applyAlignment="1" applyProtection="1">
      <alignment horizontal="right" vertical="center" shrinkToFit="1"/>
    </xf>
    <xf numFmtId="185" fontId="24" fillId="0" borderId="62" xfId="6" applyNumberFormat="1" applyFont="1" applyFill="1" applyBorder="1" applyAlignment="1" applyProtection="1">
      <alignment horizontal="right" vertical="center" shrinkToFit="1"/>
    </xf>
    <xf numFmtId="0" fontId="24" fillId="0" borderId="0" xfId="18" applyFont="1">
      <alignment vertical="center"/>
    </xf>
    <xf numFmtId="0" fontId="24" fillId="7" borderId="6" xfId="18" applyFont="1" applyFill="1" applyBorder="1" applyAlignment="1"/>
    <xf numFmtId="0" fontId="24" fillId="0" borderId="56" xfId="18" applyFont="1" applyFill="1" applyBorder="1" applyAlignment="1">
      <alignment vertical="center" wrapText="1"/>
    </xf>
    <xf numFmtId="0" fontId="24" fillId="0" borderId="57" xfId="18" applyFont="1" applyFill="1" applyBorder="1" applyAlignment="1">
      <alignment vertical="center"/>
    </xf>
    <xf numFmtId="0" fontId="24" fillId="0" borderId="12" xfId="18" applyFont="1" applyFill="1" applyBorder="1" applyAlignment="1">
      <alignment vertical="center"/>
    </xf>
    <xf numFmtId="0" fontId="24" fillId="0" borderId="61" xfId="18" applyFont="1" applyFill="1" applyBorder="1" applyAlignment="1">
      <alignment vertical="center"/>
    </xf>
    <xf numFmtId="0" fontId="26" fillId="0" borderId="0" xfId="18" applyFont="1" applyFill="1" applyBorder="1" applyAlignment="1">
      <alignment vertical="center"/>
    </xf>
    <xf numFmtId="0" fontId="24" fillId="7" borderId="18" xfId="18" applyFont="1" applyFill="1" applyBorder="1" applyAlignment="1">
      <alignment horizontal="right" vertical="top"/>
    </xf>
    <xf numFmtId="0" fontId="26" fillId="0" borderId="0" xfId="18" applyNumberFormat="1" applyFont="1" applyFill="1" applyBorder="1" applyAlignment="1">
      <alignment vertical="center" wrapText="1"/>
    </xf>
    <xf numFmtId="0" fontId="24" fillId="7" borderId="64" xfId="18" applyFont="1" applyFill="1" applyBorder="1" applyAlignment="1">
      <alignment horizontal="right" vertical="top"/>
    </xf>
    <xf numFmtId="0" fontId="24" fillId="7" borderId="13" xfId="18" applyFont="1" applyFill="1" applyBorder="1" applyAlignment="1">
      <alignment horizontal="center" vertical="center"/>
    </xf>
    <xf numFmtId="185" fontId="24" fillId="0" borderId="183" xfId="18" applyNumberFormat="1" applyFont="1" applyFill="1" applyBorder="1" applyAlignment="1">
      <alignment horizontal="right" vertical="center" shrinkToFit="1"/>
    </xf>
    <xf numFmtId="185" fontId="24" fillId="0" borderId="184" xfId="18" applyNumberFormat="1" applyFont="1" applyFill="1" applyBorder="1" applyAlignment="1">
      <alignment horizontal="right" vertical="center" shrinkToFit="1"/>
    </xf>
    <xf numFmtId="185" fontId="24" fillId="0" borderId="79" xfId="18" applyNumberFormat="1" applyFont="1" applyFill="1" applyBorder="1" applyAlignment="1">
      <alignment horizontal="right" vertical="center" shrinkToFit="1"/>
    </xf>
    <xf numFmtId="0" fontId="24" fillId="0" borderId="0" xfId="18" applyNumberFormat="1" applyFont="1" applyFill="1" applyBorder="1" applyAlignment="1">
      <alignment vertical="center"/>
    </xf>
    <xf numFmtId="0" fontId="24" fillId="7" borderId="24" xfId="18" applyFont="1" applyFill="1" applyBorder="1" applyAlignment="1">
      <alignment horizontal="center" vertical="center"/>
    </xf>
    <xf numFmtId="185" fontId="24" fillId="0" borderId="185" xfId="18" applyNumberFormat="1" applyFont="1" applyFill="1" applyBorder="1" applyAlignment="1">
      <alignment horizontal="right" vertical="center" shrinkToFit="1"/>
    </xf>
    <xf numFmtId="185" fontId="24" fillId="0" borderId="74" xfId="18" applyNumberFormat="1" applyFont="1" applyFill="1" applyBorder="1" applyAlignment="1">
      <alignment horizontal="right" vertical="center" shrinkToFit="1"/>
    </xf>
    <xf numFmtId="185" fontId="24" fillId="0" borderId="182" xfId="18" applyNumberFormat="1" applyFont="1" applyFill="1" applyBorder="1" applyAlignment="1">
      <alignment horizontal="right" vertical="center" shrinkToFit="1"/>
    </xf>
    <xf numFmtId="0" fontId="24" fillId="7" borderId="45" xfId="18" applyFont="1" applyFill="1" applyBorder="1" applyAlignment="1">
      <alignment horizontal="center" vertical="center"/>
    </xf>
    <xf numFmtId="185" fontId="24" fillId="0" borderId="186" xfId="18" applyNumberFormat="1" applyFont="1" applyFill="1" applyBorder="1" applyAlignment="1">
      <alignment horizontal="right" vertical="center" shrinkToFit="1"/>
    </xf>
    <xf numFmtId="185" fontId="24" fillId="0" borderId="187" xfId="18" applyNumberFormat="1" applyFont="1" applyFill="1" applyBorder="1" applyAlignment="1">
      <alignment horizontal="right" vertical="center" shrinkToFit="1"/>
    </xf>
    <xf numFmtId="185" fontId="24" fillId="0" borderId="62" xfId="18" applyNumberFormat="1" applyFont="1" applyFill="1" applyBorder="1" applyAlignment="1">
      <alignment horizontal="right" vertical="center" shrinkToFit="1"/>
    </xf>
    <xf numFmtId="0" fontId="26" fillId="6" borderId="6" xfId="8" applyFont="1" applyFill="1" applyBorder="1" applyAlignment="1"/>
    <xf numFmtId="0" fontId="26" fillId="0" borderId="0" xfId="8" applyFont="1" applyAlignment="1"/>
    <xf numFmtId="0" fontId="27" fillId="0" borderId="0" xfId="8" applyFont="1" applyAlignment="1"/>
    <xf numFmtId="0" fontId="27" fillId="8" borderId="6" xfId="8" applyFont="1" applyFill="1" applyBorder="1" applyAlignment="1"/>
    <xf numFmtId="0" fontId="28" fillId="0" borderId="0" xfId="8" applyFont="1" applyAlignment="1">
      <alignment horizontal="center" vertical="center" wrapText="1"/>
    </xf>
    <xf numFmtId="0" fontId="28" fillId="0" borderId="0" xfId="8" applyFont="1" applyAlignment="1">
      <alignment vertical="center" wrapText="1"/>
    </xf>
    <xf numFmtId="0" fontId="26" fillId="6" borderId="18" xfId="8" applyFont="1" applyFill="1" applyBorder="1" applyAlignment="1"/>
    <xf numFmtId="0" fontId="27" fillId="0" borderId="0" xfId="8" applyFont="1">
      <alignment vertical="center"/>
    </xf>
    <xf numFmtId="0" fontId="27" fillId="8" borderId="18" xfId="8" applyFont="1" applyFill="1" applyBorder="1" applyAlignment="1"/>
    <xf numFmtId="0" fontId="26" fillId="0" borderId="31" xfId="8" applyFont="1" applyFill="1" applyBorder="1" applyAlignment="1">
      <alignment vertical="center" wrapText="1"/>
    </xf>
    <xf numFmtId="0" fontId="26" fillId="0" borderId="32" xfId="8" applyFont="1" applyFill="1" applyBorder="1" applyAlignment="1">
      <alignment vertical="center"/>
    </xf>
    <xf numFmtId="0" fontId="26" fillId="0" borderId="30" xfId="8" applyFont="1" applyFill="1" applyBorder="1" applyAlignment="1">
      <alignment vertical="center"/>
    </xf>
    <xf numFmtId="0" fontId="26" fillId="0" borderId="33" xfId="8" applyFont="1" applyFill="1" applyBorder="1" applyAlignment="1">
      <alignment vertical="center"/>
    </xf>
    <xf numFmtId="0" fontId="27" fillId="0" borderId="0" xfId="8" applyFont="1" applyAlignment="1">
      <alignment vertical="top"/>
    </xf>
    <xf numFmtId="0" fontId="26" fillId="6" borderId="18" xfId="8" applyFont="1" applyFill="1" applyBorder="1" applyAlignment="1">
      <alignment horizontal="right" vertical="center"/>
    </xf>
    <xf numFmtId="0" fontId="27" fillId="8" borderId="18" xfId="8" applyFont="1" applyFill="1" applyBorder="1" applyAlignment="1">
      <alignment horizontal="right" vertical="center"/>
    </xf>
    <xf numFmtId="0" fontId="29" fillId="0" borderId="0" xfId="8" applyFont="1">
      <alignment vertical="center"/>
    </xf>
    <xf numFmtId="0" fontId="26" fillId="6" borderId="64" xfId="8" applyFont="1" applyFill="1" applyBorder="1" applyAlignment="1">
      <alignment horizontal="right" vertical="top"/>
    </xf>
    <xf numFmtId="0" fontId="27" fillId="8" borderId="64" xfId="8" applyFont="1" applyFill="1" applyBorder="1" applyAlignment="1">
      <alignment horizontal="right" vertical="top"/>
    </xf>
    <xf numFmtId="0" fontId="26" fillId="6" borderId="13" xfId="8" applyFont="1" applyFill="1" applyBorder="1" applyAlignment="1">
      <alignment horizontal="center" vertical="center"/>
    </xf>
    <xf numFmtId="182" fontId="26" fillId="0" borderId="183" xfId="8" applyNumberFormat="1" applyFont="1" applyFill="1" applyBorder="1" applyAlignment="1" applyProtection="1">
      <alignment horizontal="right" vertical="center" shrinkToFit="1"/>
    </xf>
    <xf numFmtId="182" fontId="26" fillId="0" borderId="184" xfId="8" applyNumberFormat="1" applyFont="1" applyFill="1" applyBorder="1" applyAlignment="1" applyProtection="1">
      <alignment horizontal="right" vertical="center" shrinkToFit="1"/>
    </xf>
    <xf numFmtId="182" fontId="26" fillId="0" borderId="79" xfId="8" applyNumberFormat="1" applyFont="1" applyFill="1" applyBorder="1" applyAlignment="1" applyProtection="1">
      <alignment horizontal="right" vertical="center" shrinkToFit="1"/>
    </xf>
    <xf numFmtId="182" fontId="27" fillId="0" borderId="0" xfId="8" applyNumberFormat="1" applyFont="1" applyAlignment="1">
      <alignment horizontal="right" vertical="center" shrinkToFit="1"/>
    </xf>
    <xf numFmtId="0" fontId="27" fillId="8" borderId="13" xfId="8" applyFont="1" applyFill="1" applyBorder="1" applyAlignment="1">
      <alignment horizontal="center" vertical="center"/>
    </xf>
    <xf numFmtId="182" fontId="27" fillId="0" borderId="183" xfId="8" applyNumberFormat="1" applyFont="1" applyBorder="1" applyAlignment="1" applyProtection="1">
      <alignment horizontal="right" vertical="center" shrinkToFit="1"/>
      <protection locked="0"/>
    </xf>
    <xf numFmtId="182" fontId="27" fillId="0" borderId="79" xfId="8" applyNumberFormat="1" applyFont="1" applyBorder="1" applyAlignment="1" applyProtection="1">
      <alignment horizontal="right" vertical="center" shrinkToFit="1"/>
      <protection locked="0"/>
    </xf>
    <xf numFmtId="0" fontId="26" fillId="6" borderId="24" xfId="8" applyFont="1" applyFill="1" applyBorder="1" applyAlignment="1">
      <alignment horizontal="center" vertical="center"/>
    </xf>
    <xf numFmtId="182" fontId="26" fillId="0" borderId="185" xfId="8" applyNumberFormat="1" applyFont="1" applyFill="1" applyBorder="1" applyAlignment="1" applyProtection="1">
      <alignment horizontal="right" vertical="center" shrinkToFit="1"/>
    </xf>
    <xf numFmtId="182" fontId="26" fillId="0" borderId="74" xfId="8" applyNumberFormat="1" applyFont="1" applyFill="1" applyBorder="1" applyAlignment="1" applyProtection="1">
      <alignment horizontal="right" vertical="center" shrinkToFit="1"/>
    </xf>
    <xf numFmtId="182" fontId="26" fillId="0" borderId="182" xfId="8" applyNumberFormat="1" applyFont="1" applyFill="1" applyBorder="1" applyAlignment="1" applyProtection="1">
      <alignment horizontal="right" vertical="center" shrinkToFit="1"/>
    </xf>
    <xf numFmtId="0" fontId="27" fillId="8" borderId="24" xfId="8" applyFont="1" applyFill="1" applyBorder="1" applyAlignment="1">
      <alignment horizontal="center" vertical="center"/>
    </xf>
    <xf numFmtId="182" fontId="27" fillId="0" borderId="185" xfId="8" applyNumberFormat="1" applyFont="1" applyBorder="1" applyAlignment="1" applyProtection="1">
      <alignment horizontal="right" vertical="center" shrinkToFit="1"/>
      <protection locked="0"/>
    </xf>
    <xf numFmtId="182" fontId="27" fillId="0" borderId="182" xfId="8" applyNumberFormat="1" applyFont="1" applyBorder="1" applyAlignment="1" applyProtection="1">
      <alignment horizontal="right" vertical="center" shrinkToFit="1"/>
      <protection locked="0"/>
    </xf>
    <xf numFmtId="0" fontId="25" fillId="0" borderId="0" xfId="8" applyFont="1" applyAlignment="1">
      <alignment horizontal="center" vertical="center"/>
    </xf>
    <xf numFmtId="0" fontId="26" fillId="6" borderId="55" xfId="8" applyFont="1" applyFill="1" applyBorder="1" applyAlignment="1">
      <alignment horizontal="center" vertical="center"/>
    </xf>
    <xf numFmtId="182" fontId="26" fillId="0" borderId="186" xfId="8" applyNumberFormat="1" applyFont="1" applyFill="1" applyBorder="1" applyAlignment="1" applyProtection="1">
      <alignment horizontal="right" vertical="center" shrinkToFit="1"/>
    </xf>
    <xf numFmtId="182" fontId="26" fillId="0" borderId="187" xfId="8" applyNumberFormat="1" applyFont="1" applyFill="1" applyBorder="1" applyAlignment="1" applyProtection="1">
      <alignment horizontal="right" vertical="center" shrinkToFit="1"/>
    </xf>
    <xf numFmtId="182" fontId="26" fillId="0" borderId="62" xfId="8" applyNumberFormat="1" applyFont="1" applyFill="1" applyBorder="1" applyAlignment="1" applyProtection="1">
      <alignment horizontal="right" vertical="center" shrinkToFit="1"/>
    </xf>
    <xf numFmtId="0" fontId="30" fillId="0" borderId="0" xfId="8" applyNumberFormat="1" applyFont="1" applyAlignment="1">
      <alignment horizontal="center" vertical="center" shrinkToFit="1"/>
    </xf>
    <xf numFmtId="0" fontId="27" fillId="8" borderId="55" xfId="8" applyFont="1" applyFill="1" applyBorder="1" applyAlignment="1">
      <alignment horizontal="center" vertical="center"/>
    </xf>
    <xf numFmtId="182" fontId="27" fillId="0" borderId="186" xfId="8" applyNumberFormat="1" applyFont="1" applyBorder="1" applyAlignment="1" applyProtection="1">
      <alignment horizontal="right" vertical="center" shrinkToFit="1"/>
      <protection locked="0"/>
    </xf>
    <xf numFmtId="182" fontId="27" fillId="0" borderId="62" xfId="8" applyNumberFormat="1" applyFont="1" applyBorder="1" applyAlignment="1" applyProtection="1">
      <alignment horizontal="right" vertical="center" shrinkToFit="1"/>
      <protection locked="0"/>
    </xf>
    <xf numFmtId="0" fontId="26" fillId="0" borderId="0" xfId="7" applyFont="1" applyFill="1" applyBorder="1" applyAlignment="1"/>
    <xf numFmtId="0" fontId="26" fillId="0" borderId="26" xfId="7" applyFont="1" applyFill="1" applyBorder="1" applyAlignment="1">
      <alignment vertical="center"/>
    </xf>
    <xf numFmtId="0" fontId="26" fillId="0" borderId="32" xfId="7" applyFont="1" applyFill="1" applyBorder="1" applyAlignment="1">
      <alignment vertical="center" wrapText="1"/>
    </xf>
    <xf numFmtId="0" fontId="26" fillId="0" borderId="0" xfId="7" applyFont="1" applyFill="1" applyBorder="1" applyAlignment="1">
      <alignment horizontal="left" vertical="center"/>
    </xf>
    <xf numFmtId="182" fontId="26" fillId="0" borderId="183" xfId="7" applyNumberFormat="1" applyFont="1" applyBorder="1" applyAlignment="1">
      <alignment horizontal="right" vertical="center" shrinkToFit="1"/>
    </xf>
    <xf numFmtId="182" fontId="26" fillId="0" borderId="184" xfId="7" applyNumberFormat="1" applyFont="1" applyBorder="1" applyAlignment="1">
      <alignment horizontal="right" vertical="center" shrinkToFit="1"/>
    </xf>
    <xf numFmtId="182" fontId="26" fillId="0" borderId="79" xfId="7" applyNumberFormat="1" applyFont="1" applyBorder="1" applyAlignment="1">
      <alignment horizontal="right" vertical="center" shrinkToFit="1"/>
    </xf>
    <xf numFmtId="182" fontId="26" fillId="0" borderId="0" xfId="7" applyNumberFormat="1" applyFont="1" applyFill="1" applyBorder="1" applyAlignment="1" applyProtection="1">
      <alignment horizontal="right" vertical="center"/>
    </xf>
    <xf numFmtId="182" fontId="26" fillId="0" borderId="185" xfId="7" applyNumberFormat="1" applyFont="1" applyBorder="1" applyAlignment="1">
      <alignment horizontal="right" vertical="center" shrinkToFit="1"/>
    </xf>
    <xf numFmtId="182" fontId="26" fillId="0" borderId="74" xfId="7" applyNumberFormat="1" applyFont="1" applyBorder="1" applyAlignment="1">
      <alignment horizontal="right" vertical="center" shrinkToFit="1"/>
    </xf>
    <xf numFmtId="182" fontId="26" fillId="0" borderId="182" xfId="7" applyNumberFormat="1" applyFont="1" applyBorder="1" applyAlignment="1">
      <alignment horizontal="right" vertical="center" shrinkToFit="1"/>
    </xf>
    <xf numFmtId="0" fontId="26" fillId="6" borderId="45" xfId="7" applyFont="1" applyFill="1" applyBorder="1" applyAlignment="1">
      <alignment horizontal="center" vertical="center"/>
    </xf>
    <xf numFmtId="182" fontId="26" fillId="0" borderId="186" xfId="7" applyNumberFormat="1" applyFont="1" applyBorder="1" applyAlignment="1">
      <alignment horizontal="right" vertical="center" shrinkToFit="1"/>
    </xf>
    <xf numFmtId="182" fontId="26" fillId="0" borderId="187" xfId="7" applyNumberFormat="1" applyFont="1" applyBorder="1" applyAlignment="1">
      <alignment horizontal="right" vertical="center" shrinkToFit="1"/>
    </xf>
    <xf numFmtId="182" fontId="26" fillId="0" borderId="62" xfId="7" applyNumberFormat="1" applyFont="1" applyBorder="1" applyAlignment="1">
      <alignment horizontal="right" vertical="center" shrinkToFit="1"/>
    </xf>
    <xf numFmtId="0" fontId="31" fillId="6" borderId="6" xfId="6" applyFont="1" applyFill="1" applyBorder="1" applyAlignment="1"/>
    <xf numFmtId="0" fontId="31" fillId="0" borderId="8" xfId="6" applyFont="1" applyFill="1" applyBorder="1" applyAlignment="1">
      <alignment horizontal="center" vertical="center" wrapText="1"/>
    </xf>
    <xf numFmtId="0" fontId="31" fillId="0" borderId="12" xfId="6" applyFont="1" applyFill="1" applyBorder="1" applyAlignment="1">
      <alignment horizontal="center" vertical="center" wrapText="1"/>
    </xf>
    <xf numFmtId="0" fontId="31" fillId="0" borderId="2" xfId="6" applyFont="1" applyFill="1" applyBorder="1" applyAlignment="1">
      <alignment horizontal="center" vertical="center"/>
    </xf>
    <xf numFmtId="0" fontId="31" fillId="0" borderId="5" xfId="6" applyFont="1" applyFill="1" applyBorder="1" applyAlignment="1">
      <alignment horizontal="center" vertical="center"/>
    </xf>
    <xf numFmtId="0" fontId="31" fillId="0" borderId="6" xfId="6" applyFont="1" applyFill="1" applyBorder="1" applyAlignment="1">
      <alignment horizontal="center" vertical="center"/>
    </xf>
    <xf numFmtId="0" fontId="31" fillId="6" borderId="18" xfId="6" applyFont="1" applyFill="1" applyBorder="1" applyAlignment="1">
      <alignment horizontal="right" vertical="top"/>
    </xf>
    <xf numFmtId="0" fontId="31" fillId="6" borderId="64" xfId="6" applyFont="1" applyFill="1" applyBorder="1" applyAlignment="1">
      <alignment horizontal="right" vertical="top"/>
    </xf>
    <xf numFmtId="0" fontId="32" fillId="8" borderId="24" xfId="5" applyFont="1" applyFill="1" applyBorder="1" applyAlignment="1">
      <alignment horizontal="center" vertical="center"/>
    </xf>
    <xf numFmtId="182" fontId="31" fillId="0" borderId="24" xfId="5" applyNumberFormat="1" applyFont="1" applyFill="1" applyBorder="1" applyAlignment="1" applyProtection="1">
      <alignment horizontal="right" vertical="center" shrinkToFit="1"/>
    </xf>
    <xf numFmtId="182" fontId="31" fillId="0" borderId="27" xfId="5" applyNumberFormat="1" applyFont="1" applyFill="1" applyBorder="1" applyAlignment="1" applyProtection="1">
      <alignment horizontal="right" vertical="center" shrinkToFit="1"/>
    </xf>
    <xf numFmtId="182" fontId="31" fillId="0" borderId="74" xfId="5" applyNumberFormat="1" applyFont="1" applyFill="1" applyBorder="1" applyAlignment="1" applyProtection="1">
      <alignment horizontal="right" vertical="center" shrinkToFit="1"/>
    </xf>
    <xf numFmtId="182" fontId="31" fillId="0" borderId="74" xfId="5" applyNumberFormat="1" applyFont="1" applyFill="1" applyBorder="1" applyAlignment="1" applyProtection="1">
      <alignment horizontal="right" vertical="center" shrinkToFit="1"/>
      <protection locked="0"/>
    </xf>
    <xf numFmtId="182" fontId="31" fillId="0" borderId="182" xfId="5" applyNumberFormat="1" applyFont="1" applyFill="1" applyBorder="1" applyAlignment="1" applyProtection="1">
      <alignment horizontal="right" vertical="center" shrinkToFit="1"/>
      <protection locked="0"/>
    </xf>
    <xf numFmtId="182" fontId="31" fillId="0" borderId="29" xfId="5" applyNumberFormat="1" applyFont="1" applyFill="1" applyBorder="1" applyAlignment="1" applyProtection="1">
      <alignment horizontal="right" vertical="center" shrinkToFit="1"/>
    </xf>
    <xf numFmtId="0" fontId="25" fillId="0" borderId="0" xfId="6" applyFont="1" applyAlignment="1">
      <alignment horizontal="right"/>
    </xf>
    <xf numFmtId="0" fontId="32" fillId="8" borderId="55" xfId="5" applyFont="1" applyFill="1" applyBorder="1" applyAlignment="1">
      <alignment horizontal="center" vertical="center"/>
    </xf>
    <xf numFmtId="182" fontId="31" fillId="0" borderId="45" xfId="5" applyNumberFormat="1" applyFont="1" applyFill="1" applyBorder="1" applyAlignment="1" applyProtection="1">
      <alignment horizontal="right" vertical="center" shrinkToFit="1"/>
    </xf>
    <xf numFmtId="182" fontId="31" fillId="0" borderId="48" xfId="5" applyNumberFormat="1" applyFont="1" applyFill="1" applyBorder="1" applyAlignment="1" applyProtection="1">
      <alignment horizontal="right" vertical="center" shrinkToFit="1"/>
    </xf>
    <xf numFmtId="182" fontId="31" fillId="0" borderId="187" xfId="5" applyNumberFormat="1" applyFont="1" applyFill="1" applyBorder="1" applyAlignment="1" applyProtection="1">
      <alignment horizontal="right" vertical="center" shrinkToFit="1"/>
    </xf>
    <xf numFmtId="182" fontId="31" fillId="0" borderId="187" xfId="5" applyNumberFormat="1" applyFont="1" applyFill="1" applyBorder="1" applyAlignment="1" applyProtection="1">
      <alignment horizontal="right" vertical="center" shrinkToFit="1"/>
      <protection locked="0"/>
    </xf>
    <xf numFmtId="182" fontId="31" fillId="0" borderId="62" xfId="5" applyNumberFormat="1" applyFont="1" applyFill="1" applyBorder="1" applyAlignment="1" applyProtection="1">
      <alignment horizontal="right" vertical="center" shrinkToFit="1"/>
      <protection locked="0"/>
    </xf>
    <xf numFmtId="182" fontId="31" fillId="0" borderId="55" xfId="5" applyNumberFormat="1" applyFont="1" applyFill="1" applyBorder="1" applyAlignment="1" applyProtection="1">
      <alignment horizontal="right" vertical="center" shrinkToFit="1"/>
    </xf>
    <xf numFmtId="0" fontId="1" fillId="0" borderId="0" xfId="1"/>
    <xf numFmtId="0" fontId="1" fillId="0" borderId="74" xfId="1" applyBorder="1"/>
    <xf numFmtId="0" fontId="1" fillId="0" borderId="74" xfId="1" applyBorder="1" applyAlignment="1">
      <alignment vertical="center"/>
    </xf>
    <xf numFmtId="0" fontId="33" fillId="0" borderId="74" xfId="1" applyFont="1" applyBorder="1"/>
    <xf numFmtId="0" fontId="1" fillId="0" borderId="74" xfId="2" applyBorder="1" applyAlignment="1"/>
    <xf numFmtId="0" fontId="1" fillId="0" borderId="0" xfId="2" applyAlignment="1"/>
    <xf numFmtId="182" fontId="1" fillId="0" borderId="74" xfId="2" applyNumberFormat="1" applyBorder="1" applyAlignment="1"/>
    <xf numFmtId="0" fontId="1" fillId="0" borderId="26" xfId="1" applyFont="1" applyBorder="1" applyAlignment="1">
      <alignment vertical="center"/>
    </xf>
    <xf numFmtId="183" fontId="23" fillId="0" borderId="27" xfId="1" applyNumberFormat="1" applyFont="1" applyFill="1" applyBorder="1" applyAlignment="1">
      <alignment vertical="center"/>
    </xf>
    <xf numFmtId="183" fontId="23" fillId="0" borderId="172" xfId="1" applyNumberFormat="1" applyFont="1" applyFill="1" applyBorder="1" applyAlignment="1">
      <alignment vertical="center"/>
    </xf>
    <xf numFmtId="183" fontId="23" fillId="0" borderId="172" xfId="1" applyNumberFormat="1" applyFont="1" applyFill="1" applyBorder="1" applyAlignment="1">
      <alignment vertical="center" wrapText="1"/>
    </xf>
    <xf numFmtId="183" fontId="23" fillId="0" borderId="30" xfId="1" applyNumberFormat="1" applyFont="1" applyFill="1" applyBorder="1" applyAlignment="1">
      <alignment vertical="center"/>
    </xf>
    <xf numFmtId="183" fontId="23" fillId="0" borderId="173" xfId="1" applyNumberFormat="1" applyFont="1" applyFill="1" applyBorder="1" applyAlignment="1">
      <alignment vertical="center"/>
    </xf>
    <xf numFmtId="180" fontId="23" fillId="0" borderId="175" xfId="1" applyNumberFormat="1" applyFont="1" applyFill="1" applyBorder="1" applyAlignment="1">
      <alignment vertical="center"/>
    </xf>
    <xf numFmtId="180" fontId="23" fillId="0" borderId="171" xfId="1" applyNumberFormat="1" applyFont="1" applyFill="1" applyBorder="1" applyAlignment="1">
      <alignment vertical="center"/>
    </xf>
    <xf numFmtId="184" fontId="23" fillId="0" borderId="177" xfId="1" applyNumberFormat="1" applyFont="1" applyBorder="1" applyAlignment="1">
      <alignment horizontal="center" vertical="center"/>
    </xf>
    <xf numFmtId="183" fontId="23" fillId="0" borderId="177" xfId="1" applyNumberFormat="1" applyFont="1" applyFill="1" applyBorder="1" applyAlignment="1">
      <alignment vertical="center"/>
    </xf>
    <xf numFmtId="183" fontId="23" fillId="0" borderId="178" xfId="1" applyNumberFormat="1" applyFont="1" applyFill="1" applyBorder="1" applyAlignment="1">
      <alignment vertical="center"/>
    </xf>
    <xf numFmtId="180" fontId="23" fillId="0" borderId="179" xfId="1" applyNumberFormat="1" applyFont="1" applyFill="1" applyBorder="1" applyAlignment="1">
      <alignment vertical="center"/>
    </xf>
    <xf numFmtId="180" fontId="23" fillId="0" borderId="180" xfId="1" applyNumberFormat="1" applyFont="1" applyFill="1" applyBorder="1" applyAlignment="1">
      <alignment vertical="center"/>
    </xf>
    <xf numFmtId="180" fontId="23" fillId="0" borderId="23" xfId="1" applyNumberFormat="1" applyFont="1" applyBorder="1" applyAlignment="1">
      <alignment vertical="center"/>
    </xf>
    <xf numFmtId="180" fontId="23" fillId="0" borderId="27" xfId="1" applyNumberFormat="1" applyFont="1" applyBorder="1" applyAlignment="1">
      <alignment vertical="center"/>
    </xf>
    <xf numFmtId="180" fontId="23" fillId="0" borderId="172" xfId="1" applyNumberFormat="1" applyFont="1" applyBorder="1" applyAlignment="1">
      <alignment vertical="center"/>
    </xf>
    <xf numFmtId="0" fontId="0" fillId="3" borderId="0" xfId="21" applyFont="1" applyFill="1" applyAlignment="1">
      <alignment vertical="center"/>
    </xf>
    <xf numFmtId="0" fontId="47" fillId="3" borderId="0" xfId="21" applyFill="1" applyAlignment="1" applyProtection="1">
      <alignment vertical="center"/>
      <protection hidden="1"/>
    </xf>
    <xf numFmtId="0" fontId="49" fillId="0" borderId="0" xfId="22" applyFont="1">
      <alignment vertical="center"/>
    </xf>
    <xf numFmtId="0" fontId="47" fillId="3" borderId="0" xfId="21" applyFill="1" applyAlignment="1">
      <alignment vertical="center"/>
    </xf>
    <xf numFmtId="0" fontId="47" fillId="3" borderId="0" xfId="21" applyFill="1" applyProtection="1">
      <protection hidden="1"/>
    </xf>
    <xf numFmtId="0" fontId="49" fillId="0" borderId="30" xfId="22" applyFont="1" applyBorder="1">
      <alignment vertical="center"/>
    </xf>
    <xf numFmtId="0" fontId="49" fillId="0" borderId="23" xfId="22" applyFont="1" applyBorder="1">
      <alignment vertical="center"/>
    </xf>
    <xf numFmtId="181" fontId="49" fillId="0" borderId="23" xfId="22" applyNumberFormat="1" applyFont="1" applyBorder="1">
      <alignment vertical="center"/>
    </xf>
    <xf numFmtId="0" fontId="49" fillId="0" borderId="16" xfId="22" applyFont="1" applyBorder="1">
      <alignment vertical="center"/>
    </xf>
    <xf numFmtId="0" fontId="49" fillId="0" borderId="42" xfId="22" applyFont="1" applyBorder="1">
      <alignment vertical="center"/>
    </xf>
    <xf numFmtId="0" fontId="49" fillId="0" borderId="14" xfId="22" applyFont="1" applyBorder="1">
      <alignment vertical="center"/>
    </xf>
    <xf numFmtId="0" fontId="49" fillId="0" borderId="31" xfId="22" applyFont="1" applyBorder="1">
      <alignment vertical="center"/>
    </xf>
    <xf numFmtId="0" fontId="49" fillId="0" borderId="34" xfId="22" applyFont="1" applyBorder="1">
      <alignment vertical="center"/>
    </xf>
    <xf numFmtId="0" fontId="49" fillId="0" borderId="15" xfId="22" applyFont="1" applyBorder="1">
      <alignment vertical="center"/>
    </xf>
    <xf numFmtId="0" fontId="49" fillId="0" borderId="35" xfId="22" applyFont="1" applyBorder="1">
      <alignment vertical="center"/>
    </xf>
    <xf numFmtId="0" fontId="50" fillId="0" borderId="30" xfId="22" applyFont="1" applyBorder="1">
      <alignment vertical="center"/>
    </xf>
    <xf numFmtId="184" fontId="51" fillId="0" borderId="0" xfId="22" applyNumberFormat="1" applyFont="1">
      <alignment vertical="center"/>
    </xf>
    <xf numFmtId="184" fontId="49" fillId="0" borderId="0" xfId="22" applyNumberFormat="1" applyFont="1">
      <alignment vertical="center"/>
    </xf>
    <xf numFmtId="183" fontId="49" fillId="3" borderId="0" xfId="23" applyNumberFormat="1" applyFont="1" applyFill="1" applyAlignment="1">
      <alignment vertical="center" wrapText="1"/>
    </xf>
    <xf numFmtId="49" fontId="49" fillId="3" borderId="0" xfId="23" applyNumberFormat="1" applyFont="1" applyFill="1" applyAlignment="1">
      <alignment horizontal="center" vertical="center" wrapText="1"/>
    </xf>
    <xf numFmtId="49" fontId="49" fillId="3" borderId="0" xfId="23" applyNumberFormat="1" applyFont="1" applyFill="1" applyAlignment="1">
      <alignment horizontal="center" vertical="center"/>
    </xf>
    <xf numFmtId="184" fontId="49" fillId="0" borderId="42" xfId="22" applyNumberFormat="1" applyFont="1" applyBorder="1">
      <alignment vertical="center"/>
    </xf>
    <xf numFmtId="184" fontId="49" fillId="0" borderId="14" xfId="22" applyNumberFormat="1" applyFont="1" applyBorder="1">
      <alignment vertical="center"/>
    </xf>
    <xf numFmtId="191" fontId="49" fillId="0" borderId="0" xfId="22" applyNumberFormat="1" applyFont="1">
      <alignment vertical="center"/>
    </xf>
    <xf numFmtId="184" fontId="49" fillId="0" borderId="31" xfId="22" applyNumberFormat="1" applyFont="1" applyBorder="1">
      <alignment vertical="center"/>
    </xf>
    <xf numFmtId="184" fontId="49" fillId="0" borderId="34" xfId="22" applyNumberFormat="1" applyFont="1" applyBorder="1">
      <alignment vertical="center"/>
    </xf>
    <xf numFmtId="181" fontId="49" fillId="0" borderId="34" xfId="22" applyNumberFormat="1" applyFont="1" applyBorder="1">
      <alignment vertical="center"/>
    </xf>
    <xf numFmtId="184" fontId="49" fillId="0" borderId="15" xfId="22" applyNumberFormat="1" applyFont="1" applyBorder="1">
      <alignment vertical="center"/>
    </xf>
    <xf numFmtId="0" fontId="50" fillId="0" borderId="42" xfId="22" applyFont="1" applyBorder="1">
      <alignment vertical="center"/>
    </xf>
    <xf numFmtId="0" fontId="49" fillId="0" borderId="0" xfId="23" applyFont="1">
      <alignment vertical="center"/>
    </xf>
    <xf numFmtId="181" fontId="49" fillId="0" borderId="0" xfId="23" applyNumberFormat="1" applyFont="1">
      <alignment vertical="center"/>
    </xf>
    <xf numFmtId="184" fontId="47" fillId="0" borderId="0" xfId="24" applyNumberFormat="1" applyAlignment="1">
      <alignment vertical="center"/>
    </xf>
    <xf numFmtId="182" fontId="47" fillId="0" borderId="0" xfId="25" applyNumberFormat="1" applyAlignment="1">
      <alignment horizontal="right" vertical="center"/>
    </xf>
    <xf numFmtId="179" fontId="47" fillId="0" borderId="0" xfId="25" applyNumberFormat="1" applyAlignment="1">
      <alignment horizontal="right" vertical="center"/>
    </xf>
    <xf numFmtId="184" fontId="49" fillId="3" borderId="0" xfId="22" applyNumberFormat="1" applyFont="1" applyFill="1" applyAlignment="1">
      <alignment vertical="center" wrapText="1"/>
    </xf>
    <xf numFmtId="184" fontId="47" fillId="0" borderId="0" xfId="24" applyNumberFormat="1" applyAlignment="1">
      <alignment horizontal="center" vertical="center"/>
    </xf>
    <xf numFmtId="0" fontId="52" fillId="0" borderId="0" xfId="26" applyFont="1">
      <alignment vertical="center"/>
    </xf>
    <xf numFmtId="0" fontId="47" fillId="3" borderId="0" xfId="21" applyFill="1"/>
    <xf numFmtId="0" fontId="10" fillId="0" borderId="0" xfId="9" applyFont="1" applyAlignment="1">
      <alignment horizontal="left" vertical="center" wrapText="1"/>
    </xf>
    <xf numFmtId="0" fontId="10" fillId="0" borderId="58" xfId="9" applyFont="1" applyBorder="1" applyAlignment="1">
      <alignment horizontal="left" vertical="center" wrapText="1"/>
    </xf>
    <xf numFmtId="188" fontId="2" fillId="0" borderId="8" xfId="9" applyNumberFormat="1" applyFont="1" applyBorder="1" applyAlignment="1">
      <alignment horizontal="right" vertical="center" shrinkToFit="1"/>
    </xf>
    <xf numFmtId="188" fontId="2" fillId="0" borderId="0" xfId="9" applyNumberFormat="1" applyFont="1" applyAlignment="1">
      <alignment horizontal="right" vertical="center" shrinkToFit="1"/>
    </xf>
    <xf numFmtId="188" fontId="2" fillId="0" borderId="58" xfId="9" applyNumberFormat="1" applyFont="1" applyBorder="1" applyAlignment="1">
      <alignment horizontal="right" vertical="center" shrinkToFit="1"/>
    </xf>
    <xf numFmtId="0" fontId="12" fillId="0" borderId="7" xfId="2" applyFont="1" applyBorder="1" applyAlignment="1">
      <alignment horizontal="center" vertical="center" wrapText="1"/>
    </xf>
    <xf numFmtId="0" fontId="12" fillId="0" borderId="19" xfId="2" applyFont="1" applyBorder="1" applyAlignment="1">
      <alignment horizontal="center" vertical="center" wrapText="1"/>
    </xf>
    <xf numFmtId="0" fontId="12" fillId="0" borderId="53" xfId="2" applyFont="1" applyBorder="1" applyAlignment="1">
      <alignment horizontal="center" vertical="center" wrapText="1"/>
    </xf>
    <xf numFmtId="0" fontId="12" fillId="0" borderId="8" xfId="2" applyFont="1" applyBorder="1" applyAlignment="1">
      <alignment horizontal="center" vertical="center" wrapText="1"/>
    </xf>
    <xf numFmtId="0" fontId="12" fillId="0" borderId="0" xfId="2" applyFont="1" applyAlignment="1">
      <alignment horizontal="center" vertical="center" wrapText="1"/>
    </xf>
    <xf numFmtId="0" fontId="12" fillId="0" borderId="58" xfId="2" applyFont="1" applyBorder="1" applyAlignment="1">
      <alignment horizontal="center" vertical="center" wrapText="1"/>
    </xf>
    <xf numFmtId="0" fontId="12" fillId="0" borderId="9" xfId="2" applyFont="1" applyBorder="1" applyAlignment="1">
      <alignment horizontal="center" vertical="center" wrapText="1"/>
    </xf>
    <xf numFmtId="0" fontId="12" fillId="0" borderId="20" xfId="2" applyFont="1" applyBorder="1" applyAlignment="1">
      <alignment horizontal="center" vertical="center" wrapText="1"/>
    </xf>
    <xf numFmtId="0" fontId="12" fillId="0" borderId="60" xfId="2" applyFont="1" applyBorder="1" applyAlignment="1">
      <alignment horizontal="center" vertical="center" wrapText="1"/>
    </xf>
    <xf numFmtId="184" fontId="2" fillId="0" borderId="8" xfId="9" applyNumberFormat="1" applyFont="1" applyBorder="1" applyAlignment="1">
      <alignment horizontal="right" vertical="center" shrinkToFit="1"/>
    </xf>
    <xf numFmtId="184" fontId="2" fillId="0" borderId="0" xfId="9" applyNumberFormat="1" applyFont="1" applyAlignment="1">
      <alignment horizontal="right" vertical="center" shrinkToFit="1"/>
    </xf>
    <xf numFmtId="184" fontId="2" fillId="0" borderId="58" xfId="9" applyNumberFormat="1" applyFont="1" applyBorder="1" applyAlignment="1">
      <alignment horizontal="right" vertical="center" shrinkToFit="1"/>
    </xf>
    <xf numFmtId="184" fontId="2" fillId="0" borderId="9" xfId="9" applyNumberFormat="1" applyFont="1" applyBorder="1" applyAlignment="1">
      <alignment horizontal="right" vertical="center" shrinkToFit="1"/>
    </xf>
    <xf numFmtId="184" fontId="2" fillId="0" borderId="20" xfId="9" applyNumberFormat="1" applyFont="1" applyBorder="1" applyAlignment="1">
      <alignment horizontal="right" vertical="center" shrinkToFit="1"/>
    </xf>
    <xf numFmtId="184" fontId="2" fillId="0" borderId="60" xfId="9" applyNumberFormat="1" applyFont="1" applyBorder="1" applyAlignment="1">
      <alignment horizontal="right" vertical="center" shrinkToFit="1"/>
    </xf>
    <xf numFmtId="184" fontId="2" fillId="0" borderId="7" xfId="9" applyNumberFormat="1" applyFont="1" applyBorder="1" applyAlignment="1">
      <alignment horizontal="right" vertical="center" shrinkToFit="1"/>
    </xf>
    <xf numFmtId="184" fontId="2" fillId="0" borderId="19" xfId="9" applyNumberFormat="1" applyFont="1" applyBorder="1" applyAlignment="1">
      <alignment horizontal="right" vertical="center" shrinkToFit="1"/>
    </xf>
    <xf numFmtId="184" fontId="2" fillId="0" borderId="53" xfId="9" applyNumberFormat="1" applyFont="1" applyBorder="1" applyAlignment="1">
      <alignment horizontal="right" vertical="center" shrinkToFit="1"/>
    </xf>
    <xf numFmtId="0" fontId="2" fillId="0" borderId="30" xfId="9" applyFont="1" applyBorder="1" applyAlignment="1">
      <alignment horizontal="center" vertical="center"/>
    </xf>
    <xf numFmtId="0" fontId="2" fillId="0" borderId="23" xfId="9" applyFont="1" applyBorder="1" applyAlignment="1">
      <alignment horizontal="center" vertical="center"/>
    </xf>
    <xf numFmtId="0" fontId="2" fillId="0" borderId="16" xfId="9" applyFont="1" applyBorder="1" applyAlignment="1">
      <alignment horizontal="center" vertical="center"/>
    </xf>
    <xf numFmtId="0" fontId="2" fillId="0" borderId="31" xfId="9" applyFont="1" applyBorder="1" applyAlignment="1">
      <alignment horizontal="center" vertical="center"/>
    </xf>
    <xf numFmtId="0" fontId="2" fillId="0" borderId="34" xfId="9" applyFont="1" applyBorder="1" applyAlignment="1">
      <alignment horizontal="center" vertical="center"/>
    </xf>
    <xf numFmtId="0" fontId="2" fillId="0" borderId="15" xfId="9" applyFont="1" applyBorder="1" applyAlignment="1">
      <alignment horizontal="center" vertical="center"/>
    </xf>
    <xf numFmtId="0" fontId="10" fillId="0" borderId="30" xfId="9" applyFont="1" applyBorder="1" applyAlignment="1">
      <alignment horizontal="center" vertical="center" wrapText="1"/>
    </xf>
    <xf numFmtId="0" fontId="10" fillId="0" borderId="23" xfId="9" applyFont="1" applyBorder="1" applyAlignment="1">
      <alignment horizontal="center" vertical="center" wrapText="1"/>
    </xf>
    <xf numFmtId="0" fontId="10" fillId="0" borderId="16" xfId="9" applyFont="1" applyBorder="1" applyAlignment="1">
      <alignment horizontal="center" vertical="center" wrapText="1"/>
    </xf>
    <xf numFmtId="0" fontId="10" fillId="0" borderId="31" xfId="9" applyFont="1" applyBorder="1" applyAlignment="1">
      <alignment horizontal="center" vertical="center" wrapText="1"/>
    </xf>
    <xf numFmtId="0" fontId="10" fillId="0" borderId="34" xfId="9" applyFont="1" applyBorder="1" applyAlignment="1">
      <alignment horizontal="center" vertical="center" wrapText="1"/>
    </xf>
    <xf numFmtId="0" fontId="10" fillId="0" borderId="15" xfId="9" applyFont="1" applyBorder="1" applyAlignment="1">
      <alignment horizontal="center" vertical="center" wrapText="1"/>
    </xf>
    <xf numFmtId="0" fontId="2" fillId="0" borderId="30" xfId="9" applyFont="1" applyBorder="1" applyAlignment="1">
      <alignment horizontal="center" vertical="center" wrapText="1"/>
    </xf>
    <xf numFmtId="0" fontId="2" fillId="0" borderId="23" xfId="9" applyFont="1" applyBorder="1" applyAlignment="1">
      <alignment horizontal="center" vertical="center" wrapText="1"/>
    </xf>
    <xf numFmtId="0" fontId="2" fillId="0" borderId="16" xfId="9" applyFont="1" applyBorder="1" applyAlignment="1">
      <alignment horizontal="center" vertical="center" wrapText="1"/>
    </xf>
    <xf numFmtId="0" fontId="2" fillId="0" borderId="31" xfId="9" applyFont="1" applyBorder="1" applyAlignment="1">
      <alignment horizontal="center" vertical="center" wrapText="1"/>
    </xf>
    <xf numFmtId="0" fontId="2" fillId="0" borderId="34" xfId="9" applyFont="1" applyBorder="1" applyAlignment="1">
      <alignment horizontal="center" vertical="center" wrapText="1"/>
    </xf>
    <xf numFmtId="0" fontId="2" fillId="0" borderId="15" xfId="9" applyFont="1" applyBorder="1" applyAlignment="1">
      <alignment horizontal="center" vertical="center" wrapText="1"/>
    </xf>
    <xf numFmtId="0" fontId="10" fillId="0" borderId="54" xfId="9" applyFont="1" applyBorder="1" applyAlignment="1">
      <alignment horizontal="center" vertical="center" wrapText="1"/>
    </xf>
    <xf numFmtId="0" fontId="10" fillId="0" borderId="59" xfId="9" applyFont="1" applyBorder="1" applyAlignment="1">
      <alignment horizontal="center" vertical="center" wrapText="1"/>
    </xf>
    <xf numFmtId="0" fontId="2" fillId="0" borderId="30" xfId="9" applyFont="1" applyBorder="1" applyAlignment="1">
      <alignment horizontal="center" vertical="center" textRotation="255"/>
    </xf>
    <xf numFmtId="0" fontId="2" fillId="0" borderId="23" xfId="9" applyFont="1" applyBorder="1" applyAlignment="1">
      <alignment horizontal="center" vertical="center" textRotation="255"/>
    </xf>
    <xf numFmtId="0" fontId="2" fillId="0" borderId="16" xfId="9" applyFont="1" applyBorder="1" applyAlignment="1">
      <alignment horizontal="center" vertical="center" textRotation="255"/>
    </xf>
    <xf numFmtId="0" fontId="2" fillId="0" borderId="42" xfId="9" applyFont="1" applyBorder="1" applyAlignment="1">
      <alignment horizontal="center" vertical="center" textRotation="255"/>
    </xf>
    <xf numFmtId="0" fontId="2" fillId="0" borderId="0" xfId="9" applyFont="1" applyAlignment="1">
      <alignment horizontal="center" vertical="center" textRotation="255"/>
    </xf>
    <xf numFmtId="0" fontId="2" fillId="0" borderId="14" xfId="9" applyFont="1" applyBorder="1" applyAlignment="1">
      <alignment horizontal="center" vertical="center" textRotation="255"/>
    </xf>
    <xf numFmtId="0" fontId="2" fillId="0" borderId="31" xfId="9" applyFont="1" applyBorder="1" applyAlignment="1">
      <alignment horizontal="center" vertical="center" textRotation="255"/>
    </xf>
    <xf numFmtId="0" fontId="2" fillId="0" borderId="34" xfId="9" applyFont="1" applyBorder="1" applyAlignment="1">
      <alignment horizontal="center" vertical="center" textRotation="255"/>
    </xf>
    <xf numFmtId="0" fontId="2" fillId="0" borderId="15" xfId="9" applyFont="1" applyBorder="1" applyAlignment="1">
      <alignment horizontal="center" vertical="center" textRotation="255"/>
    </xf>
    <xf numFmtId="0" fontId="2" fillId="0" borderId="32" xfId="9" applyFont="1" applyBorder="1">
      <alignment vertical="center"/>
    </xf>
    <xf numFmtId="0" fontId="2" fillId="0" borderId="35" xfId="9" applyFont="1" applyBorder="1">
      <alignment vertical="center"/>
    </xf>
    <xf numFmtId="0" fontId="2" fillId="0" borderId="37" xfId="9" applyFont="1" applyBorder="1">
      <alignment vertical="center"/>
    </xf>
    <xf numFmtId="184" fontId="2" fillId="0" borderId="32" xfId="9" applyNumberFormat="1" applyFont="1" applyBorder="1" applyAlignment="1">
      <alignment horizontal="right" vertical="center" shrinkToFit="1"/>
    </xf>
    <xf numFmtId="184" fontId="2" fillId="0" borderId="35" xfId="9" applyNumberFormat="1" applyFont="1" applyBorder="1" applyAlignment="1">
      <alignment horizontal="right" vertical="center" shrinkToFit="1"/>
    </xf>
    <xf numFmtId="184" fontId="2" fillId="0" borderId="37" xfId="9" applyNumberFormat="1" applyFont="1" applyBorder="1" applyAlignment="1">
      <alignment horizontal="right" vertical="center" shrinkToFit="1"/>
    </xf>
    <xf numFmtId="184" fontId="2" fillId="0" borderId="51" xfId="9" applyNumberFormat="1" applyFont="1" applyBorder="1" applyAlignment="1">
      <alignment horizontal="right" vertical="center" shrinkToFit="1"/>
    </xf>
    <xf numFmtId="0" fontId="12" fillId="0" borderId="7" xfId="2" applyFont="1" applyBorder="1" applyAlignment="1">
      <alignment horizontal="left" vertical="center"/>
    </xf>
    <xf numFmtId="0" fontId="12" fillId="0" borderId="19" xfId="2" applyFont="1" applyBorder="1" applyAlignment="1">
      <alignment horizontal="left" vertical="center"/>
    </xf>
    <xf numFmtId="0" fontId="12" fillId="0" borderId="53" xfId="2" applyFont="1" applyBorder="1" applyAlignment="1">
      <alignment horizontal="left" vertical="center"/>
    </xf>
    <xf numFmtId="0" fontId="0" fillId="0" borderId="0" xfId="0">
      <alignment vertical="center"/>
    </xf>
    <xf numFmtId="0" fontId="2" fillId="0" borderId="1" xfId="9" applyFont="1" applyBorder="1" applyAlignment="1">
      <alignment horizontal="center" vertical="center"/>
    </xf>
    <xf numFmtId="0" fontId="2" fillId="0" borderId="13" xfId="9" applyFont="1" applyBorder="1" applyAlignment="1">
      <alignment horizontal="center" vertical="center"/>
    </xf>
    <xf numFmtId="0" fontId="2" fillId="0" borderId="24" xfId="9" applyFont="1" applyBorder="1" applyAlignment="1">
      <alignment horizontal="center" vertical="center"/>
    </xf>
    <xf numFmtId="0" fontId="2" fillId="0" borderId="2" xfId="9" applyFont="1" applyBorder="1" applyAlignment="1">
      <alignment horizontal="center" vertical="center"/>
    </xf>
    <xf numFmtId="0" fontId="2" fillId="0" borderId="14" xfId="9" applyFont="1" applyBorder="1" applyAlignment="1">
      <alignment horizontal="center" vertical="center"/>
    </xf>
    <xf numFmtId="0" fontId="2" fillId="0" borderId="25" xfId="9" applyFont="1" applyBorder="1" applyAlignment="1">
      <alignment horizontal="center" vertical="center"/>
    </xf>
    <xf numFmtId="0" fontId="2" fillId="0" borderId="3" xfId="9" applyFont="1" applyBorder="1" applyAlignment="1">
      <alignment horizontal="center" vertical="center"/>
    </xf>
    <xf numFmtId="0" fontId="2" fillId="0" borderId="26" xfId="9" applyFont="1" applyBorder="1" applyAlignment="1">
      <alignment horizontal="center" vertical="center"/>
    </xf>
    <xf numFmtId="0" fontId="2" fillId="0" borderId="40" xfId="9" applyFont="1" applyBorder="1" applyAlignment="1">
      <alignment horizontal="center" vertical="center"/>
    </xf>
    <xf numFmtId="0" fontId="2" fillId="0" borderId="45" xfId="9" applyFont="1" applyBorder="1" applyAlignment="1">
      <alignment horizontal="center" vertical="center"/>
    </xf>
    <xf numFmtId="0" fontId="2" fillId="0" borderId="42" xfId="9" applyFont="1" applyBorder="1" applyAlignment="1">
      <alignment horizontal="center" vertical="center"/>
    </xf>
    <xf numFmtId="0" fontId="2" fillId="0" borderId="46" xfId="9" applyFont="1" applyBorder="1" applyAlignment="1">
      <alignment horizontal="center" vertical="center"/>
    </xf>
    <xf numFmtId="0" fontId="2" fillId="0" borderId="47" xfId="9" applyFont="1" applyBorder="1" applyAlignment="1">
      <alignment horizontal="center" vertical="center"/>
    </xf>
    <xf numFmtId="0" fontId="2" fillId="0" borderId="7" xfId="9" applyFont="1" applyBorder="1" applyAlignment="1">
      <alignment horizontal="center" vertical="center"/>
    </xf>
    <xf numFmtId="0" fontId="2" fillId="0" borderId="19" xfId="9" applyFont="1" applyBorder="1" applyAlignment="1">
      <alignment horizontal="center" vertical="center"/>
    </xf>
    <xf numFmtId="0" fontId="2" fillId="0" borderId="8" xfId="9" applyFont="1" applyBorder="1" applyAlignment="1">
      <alignment horizontal="center" vertical="center"/>
    </xf>
    <xf numFmtId="0" fontId="2" fillId="0" borderId="0" xfId="9" applyFont="1" applyAlignment="1">
      <alignment horizontal="center" vertical="center"/>
    </xf>
    <xf numFmtId="0" fontId="2" fillId="0" borderId="56" xfId="9" applyFont="1" applyBorder="1" applyAlignment="1">
      <alignment horizontal="center" vertical="center"/>
    </xf>
    <xf numFmtId="0" fontId="2" fillId="0" borderId="53" xfId="9" applyFont="1" applyBorder="1" applyAlignment="1">
      <alignment horizontal="center" vertical="center"/>
    </xf>
    <xf numFmtId="0" fontId="2" fillId="0" borderId="58" xfId="9" applyFont="1" applyBorder="1" applyAlignment="1">
      <alignment horizontal="center" vertical="center"/>
    </xf>
    <xf numFmtId="0" fontId="2" fillId="0" borderId="59" xfId="9" applyFont="1" applyBorder="1" applyAlignment="1">
      <alignment horizontal="center" vertical="center"/>
    </xf>
    <xf numFmtId="0" fontId="2" fillId="0" borderId="4" xfId="9" applyFont="1" applyBorder="1" applyAlignment="1">
      <alignment horizontal="center" vertical="center"/>
    </xf>
    <xf numFmtId="0" fontId="2" fillId="0" borderId="27" xfId="9" applyFont="1" applyBorder="1" applyAlignment="1">
      <alignment horizontal="center" vertical="center"/>
    </xf>
    <xf numFmtId="0" fontId="2" fillId="0" borderId="5" xfId="9" applyFont="1" applyBorder="1" applyAlignment="1">
      <alignment horizontal="center" vertical="center"/>
    </xf>
    <xf numFmtId="0" fontId="2" fillId="0" borderId="17" xfId="9" applyFont="1" applyBorder="1" applyAlignment="1">
      <alignment horizontal="center" vertical="center"/>
    </xf>
    <xf numFmtId="0" fontId="2" fillId="0" borderId="28" xfId="9" applyFont="1" applyBorder="1" applyAlignment="1">
      <alignment horizontal="center" vertical="center"/>
    </xf>
    <xf numFmtId="0" fontId="2" fillId="0" borderId="48" xfId="9" applyFont="1" applyBorder="1" applyAlignment="1">
      <alignment horizontal="center" vertical="center"/>
    </xf>
    <xf numFmtId="0" fontId="2" fillId="0" borderId="43" xfId="9" applyFont="1" applyBorder="1" applyAlignment="1">
      <alignment horizontal="center" vertical="center"/>
    </xf>
    <xf numFmtId="0" fontId="2" fillId="0" borderId="49" xfId="9" applyFont="1" applyBorder="1" applyAlignment="1">
      <alignment horizontal="center" vertical="center"/>
    </xf>
    <xf numFmtId="0" fontId="2" fillId="0" borderId="12" xfId="9" applyFont="1" applyBorder="1" applyAlignment="1">
      <alignment horizontal="center" vertical="center"/>
    </xf>
    <xf numFmtId="0" fontId="2" fillId="0" borderId="9" xfId="9" applyFont="1" applyBorder="1" applyAlignment="1">
      <alignment horizontal="center" vertical="center"/>
    </xf>
    <xf numFmtId="0" fontId="2" fillId="0" borderId="20" xfId="9" applyFont="1" applyBorder="1" applyAlignment="1">
      <alignment horizontal="center" vertical="center"/>
    </xf>
    <xf numFmtId="49" fontId="2" fillId="0" borderId="30" xfId="9" applyNumberFormat="1" applyFont="1" applyBorder="1" applyAlignment="1">
      <alignment horizontal="center" vertical="center"/>
    </xf>
    <xf numFmtId="49" fontId="2" fillId="0" borderId="23" xfId="9" applyNumberFormat="1" applyFont="1" applyBorder="1" applyAlignment="1">
      <alignment horizontal="center" vertical="center"/>
    </xf>
    <xf numFmtId="49" fontId="2" fillId="0" borderId="54" xfId="9" applyNumberFormat="1" applyFont="1" applyBorder="1" applyAlignment="1">
      <alignment horizontal="center" vertical="center"/>
    </xf>
    <xf numFmtId="49" fontId="2" fillId="0" borderId="42" xfId="9" applyNumberFormat="1" applyFont="1" applyBorder="1" applyAlignment="1">
      <alignment horizontal="center" vertical="center"/>
    </xf>
    <xf numFmtId="49" fontId="2" fillId="0" borderId="0" xfId="9" applyNumberFormat="1" applyFont="1" applyAlignment="1">
      <alignment horizontal="center" vertical="center"/>
    </xf>
    <xf numFmtId="49" fontId="2" fillId="0" borderId="58" xfId="9" applyNumberFormat="1" applyFont="1" applyBorder="1" applyAlignment="1">
      <alignment horizontal="center" vertical="center"/>
    </xf>
    <xf numFmtId="49" fontId="2" fillId="0" borderId="43" xfId="9" applyNumberFormat="1" applyFont="1" applyBorder="1" applyAlignment="1">
      <alignment horizontal="center" vertical="center"/>
    </xf>
    <xf numFmtId="49" fontId="2" fillId="0" borderId="20" xfId="9" applyNumberFormat="1" applyFont="1" applyBorder="1" applyAlignment="1">
      <alignment horizontal="center" vertical="center"/>
    </xf>
    <xf numFmtId="49" fontId="2" fillId="0" borderId="60" xfId="9" applyNumberFormat="1" applyFont="1" applyBorder="1" applyAlignment="1">
      <alignment horizontal="center" vertical="center"/>
    </xf>
    <xf numFmtId="0" fontId="2" fillId="0" borderId="6" xfId="9" applyFont="1" applyBorder="1" applyAlignment="1">
      <alignment horizontal="center" vertical="center"/>
    </xf>
    <xf numFmtId="0" fontId="2" fillId="0" borderId="18" xfId="9" applyFont="1" applyBorder="1" applyAlignment="1">
      <alignment horizontal="center" vertical="center"/>
    </xf>
    <xf numFmtId="0" fontId="2" fillId="0" borderId="21" xfId="9" applyFont="1" applyBorder="1" applyAlignment="1">
      <alignment horizontal="center" vertical="center"/>
    </xf>
    <xf numFmtId="0" fontId="2" fillId="0" borderId="7" xfId="9" applyFont="1" applyBorder="1" applyAlignment="1">
      <alignment horizontal="center" vertical="center" wrapText="1"/>
    </xf>
    <xf numFmtId="0" fontId="2" fillId="0" borderId="19" xfId="9" applyFont="1" applyBorder="1" applyAlignment="1">
      <alignment horizontal="center" vertical="center" wrapText="1"/>
    </xf>
    <xf numFmtId="0" fontId="2" fillId="0" borderId="13" xfId="9" applyFont="1" applyBorder="1" applyAlignment="1">
      <alignment horizontal="center" vertical="center" wrapText="1"/>
    </xf>
    <xf numFmtId="0" fontId="2" fillId="0" borderId="8" xfId="9" applyFont="1" applyBorder="1" applyAlignment="1">
      <alignment horizontal="center" vertical="center" wrapText="1"/>
    </xf>
    <xf numFmtId="0" fontId="2" fillId="0" borderId="0" xfId="9" applyFont="1" applyAlignment="1">
      <alignment horizontal="center" vertical="center" wrapText="1"/>
    </xf>
    <xf numFmtId="0" fontId="2" fillId="0" borderId="14" xfId="9" applyFont="1" applyBorder="1" applyAlignment="1">
      <alignment horizontal="center" vertical="center" wrapText="1"/>
    </xf>
    <xf numFmtId="0" fontId="2" fillId="0" borderId="9" xfId="9" applyFont="1" applyBorder="1" applyAlignment="1">
      <alignment horizontal="center" vertical="center" wrapText="1"/>
    </xf>
    <xf numFmtId="0" fontId="2" fillId="0" borderId="20" xfId="9" applyFont="1" applyBorder="1" applyAlignment="1">
      <alignment horizontal="center" vertical="center" wrapText="1"/>
    </xf>
    <xf numFmtId="0" fontId="2" fillId="0" borderId="17" xfId="9" applyFont="1" applyBorder="1" applyAlignment="1">
      <alignment horizontal="center" vertical="center" wrapText="1"/>
    </xf>
    <xf numFmtId="0" fontId="10" fillId="0" borderId="0" xfId="9" applyFont="1" applyAlignment="1" applyProtection="1">
      <alignment horizontal="left" vertical="center" wrapText="1"/>
      <protection hidden="1"/>
    </xf>
    <xf numFmtId="177" fontId="2" fillId="0" borderId="0" xfId="9" applyNumberFormat="1" applyFont="1" applyAlignment="1" applyProtection="1">
      <alignment horizontal="center" vertical="center" shrinkToFit="1"/>
      <protection hidden="1"/>
    </xf>
    <xf numFmtId="0" fontId="2" fillId="0" borderId="0" xfId="9" applyFont="1" applyAlignment="1" applyProtection="1">
      <alignment horizontal="center" vertical="center" shrinkToFit="1"/>
      <protection hidden="1"/>
    </xf>
    <xf numFmtId="0" fontId="2" fillId="0" borderId="0" xfId="9" applyFont="1" applyAlignment="1">
      <alignment horizontal="center" vertical="center" shrinkToFit="1"/>
    </xf>
    <xf numFmtId="0" fontId="2" fillId="0" borderId="0" xfId="9" applyFont="1" applyAlignment="1">
      <alignment horizontal="left" vertical="center"/>
    </xf>
    <xf numFmtId="0" fontId="2" fillId="0" borderId="33" xfId="9" applyFont="1" applyBorder="1">
      <alignment vertical="center"/>
    </xf>
    <xf numFmtId="0" fontId="2" fillId="0" borderId="36" xfId="9" applyFont="1" applyBorder="1">
      <alignment vertical="center"/>
    </xf>
    <xf numFmtId="0" fontId="2" fillId="0" borderId="38" xfId="9" applyFont="1" applyBorder="1">
      <alignment vertical="center"/>
    </xf>
    <xf numFmtId="184" fontId="2" fillId="0" borderId="33" xfId="9" applyNumberFormat="1" applyFont="1" applyBorder="1" applyAlignment="1">
      <alignment horizontal="right" vertical="center"/>
    </xf>
    <xf numFmtId="184" fontId="2" fillId="0" borderId="36" xfId="9" applyNumberFormat="1" applyFont="1" applyBorder="1" applyAlignment="1">
      <alignment horizontal="right" vertical="center"/>
    </xf>
    <xf numFmtId="184" fontId="2" fillId="0" borderId="38" xfId="9" applyNumberFormat="1" applyFont="1" applyBorder="1" applyAlignment="1">
      <alignment horizontal="right" vertical="center"/>
    </xf>
    <xf numFmtId="0" fontId="2" fillId="0" borderId="43" xfId="9" applyFont="1" applyBorder="1" applyAlignment="1">
      <alignment horizontal="center" vertical="center" shrinkToFit="1"/>
    </xf>
    <xf numFmtId="0" fontId="2" fillId="0" borderId="20" xfId="9" applyFont="1" applyBorder="1" applyAlignment="1">
      <alignment horizontal="center" vertical="center" shrinkToFit="1"/>
    </xf>
    <xf numFmtId="0" fontId="2" fillId="0" borderId="17" xfId="9" applyFont="1" applyBorder="1" applyAlignment="1">
      <alignment horizontal="center" vertical="center" shrinkToFit="1"/>
    </xf>
    <xf numFmtId="188" fontId="2" fillId="0" borderId="33" xfId="9" applyNumberFormat="1" applyFont="1" applyBorder="1" applyAlignment="1">
      <alignment horizontal="right" vertical="center" shrinkToFit="1"/>
    </xf>
    <xf numFmtId="188" fontId="2" fillId="0" borderId="36" xfId="9" applyNumberFormat="1" applyFont="1" applyBorder="1" applyAlignment="1">
      <alignment horizontal="right" vertical="center" shrinkToFit="1"/>
    </xf>
    <xf numFmtId="188" fontId="2" fillId="0" borderId="52" xfId="9" applyNumberFormat="1" applyFont="1" applyBorder="1" applyAlignment="1">
      <alignment horizontal="right" vertical="center" shrinkToFit="1"/>
    </xf>
    <xf numFmtId="0" fontId="12" fillId="0" borderId="9" xfId="2" applyFont="1" applyBorder="1" applyAlignment="1">
      <alignment horizontal="left" vertical="center"/>
    </xf>
    <xf numFmtId="0" fontId="12" fillId="0" borderId="20" xfId="2" applyFont="1" applyBorder="1" applyAlignment="1">
      <alignment horizontal="left" vertical="center"/>
    </xf>
    <xf numFmtId="0" fontId="12" fillId="0" borderId="60" xfId="2" applyFont="1" applyBorder="1" applyAlignment="1">
      <alignment horizontal="left" vertical="center"/>
    </xf>
    <xf numFmtId="49" fontId="2" fillId="0" borderId="0" xfId="9" applyNumberFormat="1" applyFont="1" applyAlignment="1">
      <alignment horizontal="left" vertical="center"/>
    </xf>
    <xf numFmtId="0" fontId="2" fillId="0" borderId="12" xfId="9" applyFont="1" applyBorder="1" applyAlignment="1">
      <alignment horizontal="center" vertical="center" textRotation="255"/>
    </xf>
    <xf numFmtId="0" fontId="2" fillId="0" borderId="8" xfId="9" applyFont="1" applyBorder="1" applyAlignment="1">
      <alignment horizontal="center" vertical="center" textRotation="255"/>
    </xf>
    <xf numFmtId="0" fontId="2" fillId="0" borderId="9" xfId="9" applyFont="1" applyBorder="1" applyAlignment="1">
      <alignment horizontal="center" vertical="center" textRotation="255"/>
    </xf>
    <xf numFmtId="0" fontId="2" fillId="0" borderId="20" xfId="9" applyFont="1" applyBorder="1" applyAlignment="1">
      <alignment horizontal="center" vertical="center" textRotation="255"/>
    </xf>
    <xf numFmtId="0" fontId="2" fillId="0" borderId="17" xfId="9" applyFont="1" applyBorder="1" applyAlignment="1">
      <alignment horizontal="center" vertical="center" textRotation="255"/>
    </xf>
    <xf numFmtId="0" fontId="12" fillId="0" borderId="8" xfId="2" applyFont="1" applyBorder="1" applyAlignment="1">
      <alignment horizontal="left" vertical="center"/>
    </xf>
    <xf numFmtId="0" fontId="12" fillId="0" borderId="0" xfId="2" applyFont="1" applyAlignment="1">
      <alignment horizontal="left" vertical="center"/>
    </xf>
    <xf numFmtId="0" fontId="12" fillId="0" borderId="58" xfId="2" applyFont="1" applyBorder="1" applyAlignment="1">
      <alignment horizontal="left" vertical="center"/>
    </xf>
    <xf numFmtId="0" fontId="2" fillId="0" borderId="9" xfId="9" applyFont="1" applyBorder="1" applyAlignment="1">
      <alignment horizontal="left" vertical="center"/>
    </xf>
    <xf numFmtId="0" fontId="2" fillId="0" borderId="20" xfId="9" applyFont="1" applyBorder="1" applyAlignment="1">
      <alignment horizontal="left" vertical="center"/>
    </xf>
    <xf numFmtId="0" fontId="2" fillId="0" borderId="60" xfId="9" applyFont="1" applyBorder="1" applyAlignment="1">
      <alignment horizontal="left" vertical="center"/>
    </xf>
    <xf numFmtId="0" fontId="13" fillId="0" borderId="35" xfId="9" applyFont="1" applyBorder="1">
      <alignment vertical="center"/>
    </xf>
    <xf numFmtId="0" fontId="13" fillId="0" borderId="37" xfId="9" applyFont="1" applyBorder="1">
      <alignment vertical="center"/>
    </xf>
    <xf numFmtId="0" fontId="2" fillId="0" borderId="8" xfId="9" applyFont="1" applyBorder="1" applyAlignment="1">
      <alignment horizontal="left" vertical="center"/>
    </xf>
    <xf numFmtId="0" fontId="2" fillId="0" borderId="58" xfId="9" applyFont="1" applyBorder="1" applyAlignment="1">
      <alignment horizontal="left" vertical="center"/>
    </xf>
    <xf numFmtId="0" fontId="2" fillId="0" borderId="11" xfId="9" applyFont="1" applyBorder="1" applyAlignment="1">
      <alignment horizontal="center" vertical="center"/>
    </xf>
    <xf numFmtId="0" fontId="2" fillId="0" borderId="22" xfId="9" applyFont="1" applyBorder="1" applyAlignment="1">
      <alignment horizontal="center" vertical="center"/>
    </xf>
    <xf numFmtId="0" fontId="2" fillId="0" borderId="50" xfId="9" applyFont="1" applyBorder="1" applyAlignment="1">
      <alignment horizontal="center" vertical="center"/>
    </xf>
    <xf numFmtId="0" fontId="2" fillId="0" borderId="10" xfId="9" applyFont="1" applyBorder="1" applyAlignment="1">
      <alignment horizontal="center" vertical="center"/>
    </xf>
    <xf numFmtId="0" fontId="2" fillId="0" borderId="29" xfId="9" applyFont="1" applyBorder="1" applyAlignment="1">
      <alignment horizontal="center" vertical="center"/>
    </xf>
    <xf numFmtId="184" fontId="2" fillId="0" borderId="29" xfId="9" applyNumberFormat="1" applyFont="1" applyBorder="1" applyAlignment="1">
      <alignment horizontal="right" vertical="center" shrinkToFit="1"/>
    </xf>
    <xf numFmtId="184" fontId="2" fillId="0" borderId="44" xfId="9" applyNumberFormat="1" applyFont="1" applyBorder="1" applyAlignment="1">
      <alignment horizontal="right" vertical="center" shrinkToFit="1"/>
    </xf>
    <xf numFmtId="184" fontId="2" fillId="0" borderId="55" xfId="9" applyNumberFormat="1" applyFont="1" applyBorder="1" applyAlignment="1">
      <alignment horizontal="right" vertical="center" shrinkToFit="1"/>
    </xf>
    <xf numFmtId="188" fontId="2" fillId="0" borderId="20" xfId="9" applyNumberFormat="1" applyFont="1" applyBorder="1" applyAlignment="1">
      <alignment horizontal="right" vertical="center"/>
    </xf>
    <xf numFmtId="188" fontId="2" fillId="0" borderId="60" xfId="9" applyNumberFormat="1" applyFont="1" applyBorder="1" applyAlignment="1">
      <alignment horizontal="right" vertical="center"/>
    </xf>
    <xf numFmtId="0" fontId="2" fillId="0" borderId="61" xfId="9" applyFont="1" applyBorder="1">
      <alignment vertical="center"/>
    </xf>
    <xf numFmtId="0" fontId="2" fillId="0" borderId="62" xfId="9" applyFont="1" applyBorder="1" applyAlignment="1">
      <alignment horizontal="center" vertical="center"/>
    </xf>
    <xf numFmtId="0" fontId="2" fillId="0" borderId="52" xfId="9" applyFont="1" applyBorder="1" applyAlignment="1">
      <alignment horizontal="center" vertical="center"/>
    </xf>
    <xf numFmtId="0" fontId="2" fillId="0" borderId="63" xfId="9" applyFont="1" applyBorder="1" applyAlignment="1">
      <alignment horizontal="center" vertical="center"/>
    </xf>
    <xf numFmtId="184" fontId="2" fillId="0" borderId="19" xfId="9" applyNumberFormat="1" applyFont="1" applyBorder="1" applyAlignment="1">
      <alignment horizontal="right" vertical="center"/>
    </xf>
    <xf numFmtId="184" fontId="2" fillId="0" borderId="53" xfId="9" applyNumberFormat="1" applyFont="1" applyBorder="1" applyAlignment="1">
      <alignment horizontal="right" vertical="center"/>
    </xf>
    <xf numFmtId="0" fontId="2" fillId="0" borderId="57" xfId="9" applyFont="1" applyBorder="1">
      <alignment vertical="center"/>
    </xf>
    <xf numFmtId="0" fontId="2" fillId="0" borderId="32" xfId="9" applyFont="1" applyBorder="1" applyAlignment="1">
      <alignment horizontal="center" vertical="center"/>
    </xf>
    <xf numFmtId="0" fontId="2" fillId="0" borderId="35" xfId="9" applyFont="1" applyBorder="1" applyAlignment="1">
      <alignment horizontal="center" vertical="center"/>
    </xf>
    <xf numFmtId="186" fontId="2" fillId="0" borderId="29" xfId="9" applyNumberFormat="1" applyFont="1" applyBorder="1" applyAlignment="1">
      <alignment horizontal="right" vertical="center" shrinkToFit="1"/>
    </xf>
    <xf numFmtId="186" fontId="2" fillId="0" borderId="44" xfId="9" applyNumberFormat="1" applyFont="1" applyBorder="1" applyAlignment="1">
      <alignment horizontal="right" vertical="center" shrinkToFit="1"/>
    </xf>
    <xf numFmtId="186" fontId="2" fillId="0" borderId="55" xfId="9" applyNumberFormat="1" applyFont="1" applyBorder="1" applyAlignment="1">
      <alignment horizontal="right" vertical="center" shrinkToFit="1"/>
    </xf>
    <xf numFmtId="188" fontId="2" fillId="0" borderId="38" xfId="9" applyNumberFormat="1" applyFont="1" applyBorder="1" applyAlignment="1">
      <alignment horizontal="right" vertical="center" shrinkToFit="1"/>
    </xf>
    <xf numFmtId="0" fontId="12" fillId="0" borderId="33" xfId="11" applyFont="1" applyBorder="1" applyAlignment="1">
      <alignment horizontal="center" vertical="center" shrinkToFit="1"/>
    </xf>
    <xf numFmtId="0" fontId="12" fillId="0" borderId="36" xfId="11" applyFont="1" applyBorder="1" applyAlignment="1">
      <alignment horizontal="center" vertical="center" shrinkToFit="1"/>
    </xf>
    <xf numFmtId="0" fontId="12" fillId="0" borderId="38" xfId="11" applyFont="1" applyBorder="1" applyAlignment="1">
      <alignment horizontal="center" vertical="center" shrinkToFit="1"/>
    </xf>
    <xf numFmtId="190" fontId="12" fillId="0" borderId="30" xfId="9" applyNumberFormat="1" applyFont="1" applyBorder="1" applyAlignment="1">
      <alignment horizontal="right" vertical="center" shrinkToFit="1"/>
    </xf>
    <xf numFmtId="190" fontId="12" fillId="0" borderId="23" xfId="9" applyNumberFormat="1" applyFont="1" applyBorder="1" applyAlignment="1">
      <alignment horizontal="right" vertical="center" shrinkToFit="1"/>
    </xf>
    <xf numFmtId="190" fontId="12" fillId="0" borderId="54" xfId="9" applyNumberFormat="1" applyFont="1" applyBorder="1" applyAlignment="1">
      <alignment horizontal="right" vertical="center" shrinkToFit="1"/>
    </xf>
    <xf numFmtId="0" fontId="12" fillId="0" borderId="30" xfId="9" applyFont="1" applyBorder="1">
      <alignment vertical="center"/>
    </xf>
    <xf numFmtId="0" fontId="12" fillId="0" borderId="23" xfId="9" applyFont="1" applyBorder="1">
      <alignment vertical="center"/>
    </xf>
    <xf numFmtId="0" fontId="12" fillId="0" borderId="16" xfId="9" applyFont="1" applyBorder="1">
      <alignment vertical="center"/>
    </xf>
    <xf numFmtId="188" fontId="2" fillId="0" borderId="32" xfId="9" applyNumberFormat="1" applyFont="1" applyBorder="1" applyAlignment="1">
      <alignment horizontal="right" vertical="center" shrinkToFit="1"/>
    </xf>
    <xf numFmtId="188" fontId="2" fillId="0" borderId="35" xfId="9" applyNumberFormat="1" applyFont="1" applyBorder="1" applyAlignment="1">
      <alignment horizontal="right" vertical="center" shrinkToFit="1"/>
    </xf>
    <xf numFmtId="188" fontId="2" fillId="0" borderId="37" xfId="9" applyNumberFormat="1" applyFont="1" applyBorder="1" applyAlignment="1">
      <alignment horizontal="right" vertical="center" shrinkToFit="1"/>
    </xf>
    <xf numFmtId="188" fontId="2" fillId="0" borderId="51" xfId="9" applyNumberFormat="1" applyFont="1" applyBorder="1" applyAlignment="1">
      <alignment horizontal="right" vertical="center" shrinkToFit="1"/>
    </xf>
    <xf numFmtId="188" fontId="2" fillId="0" borderId="9" xfId="9" applyNumberFormat="1" applyFont="1" applyBorder="1" applyAlignment="1">
      <alignment horizontal="right" vertical="center" shrinkToFit="1"/>
    </xf>
    <xf numFmtId="188" fontId="2" fillId="0" borderId="20" xfId="9" applyNumberFormat="1" applyFont="1" applyBorder="1" applyAlignment="1">
      <alignment horizontal="right" vertical="center" shrinkToFit="1"/>
    </xf>
    <xf numFmtId="188" fontId="2" fillId="0" borderId="60" xfId="9" applyNumberFormat="1" applyFont="1" applyBorder="1" applyAlignment="1">
      <alignment horizontal="right" vertical="center" shrinkToFit="1"/>
    </xf>
    <xf numFmtId="0" fontId="12" fillId="0" borderId="30" xfId="11" applyFont="1" applyBorder="1" applyAlignment="1">
      <alignment horizontal="center" vertical="center" shrinkToFit="1"/>
    </xf>
    <xf numFmtId="0" fontId="12" fillId="0" borderId="23" xfId="11" applyFont="1" applyBorder="1" applyAlignment="1">
      <alignment horizontal="center" vertical="center" shrinkToFit="1"/>
    </xf>
    <xf numFmtId="0" fontId="12" fillId="0" borderId="16" xfId="11" applyFont="1" applyBorder="1" applyAlignment="1">
      <alignment horizontal="center" vertical="center" shrinkToFit="1"/>
    </xf>
    <xf numFmtId="184" fontId="12" fillId="0" borderId="32" xfId="9" applyNumberFormat="1" applyFont="1" applyBorder="1" applyAlignment="1">
      <alignment horizontal="right" vertical="center" shrinkToFit="1"/>
    </xf>
    <xf numFmtId="184" fontId="12" fillId="0" borderId="35" xfId="9" applyNumberFormat="1" applyFont="1" applyBorder="1" applyAlignment="1">
      <alignment horizontal="right" vertical="center" shrinkToFit="1"/>
    </xf>
    <xf numFmtId="184" fontId="12" fillId="0" borderId="51" xfId="9" applyNumberFormat="1" applyFont="1" applyBorder="1" applyAlignment="1">
      <alignment horizontal="right" vertical="center" shrinkToFit="1"/>
    </xf>
    <xf numFmtId="0" fontId="2" fillId="0" borderId="7" xfId="9" applyFont="1" applyBorder="1" applyAlignment="1">
      <alignment horizontal="left" vertical="center"/>
    </xf>
    <xf numFmtId="0" fontId="2" fillId="0" borderId="19" xfId="9" applyFont="1" applyBorder="1" applyAlignment="1">
      <alignment horizontal="left" vertical="center"/>
    </xf>
    <xf numFmtId="0" fontId="2" fillId="0" borderId="53" xfId="9" applyFont="1" applyBorder="1" applyAlignment="1">
      <alignment horizontal="left" vertical="center"/>
    </xf>
    <xf numFmtId="0" fontId="12" fillId="0" borderId="35" xfId="9" applyFont="1" applyBorder="1">
      <alignment vertical="center"/>
    </xf>
    <xf numFmtId="0" fontId="12" fillId="0" borderId="37" xfId="9" applyFont="1" applyBorder="1">
      <alignment vertical="center"/>
    </xf>
    <xf numFmtId="186" fontId="2" fillId="0" borderId="8" xfId="9" applyNumberFormat="1" applyFont="1" applyBorder="1" applyAlignment="1">
      <alignment horizontal="right" vertical="center" shrinkToFit="1"/>
    </xf>
    <xf numFmtId="186" fontId="2" fillId="0" borderId="0" xfId="9" applyNumberFormat="1" applyFont="1" applyAlignment="1">
      <alignment horizontal="right" vertical="center" shrinkToFit="1"/>
    </xf>
    <xf numFmtId="186" fontId="2" fillId="0" borderId="58" xfId="9" applyNumberFormat="1" applyFont="1" applyBorder="1" applyAlignment="1">
      <alignment horizontal="right" vertical="center" shrinkToFit="1"/>
    </xf>
    <xf numFmtId="0" fontId="12" fillId="0" borderId="40" xfId="9" applyFont="1" applyBorder="1">
      <alignment vertical="center"/>
    </xf>
    <xf numFmtId="0" fontId="12" fillId="0" borderId="22" xfId="9" applyFont="1" applyBorder="1">
      <alignment vertical="center"/>
    </xf>
    <xf numFmtId="0" fontId="12" fillId="0" borderId="41" xfId="9" applyFont="1" applyBorder="1">
      <alignment vertical="center"/>
    </xf>
    <xf numFmtId="184" fontId="12" fillId="0" borderId="40" xfId="9" applyNumberFormat="1" applyFont="1" applyBorder="1" applyAlignment="1">
      <alignment horizontal="right" vertical="center" shrinkToFit="1"/>
    </xf>
    <xf numFmtId="184" fontId="12" fillId="0" borderId="19" xfId="9" applyNumberFormat="1" applyFont="1" applyBorder="1" applyAlignment="1">
      <alignment horizontal="right" vertical="center" shrinkToFit="1"/>
    </xf>
    <xf numFmtId="184" fontId="12" fillId="0" borderId="53" xfId="9" applyNumberFormat="1" applyFont="1" applyBorder="1" applyAlignment="1">
      <alignment horizontal="right" vertical="center" shrinkToFit="1"/>
    </xf>
    <xf numFmtId="0" fontId="2" fillId="0" borderId="57" xfId="9" applyFont="1" applyBorder="1" applyAlignment="1">
      <alignment horizontal="center" vertical="center"/>
    </xf>
    <xf numFmtId="0" fontId="2" fillId="0" borderId="37" xfId="9" applyFont="1" applyBorder="1" applyAlignment="1">
      <alignment horizontal="center" vertical="center"/>
    </xf>
    <xf numFmtId="0" fontId="2" fillId="0" borderId="32" xfId="9" applyFont="1" applyBorder="1" applyAlignment="1">
      <alignment horizontal="center" vertical="center" shrinkToFit="1"/>
    </xf>
    <xf numFmtId="0" fontId="2" fillId="0" borderId="35" xfId="9" applyFont="1" applyBorder="1" applyAlignment="1">
      <alignment horizontal="center" vertical="center" shrinkToFit="1"/>
    </xf>
    <xf numFmtId="0" fontId="2" fillId="0" borderId="37" xfId="9" applyFont="1" applyBorder="1" applyAlignment="1">
      <alignment horizontal="center" vertical="center" shrinkToFit="1"/>
    </xf>
    <xf numFmtId="0" fontId="2" fillId="0" borderId="51" xfId="9" applyFont="1" applyBorder="1" applyAlignment="1">
      <alignment horizontal="center" vertical="center" shrinkToFit="1"/>
    </xf>
    <xf numFmtId="190" fontId="2" fillId="0" borderId="33" xfId="9" applyNumberFormat="1" applyFont="1" applyBorder="1" applyAlignment="1">
      <alignment horizontal="right" vertical="center" shrinkToFit="1"/>
    </xf>
    <xf numFmtId="190" fontId="2" fillId="0" borderId="36" xfId="9" applyNumberFormat="1" applyFont="1" applyBorder="1" applyAlignment="1">
      <alignment horizontal="right" vertical="center" shrinkToFit="1"/>
    </xf>
    <xf numFmtId="190" fontId="2" fillId="0" borderId="52" xfId="9" applyNumberFormat="1" applyFont="1" applyBorder="1" applyAlignment="1">
      <alignment horizontal="right" vertical="center" shrinkToFit="1"/>
    </xf>
    <xf numFmtId="0" fontId="2" fillId="0" borderId="39" xfId="9" applyFont="1" applyBorder="1">
      <alignment vertical="center"/>
    </xf>
    <xf numFmtId="0" fontId="2" fillId="0" borderId="22" xfId="9" applyFont="1" applyBorder="1">
      <alignment vertical="center"/>
    </xf>
    <xf numFmtId="0" fontId="2" fillId="0" borderId="41" xfId="9" applyFont="1" applyBorder="1">
      <alignment vertical="center"/>
    </xf>
    <xf numFmtId="184" fontId="2" fillId="0" borderId="39" xfId="9" applyNumberFormat="1" applyFont="1" applyBorder="1" applyAlignment="1">
      <alignment horizontal="right" vertical="center" shrinkToFit="1"/>
    </xf>
    <xf numFmtId="184" fontId="2" fillId="0" borderId="22" xfId="9" applyNumberFormat="1" applyFont="1" applyBorder="1" applyAlignment="1">
      <alignment horizontal="right" vertical="center" shrinkToFit="1"/>
    </xf>
    <xf numFmtId="184" fontId="2" fillId="0" borderId="50" xfId="9" applyNumberFormat="1" applyFont="1" applyBorder="1" applyAlignment="1">
      <alignment horizontal="right" vertical="center" shrinkToFit="1"/>
    </xf>
    <xf numFmtId="176" fontId="2" fillId="0" borderId="8" xfId="9" applyNumberFormat="1" applyFont="1" applyBorder="1" applyAlignment="1">
      <alignment horizontal="right" vertical="center" shrinkToFit="1"/>
    </xf>
    <xf numFmtId="176" fontId="2" fillId="0" borderId="0" xfId="9" applyNumberFormat="1" applyFont="1" applyAlignment="1">
      <alignment horizontal="right" vertical="center" shrinkToFit="1"/>
    </xf>
    <xf numFmtId="176" fontId="2" fillId="0" borderId="58" xfId="9" applyNumberFormat="1" applyFont="1" applyBorder="1" applyAlignment="1">
      <alignment horizontal="right" vertical="center" shrinkToFit="1"/>
    </xf>
    <xf numFmtId="49" fontId="7" fillId="0" borderId="0" xfId="9" applyNumberFormat="1" applyFont="1" applyAlignment="1">
      <alignment horizontal="center" vertical="center"/>
    </xf>
    <xf numFmtId="0" fontId="2" fillId="0" borderId="64" xfId="9" applyFont="1" applyBorder="1" applyAlignment="1">
      <alignment horizontal="center" vertical="center"/>
    </xf>
    <xf numFmtId="188" fontId="2" fillId="0" borderId="7" xfId="9" applyNumberFormat="1" applyFont="1" applyBorder="1" applyAlignment="1">
      <alignment horizontal="right" vertical="center" shrinkToFit="1"/>
    </xf>
    <xf numFmtId="188" fontId="2" fillId="0" borderId="19" xfId="9" applyNumberFormat="1" applyFont="1" applyBorder="1" applyAlignment="1">
      <alignment horizontal="right" vertical="center" shrinkToFit="1"/>
    </xf>
    <xf numFmtId="188" fontId="2" fillId="0" borderId="53" xfId="9" applyNumberFormat="1" applyFont="1" applyBorder="1" applyAlignment="1">
      <alignment horizontal="right" vertical="center" shrinkToFit="1"/>
    </xf>
    <xf numFmtId="0" fontId="2" fillId="0" borderId="31" xfId="4" applyFont="1" applyBorder="1">
      <alignment vertical="center"/>
    </xf>
    <xf numFmtId="0" fontId="2" fillId="0" borderId="34" xfId="4" applyFont="1" applyBorder="1">
      <alignment vertical="center"/>
    </xf>
    <xf numFmtId="0" fontId="2" fillId="0" borderId="15" xfId="4" applyFont="1" applyBorder="1">
      <alignment vertical="center"/>
    </xf>
    <xf numFmtId="184" fontId="2" fillId="0" borderId="31" xfId="4" applyNumberFormat="1" applyFont="1" applyFill="1" applyBorder="1" applyAlignment="1">
      <alignment horizontal="right" vertical="center" shrinkToFit="1"/>
    </xf>
    <xf numFmtId="0" fontId="3" fillId="0" borderId="34" xfId="4" applyFill="1" applyBorder="1" applyAlignment="1">
      <alignment horizontal="right" vertical="center" shrinkToFit="1"/>
    </xf>
    <xf numFmtId="0" fontId="3" fillId="0" borderId="67" xfId="4" applyFill="1" applyBorder="1" applyAlignment="1">
      <alignment horizontal="right" vertical="center" shrinkToFit="1"/>
    </xf>
    <xf numFmtId="188" fontId="2" fillId="0" borderId="73" xfId="4" applyNumberFormat="1" applyFont="1" applyFill="1" applyBorder="1" applyAlignment="1">
      <alignment horizontal="right" vertical="center" shrinkToFit="1"/>
    </xf>
    <xf numFmtId="188" fontId="3" fillId="0" borderId="34" xfId="4" applyNumberFormat="1" applyFill="1" applyBorder="1" applyAlignment="1">
      <alignment horizontal="right" vertical="center" shrinkToFit="1"/>
    </xf>
    <xf numFmtId="188" fontId="3" fillId="0" borderId="67" xfId="4" applyNumberFormat="1" applyFill="1" applyBorder="1" applyAlignment="1">
      <alignment horizontal="right" vertical="center" shrinkToFit="1"/>
    </xf>
    <xf numFmtId="184" fontId="2" fillId="0" borderId="73" xfId="4" applyNumberFormat="1" applyFont="1" applyFill="1" applyBorder="1" applyAlignment="1">
      <alignment horizontal="right" vertical="center" shrinkToFit="1"/>
    </xf>
    <xf numFmtId="184" fontId="2" fillId="2" borderId="73" xfId="4" applyNumberFormat="1" applyFont="1" applyFill="1" applyBorder="1" applyAlignment="1">
      <alignment horizontal="right" vertical="center" shrinkToFit="1"/>
    </xf>
    <xf numFmtId="184" fontId="2" fillId="2" borderId="34" xfId="4" applyNumberFormat="1" applyFont="1" applyFill="1" applyBorder="1" applyAlignment="1">
      <alignment horizontal="right" vertical="center" shrinkToFit="1"/>
    </xf>
    <xf numFmtId="184" fontId="2" fillId="2" borderId="67" xfId="4" applyNumberFormat="1" applyFont="1" applyFill="1" applyBorder="1" applyAlignment="1">
      <alignment horizontal="right" vertical="center" shrinkToFit="1"/>
    </xf>
    <xf numFmtId="0" fontId="2" fillId="2" borderId="73" xfId="4" applyFont="1" applyFill="1" applyBorder="1" applyAlignment="1">
      <alignment horizontal="right" vertical="center" shrinkToFit="1"/>
    </xf>
    <xf numFmtId="0" fontId="2" fillId="2" borderId="34" xfId="4" applyFont="1" applyFill="1" applyBorder="1" applyAlignment="1">
      <alignment horizontal="right" vertical="center" shrinkToFit="1"/>
    </xf>
    <xf numFmtId="0" fontId="2" fillId="2" borderId="15" xfId="4" applyFont="1" applyFill="1" applyBorder="1" applyAlignment="1">
      <alignment horizontal="right" vertical="center" shrinkToFit="1"/>
    </xf>
    <xf numFmtId="0" fontId="2" fillId="0" borderId="42" xfId="4" applyFont="1" applyBorder="1" applyAlignment="1">
      <alignment horizontal="center" vertical="center" wrapText="1"/>
    </xf>
    <xf numFmtId="0" fontId="2" fillId="0" borderId="0" xfId="4" applyFont="1" applyBorder="1" applyAlignment="1">
      <alignment horizontal="center" vertical="center" wrapText="1"/>
    </xf>
    <xf numFmtId="0" fontId="2" fillId="0" borderId="23" xfId="4" applyFont="1" applyBorder="1" applyAlignment="1">
      <alignment vertical="center" textRotation="255"/>
    </xf>
    <xf numFmtId="0" fontId="2" fillId="0" borderId="0" xfId="4" applyFont="1" applyBorder="1" applyAlignment="1">
      <alignment vertical="center" textRotation="255"/>
    </xf>
    <xf numFmtId="0" fontId="2" fillId="0" borderId="34" xfId="4" applyFont="1" applyBorder="1" applyAlignment="1">
      <alignment vertical="center" textRotation="255"/>
    </xf>
    <xf numFmtId="0" fontId="12" fillId="0" borderId="0" xfId="4" applyFont="1" applyBorder="1" applyAlignment="1">
      <alignment vertical="center"/>
    </xf>
    <xf numFmtId="0" fontId="2" fillId="0" borderId="42" xfId="4" applyFont="1" applyBorder="1">
      <alignment vertical="center"/>
    </xf>
    <xf numFmtId="0" fontId="2" fillId="0" borderId="0" xfId="4" applyFont="1" applyBorder="1">
      <alignment vertical="center"/>
    </xf>
    <xf numFmtId="0" fontId="2" fillId="0" borderId="14" xfId="4" applyFont="1" applyBorder="1">
      <alignment vertical="center"/>
    </xf>
    <xf numFmtId="184" fontId="2" fillId="0" borderId="42" xfId="4" applyNumberFormat="1" applyFont="1" applyFill="1" applyBorder="1" applyAlignment="1">
      <alignment horizontal="right" vertical="center" shrinkToFit="1"/>
    </xf>
    <xf numFmtId="0" fontId="3" fillId="0" borderId="0" xfId="4" applyFill="1" applyAlignment="1">
      <alignment horizontal="right" vertical="center" shrinkToFit="1"/>
    </xf>
    <xf numFmtId="0" fontId="3" fillId="0" borderId="66" xfId="4" applyFill="1" applyBorder="1" applyAlignment="1">
      <alignment horizontal="right" vertical="center" shrinkToFit="1"/>
    </xf>
    <xf numFmtId="188" fontId="2" fillId="0" borderId="70" xfId="4" applyNumberFormat="1" applyFont="1" applyFill="1" applyBorder="1" applyAlignment="1">
      <alignment horizontal="right" vertical="center" shrinkToFit="1"/>
    </xf>
    <xf numFmtId="188" fontId="3" fillId="0" borderId="0" xfId="4" applyNumberFormat="1" applyFill="1" applyAlignment="1">
      <alignment horizontal="right" vertical="center" shrinkToFit="1"/>
    </xf>
    <xf numFmtId="188" fontId="3" fillId="0" borderId="66" xfId="4" applyNumberFormat="1" applyFill="1" applyBorder="1" applyAlignment="1">
      <alignment horizontal="right" vertical="center" shrinkToFit="1"/>
    </xf>
    <xf numFmtId="184" fontId="2" fillId="0" borderId="70" xfId="4" applyNumberFormat="1" applyFont="1" applyFill="1" applyBorder="1" applyAlignment="1">
      <alignment horizontal="right" vertical="center" shrinkToFit="1"/>
    </xf>
    <xf numFmtId="184" fontId="2" fillId="2" borderId="70" xfId="4" applyNumberFormat="1" applyFont="1" applyFill="1" applyBorder="1" applyAlignment="1">
      <alignment horizontal="right" vertical="center" shrinkToFit="1"/>
    </xf>
    <xf numFmtId="184" fontId="2" fillId="2" borderId="0" xfId="4" applyNumberFormat="1" applyFont="1" applyFill="1" applyBorder="1" applyAlignment="1">
      <alignment horizontal="right" vertical="center" shrinkToFit="1"/>
    </xf>
    <xf numFmtId="184" fontId="2" fillId="2" borderId="66" xfId="4" applyNumberFormat="1" applyFont="1" applyFill="1" applyBorder="1" applyAlignment="1">
      <alignment horizontal="right" vertical="center" shrinkToFit="1"/>
    </xf>
    <xf numFmtId="0" fontId="2" fillId="2" borderId="70" xfId="4" applyFont="1" applyFill="1" applyBorder="1" applyAlignment="1">
      <alignment horizontal="right" vertical="center" shrinkToFit="1"/>
    </xf>
    <xf numFmtId="0" fontId="2" fillId="2" borderId="0" xfId="4" applyFont="1" applyFill="1" applyBorder="1" applyAlignment="1">
      <alignment horizontal="right" vertical="center" shrinkToFit="1"/>
    </xf>
    <xf numFmtId="0" fontId="2" fillId="2" borderId="14" xfId="4" applyFont="1" applyFill="1" applyBorder="1" applyAlignment="1">
      <alignment horizontal="right" vertical="center" shrinkToFit="1"/>
    </xf>
    <xf numFmtId="0" fontId="12" fillId="0" borderId="0" xfId="4" applyFont="1" applyAlignment="1">
      <alignment vertical="center"/>
    </xf>
    <xf numFmtId="184" fontId="2" fillId="0" borderId="0" xfId="4" applyNumberFormat="1" applyFont="1" applyFill="1" applyBorder="1" applyAlignment="1">
      <alignment horizontal="right" vertical="center" shrinkToFit="1"/>
    </xf>
    <xf numFmtId="184" fontId="2" fillId="0" borderId="66" xfId="4" applyNumberFormat="1" applyFont="1" applyFill="1" applyBorder="1" applyAlignment="1">
      <alignment horizontal="right" vertical="center" shrinkToFit="1"/>
    </xf>
    <xf numFmtId="188" fontId="2" fillId="0" borderId="0" xfId="4" applyNumberFormat="1" applyFont="1" applyFill="1" applyBorder="1" applyAlignment="1">
      <alignment horizontal="right" vertical="center" shrinkToFit="1"/>
    </xf>
    <xf numFmtId="188" fontId="2" fillId="0" borderId="66" xfId="4" applyNumberFormat="1" applyFont="1" applyFill="1" applyBorder="1" applyAlignment="1">
      <alignment horizontal="right" vertical="center" shrinkToFit="1"/>
    </xf>
    <xf numFmtId="184" fontId="2" fillId="0" borderId="34" xfId="4" applyNumberFormat="1" applyFont="1" applyFill="1" applyBorder="1" applyAlignment="1">
      <alignment horizontal="right" vertical="center" shrinkToFit="1"/>
    </xf>
    <xf numFmtId="184" fontId="2" fillId="0" borderId="67" xfId="4" applyNumberFormat="1" applyFont="1" applyFill="1" applyBorder="1" applyAlignment="1">
      <alignment horizontal="right" vertical="center" shrinkToFit="1"/>
    </xf>
    <xf numFmtId="188" fontId="2" fillId="0" borderId="71" xfId="4" applyNumberFormat="1" applyFont="1" applyFill="1" applyBorder="1" applyAlignment="1">
      <alignment horizontal="right" vertical="center" shrinkToFit="1"/>
    </xf>
    <xf numFmtId="184" fontId="2" fillId="0" borderId="71" xfId="4" applyNumberFormat="1" applyFont="1" applyFill="1" applyBorder="1" applyAlignment="1">
      <alignment horizontal="right" vertical="center" shrinkToFit="1"/>
    </xf>
    <xf numFmtId="188" fontId="2" fillId="0" borderId="34" xfId="4" applyNumberFormat="1" applyFont="1" applyFill="1" applyBorder="1" applyAlignment="1">
      <alignment horizontal="right" vertical="center" shrinkToFit="1"/>
    </xf>
    <xf numFmtId="188" fontId="2" fillId="0" borderId="15" xfId="4" applyNumberFormat="1" applyFont="1" applyFill="1" applyBorder="1" applyAlignment="1">
      <alignment horizontal="right" vertical="center" shrinkToFit="1"/>
    </xf>
    <xf numFmtId="188" fontId="2" fillId="0" borderId="69" xfId="4" applyNumberFormat="1" applyFont="1" applyFill="1" applyBorder="1" applyAlignment="1">
      <alignment horizontal="right" vertical="center" shrinkToFit="1"/>
    </xf>
    <xf numFmtId="184" fontId="2" fillId="0" borderId="69" xfId="4" applyNumberFormat="1" applyFont="1" applyFill="1" applyBorder="1" applyAlignment="1">
      <alignment horizontal="right" vertical="center" shrinkToFit="1"/>
    </xf>
    <xf numFmtId="188" fontId="2" fillId="0" borderId="14" xfId="4" applyNumberFormat="1" applyFont="1" applyFill="1" applyBorder="1" applyAlignment="1">
      <alignment horizontal="right" vertical="center" shrinkToFit="1"/>
    </xf>
    <xf numFmtId="0" fontId="2" fillId="0" borderId="31" xfId="4" applyFont="1" applyFill="1" applyBorder="1" applyAlignment="1">
      <alignment horizontal="left" vertical="center"/>
    </xf>
    <xf numFmtId="0" fontId="2" fillId="0" borderId="34" xfId="4" applyFont="1" applyFill="1" applyBorder="1" applyAlignment="1">
      <alignment horizontal="left" vertical="center"/>
    </xf>
    <xf numFmtId="0" fontId="2" fillId="0" borderId="15" xfId="4" applyFont="1" applyFill="1" applyBorder="1" applyAlignment="1">
      <alignment horizontal="left" vertical="center"/>
    </xf>
    <xf numFmtId="0" fontId="3" fillId="0" borderId="15" xfId="4" applyFill="1" applyBorder="1" applyAlignment="1">
      <alignment horizontal="right" vertical="center" shrinkToFit="1"/>
    </xf>
    <xf numFmtId="184" fontId="2" fillId="0" borderId="15" xfId="4" applyNumberFormat="1" applyFont="1" applyFill="1" applyBorder="1" applyAlignment="1">
      <alignment horizontal="right" vertical="center" shrinkToFit="1"/>
    </xf>
    <xf numFmtId="0" fontId="2" fillId="0" borderId="42" xfId="4" applyFont="1" applyFill="1" applyBorder="1" applyAlignment="1">
      <alignment horizontal="left" vertical="center"/>
    </xf>
    <xf numFmtId="0" fontId="2" fillId="0" borderId="0" xfId="4" applyFont="1" applyFill="1" applyBorder="1" applyAlignment="1">
      <alignment horizontal="left" vertical="center"/>
    </xf>
    <xf numFmtId="0" fontId="2" fillId="0" borderId="14" xfId="4" applyFont="1" applyFill="1" applyBorder="1" applyAlignment="1">
      <alignment horizontal="left" vertical="center"/>
    </xf>
    <xf numFmtId="0" fontId="3" fillId="0" borderId="14" xfId="4" applyFill="1" applyBorder="1" applyAlignment="1">
      <alignment horizontal="right" vertical="center" shrinkToFit="1"/>
    </xf>
    <xf numFmtId="184" fontId="2" fillId="0" borderId="14" xfId="4" applyNumberFormat="1" applyFont="1" applyFill="1" applyBorder="1" applyAlignment="1">
      <alignment horizontal="right" vertical="center" shrinkToFit="1"/>
    </xf>
    <xf numFmtId="188" fontId="3" fillId="0" borderId="14" xfId="4" applyNumberFormat="1" applyFill="1" applyBorder="1" applyAlignment="1">
      <alignment horizontal="right" vertical="center" shrinkToFit="1"/>
    </xf>
    <xf numFmtId="0" fontId="2" fillId="0" borderId="30" xfId="4" applyFont="1" applyFill="1" applyBorder="1" applyAlignment="1">
      <alignment horizontal="left" vertical="center"/>
    </xf>
    <xf numFmtId="0" fontId="2" fillId="0" borderId="23" xfId="4" applyFont="1" applyFill="1" applyBorder="1" applyAlignment="1">
      <alignment horizontal="left" vertical="center"/>
    </xf>
    <xf numFmtId="0" fontId="2" fillId="0" borderId="16" xfId="4" applyFont="1" applyFill="1" applyBorder="1" applyAlignment="1">
      <alignment horizontal="left" vertical="center"/>
    </xf>
    <xf numFmtId="184" fontId="2" fillId="0" borderId="30" xfId="4" applyNumberFormat="1" applyFont="1" applyFill="1" applyBorder="1" applyAlignment="1">
      <alignment horizontal="right" vertical="center" shrinkToFit="1"/>
    </xf>
    <xf numFmtId="184" fontId="2" fillId="0" borderId="23" xfId="4" applyNumberFormat="1" applyFont="1" applyFill="1" applyBorder="1" applyAlignment="1">
      <alignment horizontal="right" vertical="center" shrinkToFit="1"/>
    </xf>
    <xf numFmtId="184" fontId="2" fillId="0" borderId="16" xfId="4" applyNumberFormat="1" applyFont="1" applyFill="1" applyBorder="1" applyAlignment="1">
      <alignment horizontal="right" vertical="center" shrinkToFit="1"/>
    </xf>
    <xf numFmtId="0" fontId="2" fillId="0" borderId="30" xfId="4" applyFont="1" applyBorder="1">
      <alignment vertical="center"/>
    </xf>
    <xf numFmtId="0" fontId="2" fillId="0" borderId="23" xfId="4" applyFont="1" applyBorder="1">
      <alignment vertical="center"/>
    </xf>
    <xf numFmtId="0" fontId="2" fillId="0" borderId="16" xfId="4" applyFont="1" applyBorder="1">
      <alignment vertical="center"/>
    </xf>
    <xf numFmtId="0" fontId="10" fillId="0" borderId="42" xfId="4" applyFont="1" applyBorder="1">
      <alignment vertical="center"/>
    </xf>
    <xf numFmtId="0" fontId="10" fillId="0" borderId="0" xfId="4" applyFont="1" applyBorder="1">
      <alignment vertical="center"/>
    </xf>
    <xf numFmtId="0" fontId="10" fillId="0" borderId="14" xfId="4" applyFont="1" applyBorder="1">
      <alignment vertical="center"/>
    </xf>
    <xf numFmtId="188" fontId="2" fillId="0" borderId="31" xfId="4" applyNumberFormat="1" applyFont="1" applyFill="1" applyBorder="1" applyAlignment="1">
      <alignment horizontal="right" vertical="center" shrinkToFit="1"/>
    </xf>
    <xf numFmtId="188" fontId="2" fillId="0" borderId="23" xfId="4" applyNumberFormat="1" applyFont="1" applyFill="1" applyBorder="1" applyAlignment="1">
      <alignment horizontal="right" vertical="center" shrinkToFit="1"/>
    </xf>
    <xf numFmtId="0" fontId="3" fillId="0" borderId="23" xfId="4" applyFill="1" applyBorder="1" applyAlignment="1">
      <alignment horizontal="right" vertical="center" shrinkToFit="1"/>
    </xf>
    <xf numFmtId="0" fontId="3" fillId="0" borderId="16" xfId="4" applyFill="1" applyBorder="1" applyAlignment="1">
      <alignment horizontal="right" vertical="center" shrinkToFit="1"/>
    </xf>
    <xf numFmtId="188" fontId="2" fillId="0" borderId="30" xfId="4" applyNumberFormat="1" applyFont="1" applyFill="1" applyBorder="1" applyAlignment="1">
      <alignment horizontal="right" vertical="center" shrinkToFit="1"/>
    </xf>
    <xf numFmtId="188" fontId="2" fillId="0" borderId="42" xfId="4" applyNumberFormat="1" applyFont="1" applyFill="1" applyBorder="1" applyAlignment="1">
      <alignment horizontal="right" vertical="center" shrinkToFit="1"/>
    </xf>
    <xf numFmtId="0" fontId="3" fillId="0" borderId="0" xfId="4" applyFill="1" applyBorder="1" applyAlignment="1">
      <alignment horizontal="right" vertical="center" shrinkToFit="1"/>
    </xf>
    <xf numFmtId="0" fontId="3" fillId="0" borderId="35" xfId="4" applyBorder="1" applyAlignment="1">
      <alignment horizontal="center" vertical="center"/>
    </xf>
    <xf numFmtId="0" fontId="3" fillId="0" borderId="37" xfId="4" applyBorder="1" applyAlignment="1">
      <alignment horizontal="center" vertical="center"/>
    </xf>
    <xf numFmtId="184" fontId="2" fillId="0" borderId="75" xfId="4" applyNumberFormat="1" applyFont="1" applyFill="1" applyBorder="1" applyAlignment="1">
      <alignment horizontal="right" vertical="center" shrinkToFit="1"/>
    </xf>
    <xf numFmtId="0" fontId="2" fillId="0" borderId="42" xfId="4" applyFont="1" applyBorder="1" applyAlignment="1">
      <alignment vertical="center"/>
    </xf>
    <xf numFmtId="0" fontId="1" fillId="0" borderId="0" xfId="1" applyBorder="1" applyAlignment="1">
      <alignment vertical="center"/>
    </xf>
    <xf numFmtId="0" fontId="1" fillId="0" borderId="14" xfId="1" applyBorder="1" applyAlignment="1">
      <alignment vertical="center"/>
    </xf>
    <xf numFmtId="0" fontId="1" fillId="0" borderId="0" xfId="1" applyAlignment="1">
      <alignment vertical="center"/>
    </xf>
    <xf numFmtId="0" fontId="10" fillId="0" borderId="32" xfId="4" applyFont="1" applyFill="1" applyBorder="1" applyAlignment="1">
      <alignment horizontal="center" vertical="center"/>
    </xf>
    <xf numFmtId="0" fontId="10" fillId="0" borderId="35" xfId="4" applyFont="1" applyFill="1" applyBorder="1" applyAlignment="1">
      <alignment horizontal="center" vertical="center"/>
    </xf>
    <xf numFmtId="0" fontId="10" fillId="0" borderId="37" xfId="4" applyFont="1" applyFill="1" applyBorder="1" applyAlignment="1">
      <alignment horizontal="center" vertical="center"/>
    </xf>
    <xf numFmtId="184" fontId="2" fillId="0" borderId="65" xfId="4" applyNumberFormat="1" applyFont="1" applyFill="1" applyBorder="1" applyAlignment="1">
      <alignment horizontal="right" vertical="center" shrinkToFit="1"/>
    </xf>
    <xf numFmtId="188" fontId="2" fillId="0" borderId="72" xfId="4" applyNumberFormat="1" applyFont="1" applyFill="1" applyBorder="1" applyAlignment="1">
      <alignment horizontal="right" vertical="center" shrinkToFit="1"/>
    </xf>
    <xf numFmtId="188" fontId="2" fillId="0" borderId="65" xfId="4" applyNumberFormat="1" applyFont="1" applyFill="1" applyBorder="1" applyAlignment="1">
      <alignment horizontal="right" vertical="center" shrinkToFit="1"/>
    </xf>
    <xf numFmtId="184" fontId="2" fillId="0" borderId="72" xfId="4" applyNumberFormat="1" applyFont="1" applyFill="1" applyBorder="1" applyAlignment="1">
      <alignment horizontal="right" vertical="center" shrinkToFit="1"/>
    </xf>
    <xf numFmtId="188" fontId="2" fillId="0" borderId="16" xfId="4" applyNumberFormat="1" applyFont="1" applyFill="1" applyBorder="1" applyAlignment="1">
      <alignment horizontal="right" vertical="center" shrinkToFit="1"/>
    </xf>
    <xf numFmtId="184" fontId="2" fillId="0" borderId="42" xfId="4" applyNumberFormat="1" applyFont="1" applyFill="1" applyBorder="1" applyAlignment="1">
      <alignment horizontal="right" vertical="center"/>
    </xf>
    <xf numFmtId="184" fontId="2" fillId="0" borderId="0" xfId="4" applyNumberFormat="1" applyFont="1" applyFill="1" applyBorder="1" applyAlignment="1">
      <alignment horizontal="right" vertical="center"/>
    </xf>
    <xf numFmtId="184" fontId="2" fillId="0" borderId="66" xfId="4" applyNumberFormat="1" applyFont="1" applyFill="1" applyBorder="1" applyAlignment="1">
      <alignment horizontal="right" vertical="center"/>
    </xf>
    <xf numFmtId="188" fontId="2" fillId="0" borderId="69" xfId="4" applyNumberFormat="1" applyFont="1" applyFill="1" applyBorder="1" applyAlignment="1">
      <alignment horizontal="right" vertical="center"/>
    </xf>
    <xf numFmtId="184" fontId="2" fillId="0" borderId="70" xfId="4" applyNumberFormat="1" applyFont="1" applyFill="1" applyBorder="1" applyAlignment="1">
      <alignment horizontal="right" vertical="center"/>
    </xf>
    <xf numFmtId="184" fontId="2" fillId="0" borderId="14" xfId="4" applyNumberFormat="1" applyFont="1" applyFill="1" applyBorder="1" applyAlignment="1">
      <alignment horizontal="right" vertical="center"/>
    </xf>
    <xf numFmtId="188" fontId="2" fillId="0" borderId="68" xfId="4" applyNumberFormat="1" applyFont="1" applyFill="1" applyBorder="1" applyAlignment="1">
      <alignment horizontal="right" vertical="center" shrinkToFit="1"/>
    </xf>
    <xf numFmtId="184" fontId="2" fillId="0" borderId="68" xfId="4" applyNumberFormat="1" applyFont="1" applyFill="1" applyBorder="1" applyAlignment="1">
      <alignment horizontal="right" vertical="center" shrinkToFit="1"/>
    </xf>
    <xf numFmtId="49" fontId="9" fillId="0" borderId="6" xfId="4" applyNumberFormat="1" applyFont="1" applyFill="1" applyBorder="1" applyAlignment="1">
      <alignment horizontal="center" vertical="center"/>
    </xf>
    <xf numFmtId="49" fontId="9" fillId="0" borderId="18" xfId="4" applyNumberFormat="1" applyFont="1" applyFill="1" applyBorder="1" applyAlignment="1">
      <alignment horizontal="center" vertical="center"/>
    </xf>
    <xf numFmtId="49" fontId="9" fillId="0" borderId="64" xfId="4" applyNumberFormat="1" applyFont="1" applyFill="1" applyBorder="1" applyAlignment="1">
      <alignment horizontal="center" vertical="center"/>
    </xf>
    <xf numFmtId="0" fontId="2" fillId="0" borderId="74" xfId="4" applyFont="1" applyBorder="1" applyAlignment="1">
      <alignment horizontal="center" vertical="center"/>
    </xf>
    <xf numFmtId="0" fontId="19" fillId="4" borderId="40" xfId="13" applyFont="1" applyFill="1" applyBorder="1" applyAlignment="1" applyProtection="1">
      <alignment horizontal="center" vertical="center" wrapText="1"/>
      <protection locked="0"/>
    </xf>
    <xf numFmtId="0" fontId="19" fillId="4" borderId="19" xfId="13" applyFont="1" applyFill="1" applyBorder="1" applyAlignment="1" applyProtection="1">
      <alignment horizontal="center" vertical="center" wrapText="1"/>
      <protection locked="0"/>
    </xf>
    <xf numFmtId="0" fontId="19" fillId="4" borderId="13" xfId="13" applyFont="1" applyFill="1" applyBorder="1" applyAlignment="1" applyProtection="1">
      <alignment horizontal="center" vertical="center" wrapText="1"/>
      <protection locked="0"/>
    </xf>
    <xf numFmtId="0" fontId="19" fillId="4" borderId="93" xfId="13" applyFont="1" applyFill="1" applyBorder="1" applyAlignment="1" applyProtection="1">
      <alignment horizontal="center" vertical="center" wrapText="1"/>
      <protection locked="0"/>
    </xf>
    <xf numFmtId="0" fontId="19" fillId="4" borderId="82" xfId="13" applyFont="1" applyFill="1" applyBorder="1" applyAlignment="1" applyProtection="1">
      <alignment horizontal="center" vertical="center" wrapText="1"/>
      <protection locked="0"/>
    </xf>
    <xf numFmtId="0" fontId="19" fillId="4" borderId="89" xfId="13" applyFont="1" applyFill="1" applyBorder="1" applyAlignment="1" applyProtection="1">
      <alignment horizontal="center" vertical="center" wrapText="1"/>
      <protection locked="0"/>
    </xf>
    <xf numFmtId="0" fontId="19" fillId="4" borderId="53" xfId="13" applyFont="1" applyFill="1" applyBorder="1" applyAlignment="1" applyProtection="1">
      <alignment horizontal="center" vertical="center" wrapText="1"/>
      <protection locked="0"/>
    </xf>
    <xf numFmtId="0" fontId="19" fillId="4" borderId="121" xfId="13" applyFont="1" applyFill="1" applyBorder="1" applyAlignment="1" applyProtection="1">
      <alignment horizontal="center" vertical="center" wrapText="1"/>
      <protection locked="0"/>
    </xf>
    <xf numFmtId="0" fontId="19" fillId="4" borderId="7" xfId="13" applyFont="1" applyFill="1" applyBorder="1" applyAlignment="1" applyProtection="1">
      <alignment horizontal="center" vertical="center"/>
      <protection locked="0"/>
    </xf>
    <xf numFmtId="0" fontId="19" fillId="4" borderId="19" xfId="13" applyFont="1" applyFill="1" applyBorder="1" applyAlignment="1" applyProtection="1">
      <alignment horizontal="center" vertical="center"/>
      <protection locked="0"/>
    </xf>
    <xf numFmtId="0" fontId="19" fillId="4" borderId="13" xfId="13" applyFont="1" applyFill="1" applyBorder="1" applyAlignment="1" applyProtection="1">
      <alignment horizontal="center" vertical="center"/>
      <protection locked="0"/>
    </xf>
    <xf numFmtId="0" fontId="19" fillId="4" borderId="76" xfId="13" applyFont="1" applyFill="1" applyBorder="1" applyAlignment="1" applyProtection="1">
      <alignment horizontal="center" vertical="center"/>
      <protection locked="0"/>
    </xf>
    <xf numFmtId="0" fontId="19" fillId="4" borderId="82" xfId="13" applyFont="1" applyFill="1" applyBorder="1" applyAlignment="1" applyProtection="1">
      <alignment horizontal="center" vertical="center"/>
      <protection locked="0"/>
    </xf>
    <xf numFmtId="0" fontId="19" fillId="4" borderId="89" xfId="13" applyFont="1" applyFill="1" applyBorder="1" applyAlignment="1" applyProtection="1">
      <alignment horizontal="center" vertical="center"/>
      <protection locked="0"/>
    </xf>
    <xf numFmtId="0" fontId="19" fillId="4" borderId="7" xfId="13" applyFont="1" applyFill="1" applyBorder="1" applyAlignment="1" applyProtection="1">
      <alignment horizontal="center" vertical="center" wrapText="1" shrinkToFit="1"/>
      <protection locked="0"/>
    </xf>
    <xf numFmtId="0" fontId="19" fillId="4" borderId="19" xfId="13" applyFont="1" applyFill="1" applyBorder="1" applyAlignment="1" applyProtection="1">
      <alignment horizontal="center" vertical="center" shrinkToFit="1"/>
      <protection locked="0"/>
    </xf>
    <xf numFmtId="0" fontId="19" fillId="4" borderId="53" xfId="13" applyFont="1" applyFill="1" applyBorder="1" applyAlignment="1" applyProtection="1">
      <alignment horizontal="center" vertical="center" shrinkToFit="1"/>
      <protection locked="0"/>
    </xf>
    <xf numFmtId="0" fontId="19" fillId="4" borderId="76" xfId="13" applyFont="1" applyFill="1" applyBorder="1" applyAlignment="1" applyProtection="1">
      <alignment horizontal="center" vertical="center" shrinkToFit="1"/>
      <protection locked="0"/>
    </xf>
    <xf numFmtId="0" fontId="19" fillId="4" borderId="82" xfId="13" applyFont="1" applyFill="1" applyBorder="1" applyAlignment="1" applyProtection="1">
      <alignment horizontal="center" vertical="center" shrinkToFit="1"/>
      <protection locked="0"/>
    </xf>
    <xf numFmtId="0" fontId="19" fillId="4" borderId="121" xfId="13" applyFont="1" applyFill="1" applyBorder="1" applyAlignment="1" applyProtection="1">
      <alignment horizontal="center" vertical="center" shrinkToFit="1"/>
      <protection locked="0"/>
    </xf>
    <xf numFmtId="0" fontId="19" fillId="4" borderId="40" xfId="13" applyFont="1" applyFill="1" applyBorder="1" applyAlignment="1" applyProtection="1">
      <alignment horizontal="center" vertical="center" wrapText="1" shrinkToFit="1"/>
      <protection locked="0"/>
    </xf>
    <xf numFmtId="0" fontId="19" fillId="4" borderId="13" xfId="13" applyFont="1" applyFill="1" applyBorder="1" applyAlignment="1" applyProtection="1">
      <alignment horizontal="center" vertical="center" shrinkToFit="1"/>
      <protection locked="0"/>
    </xf>
    <xf numFmtId="0" fontId="19" fillId="4" borderId="93" xfId="13" applyFont="1" applyFill="1" applyBorder="1" applyAlignment="1" applyProtection="1">
      <alignment horizontal="center" vertical="center" shrinkToFit="1"/>
      <protection locked="0"/>
    </xf>
    <xf numFmtId="0" fontId="19" fillId="4" borderId="89" xfId="13" applyFont="1" applyFill="1" applyBorder="1" applyAlignment="1" applyProtection="1">
      <alignment horizontal="center" vertical="center" shrinkToFit="1"/>
      <protection locked="0"/>
    </xf>
    <xf numFmtId="0" fontId="19" fillId="4" borderId="93" xfId="13" applyFont="1" applyFill="1" applyBorder="1" applyAlignment="1" applyProtection="1">
      <alignment horizontal="center" vertical="center"/>
      <protection locked="0"/>
    </xf>
    <xf numFmtId="0" fontId="19" fillId="0" borderId="84" xfId="17" applyFont="1" applyBorder="1" applyAlignment="1" applyProtection="1">
      <alignment horizontal="left" vertical="center" shrinkToFit="1"/>
      <protection locked="0"/>
    </xf>
    <xf numFmtId="0" fontId="19" fillId="0" borderId="87" xfId="17" applyFont="1" applyBorder="1" applyAlignment="1" applyProtection="1">
      <alignment horizontal="left" vertical="center" shrinkToFit="1"/>
      <protection locked="0"/>
    </xf>
    <xf numFmtId="0" fontId="19" fillId="0" borderId="91" xfId="17" applyFont="1" applyBorder="1" applyAlignment="1" applyProtection="1">
      <alignment horizontal="left" vertical="center" shrinkToFit="1"/>
      <protection locked="0"/>
    </xf>
    <xf numFmtId="182" fontId="19" fillId="0" borderId="84" xfId="13" applyNumberFormat="1" applyFont="1" applyBorder="1" applyAlignment="1" applyProtection="1">
      <alignment horizontal="right" vertical="center" shrinkToFit="1"/>
      <protection locked="0"/>
    </xf>
    <xf numFmtId="182" fontId="19" fillId="0" borderId="87" xfId="13" applyNumberFormat="1" applyFont="1" applyBorder="1" applyAlignment="1" applyProtection="1">
      <alignment horizontal="right" vertical="center" shrinkToFit="1"/>
      <protection locked="0"/>
    </xf>
    <xf numFmtId="182" fontId="19" fillId="0" borderId="91" xfId="12" applyNumberFormat="1" applyFont="1" applyBorder="1" applyAlignment="1" applyProtection="1">
      <alignment horizontal="right" vertical="center" shrinkToFit="1"/>
      <protection locked="0"/>
    </xf>
    <xf numFmtId="0" fontId="19" fillId="0" borderId="123" xfId="12" applyFont="1" applyBorder="1" applyAlignment="1" applyProtection="1">
      <alignment horizontal="left" vertical="center" shrinkToFit="1"/>
      <protection locked="0"/>
    </xf>
    <xf numFmtId="0" fontId="19" fillId="3" borderId="23" xfId="13" applyFont="1" applyFill="1" applyBorder="1" applyAlignment="1">
      <alignment horizontal="center" vertical="center"/>
    </xf>
    <xf numFmtId="0" fontId="19" fillId="3" borderId="16" xfId="13" applyFont="1" applyFill="1" applyBorder="1" applyAlignment="1">
      <alignment horizontal="center" vertical="center"/>
    </xf>
    <xf numFmtId="179" fontId="19" fillId="3" borderId="32" xfId="17" applyNumberFormat="1" applyFont="1" applyFill="1" applyBorder="1" applyAlignment="1">
      <alignment horizontal="right" vertical="center" shrinkToFit="1"/>
    </xf>
    <xf numFmtId="179" fontId="19" fillId="3" borderId="35" xfId="17" applyNumberFormat="1" applyFont="1" applyFill="1" applyBorder="1" applyAlignment="1">
      <alignment horizontal="right" vertical="center" shrinkToFit="1"/>
    </xf>
    <xf numFmtId="179" fontId="19" fillId="3" borderId="113" xfId="17" applyNumberFormat="1" applyFont="1" applyFill="1" applyBorder="1" applyAlignment="1">
      <alignment horizontal="right" vertical="center" shrinkToFit="1"/>
    </xf>
    <xf numFmtId="179" fontId="19" fillId="3" borderId="119" xfId="17" applyNumberFormat="1" applyFont="1" applyFill="1" applyBorder="1" applyAlignment="1">
      <alignment horizontal="right" vertical="center" shrinkToFit="1"/>
    </xf>
    <xf numFmtId="179" fontId="19" fillId="3" borderId="130" xfId="17" applyNumberFormat="1" applyFont="1" applyFill="1" applyBorder="1" applyAlignment="1">
      <alignment horizontal="right" vertical="center" shrinkToFit="1"/>
    </xf>
    <xf numFmtId="179" fontId="19" fillId="3" borderId="135" xfId="17" applyNumberFormat="1" applyFont="1" applyFill="1" applyBorder="1" applyAlignment="1">
      <alignment horizontal="right" vertical="center" shrinkToFit="1"/>
    </xf>
    <xf numFmtId="179" fontId="19" fillId="3" borderId="140" xfId="17" applyNumberFormat="1" applyFont="1" applyFill="1" applyBorder="1" applyAlignment="1">
      <alignment horizontal="right" vertical="center" shrinkToFit="1"/>
    </xf>
    <xf numFmtId="0" fontId="19" fillId="3" borderId="20" xfId="13" applyFont="1" applyFill="1" applyBorder="1" applyAlignment="1">
      <alignment horizontal="center" vertical="center"/>
    </xf>
    <xf numFmtId="0" fontId="19" fillId="3" borderId="17" xfId="13" applyFont="1" applyFill="1" applyBorder="1" applyAlignment="1">
      <alignment horizontal="center" vertical="center"/>
    </xf>
    <xf numFmtId="179" fontId="19" fillId="3" borderId="108" xfId="17" applyNumberFormat="1" applyFont="1" applyFill="1" applyBorder="1" applyAlignment="1">
      <alignment horizontal="right" vertical="center" shrinkToFit="1"/>
    </xf>
    <xf numFmtId="179" fontId="19" fillId="3" borderId="36" xfId="17" applyNumberFormat="1" applyFont="1" applyFill="1" applyBorder="1" applyAlignment="1">
      <alignment horizontal="right" vertical="center" shrinkToFit="1"/>
    </xf>
    <xf numFmtId="179" fontId="19" fillId="3" borderId="114" xfId="17" applyNumberFormat="1" applyFont="1" applyFill="1" applyBorder="1" applyAlignment="1">
      <alignment horizontal="right" vertical="center" shrinkToFit="1"/>
    </xf>
    <xf numFmtId="179" fontId="19" fillId="3" borderId="134" xfId="17" applyNumberFormat="1" applyFont="1" applyFill="1" applyBorder="1" applyAlignment="1">
      <alignment horizontal="right" vertical="center" shrinkToFit="1"/>
    </xf>
    <xf numFmtId="179" fontId="19" fillId="3" borderId="139" xfId="17" applyNumberFormat="1" applyFont="1" applyFill="1" applyBorder="1" applyAlignment="1">
      <alignment horizontal="right" vertical="center" shrinkToFit="1"/>
    </xf>
    <xf numFmtId="179" fontId="19" fillId="3" borderId="144" xfId="17" applyNumberFormat="1" applyFont="1" applyFill="1" applyBorder="1" applyAlignment="1">
      <alignment horizontal="right" vertical="center" shrinkToFit="1"/>
    </xf>
    <xf numFmtId="0" fontId="19" fillId="4" borderId="7" xfId="13" applyFont="1" applyFill="1" applyBorder="1" applyAlignment="1" applyProtection="1">
      <alignment horizontal="center" vertical="center" wrapText="1"/>
      <protection locked="0"/>
    </xf>
    <xf numFmtId="0" fontId="19" fillId="4" borderId="76" xfId="13" applyFont="1" applyFill="1" applyBorder="1" applyAlignment="1" applyProtection="1">
      <alignment horizontal="center" vertical="center" wrapText="1"/>
      <protection locked="0"/>
    </xf>
    <xf numFmtId="0" fontId="19" fillId="3" borderId="12" xfId="13" applyFont="1" applyFill="1" applyBorder="1" applyAlignment="1">
      <alignment horizontal="center" vertical="center" textRotation="255" shrinkToFit="1"/>
    </xf>
    <xf numFmtId="0" fontId="19" fillId="3" borderId="16" xfId="13" applyFont="1" applyFill="1" applyBorder="1" applyAlignment="1">
      <alignment horizontal="center" vertical="center" textRotation="255" shrinkToFit="1"/>
    </xf>
    <xf numFmtId="0" fontId="19" fillId="3" borderId="8" xfId="13" applyFont="1" applyFill="1" applyBorder="1" applyAlignment="1">
      <alignment horizontal="center" vertical="center" textRotation="255" shrinkToFit="1"/>
    </xf>
    <xf numFmtId="0" fontId="19" fillId="3" borderId="14" xfId="13" applyFont="1" applyFill="1" applyBorder="1" applyAlignment="1">
      <alignment horizontal="center" vertical="center" textRotation="255" shrinkToFit="1"/>
    </xf>
    <xf numFmtId="0" fontId="19" fillId="3" borderId="56" xfId="13" applyFont="1" applyFill="1" applyBorder="1" applyAlignment="1">
      <alignment horizontal="center" vertical="center" textRotation="255" shrinkToFit="1"/>
    </xf>
    <xf numFmtId="0" fontId="19" fillId="3" borderId="15" xfId="13" applyFont="1" applyFill="1" applyBorder="1" applyAlignment="1">
      <alignment horizontal="center" vertical="center" textRotation="255" shrinkToFit="1"/>
    </xf>
    <xf numFmtId="0" fontId="19" fillId="3" borderId="12" xfId="13" applyFont="1" applyFill="1" applyBorder="1" applyAlignment="1">
      <alignment horizontal="left" vertical="center" wrapText="1"/>
    </xf>
    <xf numFmtId="0" fontId="19" fillId="3" borderId="23" xfId="13" applyFont="1" applyFill="1" applyBorder="1" applyAlignment="1">
      <alignment horizontal="left" vertical="center" wrapText="1"/>
    </xf>
    <xf numFmtId="0" fontId="19" fillId="3" borderId="9" xfId="13" applyFont="1" applyFill="1" applyBorder="1" applyAlignment="1">
      <alignment horizontal="left" vertical="center" wrapText="1"/>
    </xf>
    <xf numFmtId="0" fontId="19" fillId="3" borderId="20" xfId="13" applyFont="1" applyFill="1" applyBorder="1" applyAlignment="1">
      <alignment horizontal="left" vertical="center" wrapText="1"/>
    </xf>
    <xf numFmtId="0" fontId="19" fillId="3" borderId="12" xfId="13" applyFont="1" applyFill="1" applyBorder="1" applyAlignment="1">
      <alignment horizontal="center" vertical="center" textRotation="255" wrapText="1"/>
    </xf>
    <xf numFmtId="0" fontId="19" fillId="3" borderId="16" xfId="13" applyFont="1" applyFill="1" applyBorder="1" applyAlignment="1">
      <alignment horizontal="center" vertical="center" textRotation="255" wrapText="1"/>
    </xf>
    <xf numFmtId="0" fontId="19" fillId="3" borderId="8" xfId="13" applyFont="1" applyFill="1" applyBorder="1" applyAlignment="1">
      <alignment horizontal="center" vertical="center" textRotation="255" wrapText="1"/>
    </xf>
    <xf numFmtId="0" fontId="19" fillId="3" borderId="14" xfId="13" applyFont="1" applyFill="1" applyBorder="1" applyAlignment="1">
      <alignment horizontal="center" vertical="center" textRotation="255" wrapText="1"/>
    </xf>
    <xf numFmtId="0" fontId="19" fillId="3" borderId="56" xfId="13" applyFont="1" applyFill="1" applyBorder="1" applyAlignment="1">
      <alignment horizontal="center" vertical="center" textRotation="255" wrapText="1"/>
    </xf>
    <xf numFmtId="0" fontId="19" fillId="3" borderId="15" xfId="13" applyFont="1" applyFill="1" applyBorder="1" applyAlignment="1">
      <alignment horizontal="center" vertical="center" textRotation="255" wrapText="1"/>
    </xf>
    <xf numFmtId="0" fontId="19" fillId="3" borderId="8" xfId="13" applyFont="1" applyFill="1" applyBorder="1" applyAlignment="1">
      <alignment horizontal="left" vertical="center"/>
    </xf>
    <xf numFmtId="0" fontId="19" fillId="3" borderId="0" xfId="13" applyFont="1" applyFill="1" applyAlignment="1">
      <alignment horizontal="left" vertical="center"/>
    </xf>
    <xf numFmtId="0" fontId="19" fillId="3" borderId="0" xfId="13" applyFont="1" applyFill="1" applyAlignment="1">
      <alignment horizontal="right" vertical="center" wrapText="1"/>
    </xf>
    <xf numFmtId="0" fontId="19" fillId="3" borderId="0" xfId="13" applyFont="1" applyFill="1" applyAlignment="1">
      <alignment horizontal="right" vertical="center"/>
    </xf>
    <xf numFmtId="0" fontId="19" fillId="3" borderId="14" xfId="13" applyFont="1" applyFill="1" applyBorder="1" applyAlignment="1">
      <alignment horizontal="right" vertical="center"/>
    </xf>
    <xf numFmtId="182" fontId="19" fillId="3" borderId="42" xfId="16" applyNumberFormat="1" applyFont="1" applyFill="1" applyBorder="1" applyAlignment="1">
      <alignment horizontal="right" vertical="center" shrinkToFit="1"/>
    </xf>
    <xf numFmtId="182" fontId="19" fillId="3" borderId="0" xfId="13" applyNumberFormat="1" applyFont="1" applyFill="1" applyAlignment="1">
      <alignment horizontal="right" vertical="center" shrinkToFit="1"/>
    </xf>
    <xf numFmtId="182" fontId="19" fillId="3" borderId="66" xfId="16" applyNumberFormat="1" applyFont="1" applyFill="1" applyBorder="1" applyAlignment="1">
      <alignment horizontal="right" vertical="center" shrinkToFit="1"/>
    </xf>
    <xf numFmtId="182" fontId="19" fillId="3" borderId="70" xfId="16" applyNumberFormat="1" applyFont="1" applyFill="1" applyBorder="1" applyAlignment="1">
      <alignment horizontal="right" vertical="center" shrinkToFit="1"/>
    </xf>
    <xf numFmtId="179" fontId="19" fillId="3" borderId="132" xfId="17" applyNumberFormat="1" applyFont="1" applyFill="1" applyBorder="1" applyAlignment="1">
      <alignment horizontal="right" vertical="center" shrinkToFit="1"/>
    </xf>
    <xf numFmtId="179" fontId="19" fillId="3" borderId="137" xfId="17" applyNumberFormat="1" applyFont="1" applyFill="1" applyBorder="1" applyAlignment="1">
      <alignment horizontal="right" vertical="center" shrinkToFit="1"/>
    </xf>
    <xf numFmtId="179" fontId="19" fillId="3" borderId="142" xfId="17" applyNumberFormat="1" applyFont="1" applyFill="1" applyBorder="1" applyAlignment="1">
      <alignment horizontal="right" vertical="center" shrinkToFit="1"/>
    </xf>
    <xf numFmtId="0" fontId="19" fillId="3" borderId="57" xfId="13" applyFont="1" applyFill="1" applyBorder="1" applyAlignment="1">
      <alignment horizontal="center" vertical="center"/>
    </xf>
    <xf numFmtId="0" fontId="19" fillId="3" borderId="35" xfId="13" applyFont="1" applyFill="1" applyBorder="1" applyAlignment="1">
      <alignment horizontal="center" vertical="center"/>
    </xf>
    <xf numFmtId="0" fontId="19" fillId="3" borderId="37" xfId="13" applyFont="1" applyFill="1" applyBorder="1" applyAlignment="1">
      <alignment horizontal="center" vertical="center"/>
    </xf>
    <xf numFmtId="0" fontId="19" fillId="3" borderId="32" xfId="13" applyFont="1" applyFill="1" applyBorder="1" applyAlignment="1">
      <alignment horizontal="center" vertical="center"/>
    </xf>
    <xf numFmtId="0" fontId="19" fillId="3" borderId="51" xfId="13" applyFont="1" applyFill="1" applyBorder="1" applyAlignment="1">
      <alignment horizontal="center" vertical="center"/>
    </xf>
    <xf numFmtId="0" fontId="19" fillId="3" borderId="0" xfId="13" applyFont="1" applyFill="1">
      <alignment vertical="center"/>
    </xf>
    <xf numFmtId="0" fontId="19" fillId="3" borderId="14" xfId="13" applyFont="1" applyFill="1" applyBorder="1">
      <alignment vertical="center"/>
    </xf>
    <xf numFmtId="0" fontId="19" fillId="3" borderId="8" xfId="13" applyFont="1" applyFill="1" applyBorder="1">
      <alignment vertical="center"/>
    </xf>
    <xf numFmtId="187" fontId="19" fillId="3" borderId="42" xfId="17" applyNumberFormat="1" applyFont="1" applyFill="1" applyBorder="1" applyAlignment="1">
      <alignment horizontal="right" vertical="center" shrinkToFit="1"/>
    </xf>
    <xf numFmtId="187" fontId="19" fillId="3" borderId="0" xfId="17" applyNumberFormat="1" applyFont="1" applyFill="1" applyAlignment="1">
      <alignment horizontal="right" vertical="center" shrinkToFit="1"/>
    </xf>
    <xf numFmtId="187" fontId="19" fillId="3" borderId="14" xfId="17" applyNumberFormat="1" applyFont="1" applyFill="1" applyBorder="1" applyAlignment="1">
      <alignment horizontal="right" vertical="center" shrinkToFit="1"/>
    </xf>
    <xf numFmtId="187" fontId="19" fillId="3" borderId="58" xfId="17" applyNumberFormat="1" applyFont="1" applyFill="1" applyBorder="1" applyAlignment="1">
      <alignment horizontal="right" vertical="center" shrinkToFit="1"/>
    </xf>
    <xf numFmtId="0" fontId="20" fillId="3" borderId="56" xfId="13" applyFont="1" applyFill="1" applyBorder="1" applyAlignment="1">
      <alignment horizontal="left" vertical="center"/>
    </xf>
    <xf numFmtId="0" fontId="19" fillId="3" borderId="34" xfId="13" applyFont="1" applyFill="1" applyBorder="1" applyAlignment="1">
      <alignment horizontal="left" vertical="center"/>
    </xf>
    <xf numFmtId="0" fontId="19" fillId="3" borderId="34" xfId="13" applyFont="1" applyFill="1" applyBorder="1" applyAlignment="1">
      <alignment horizontal="right" vertical="center" wrapText="1"/>
    </xf>
    <xf numFmtId="0" fontId="19" fillId="3" borderId="34" xfId="13" applyFont="1" applyFill="1" applyBorder="1" applyAlignment="1">
      <alignment horizontal="right" vertical="center"/>
    </xf>
    <xf numFmtId="0" fontId="19" fillId="3" borderId="15" xfId="13" applyFont="1" applyFill="1" applyBorder="1" applyAlignment="1">
      <alignment horizontal="right" vertical="center"/>
    </xf>
    <xf numFmtId="182" fontId="19" fillId="3" borderId="31" xfId="17" applyNumberFormat="1" applyFont="1" applyFill="1" applyBorder="1" applyAlignment="1">
      <alignment horizontal="right" vertical="center" shrinkToFit="1"/>
    </xf>
    <xf numFmtId="182" fontId="19" fillId="3" borderId="34" xfId="17" applyNumberFormat="1" applyFont="1" applyFill="1" applyBorder="1" applyAlignment="1">
      <alignment horizontal="right" vertical="center" shrinkToFit="1"/>
    </xf>
    <xf numFmtId="182" fontId="19" fillId="3" borderId="67" xfId="17" applyNumberFormat="1" applyFont="1" applyFill="1" applyBorder="1" applyAlignment="1">
      <alignment horizontal="right" vertical="center" shrinkToFit="1"/>
    </xf>
    <xf numFmtId="182" fontId="19" fillId="3" borderId="73" xfId="17" applyNumberFormat="1" applyFont="1" applyFill="1" applyBorder="1" applyAlignment="1">
      <alignment horizontal="right" vertical="center" shrinkToFit="1"/>
    </xf>
    <xf numFmtId="179" fontId="19" fillId="3" borderId="133" xfId="17" applyNumberFormat="1" applyFont="1" applyFill="1" applyBorder="1" applyAlignment="1">
      <alignment horizontal="right" vertical="center" shrinkToFit="1"/>
    </xf>
    <xf numFmtId="179" fontId="19" fillId="3" borderId="138" xfId="17" applyNumberFormat="1" applyFont="1" applyFill="1" applyBorder="1" applyAlignment="1">
      <alignment horizontal="right" vertical="center" shrinkToFit="1"/>
    </xf>
    <xf numFmtId="179" fontId="19" fillId="3" borderId="143" xfId="17" applyNumberFormat="1" applyFont="1" applyFill="1" applyBorder="1" applyAlignment="1">
      <alignment horizontal="right" vertical="center" shrinkToFit="1"/>
    </xf>
    <xf numFmtId="0" fontId="19" fillId="3" borderId="9" xfId="13" applyFont="1" applyFill="1" applyBorder="1">
      <alignment vertical="center"/>
    </xf>
    <xf numFmtId="0" fontId="19" fillId="3" borderId="20" xfId="13" applyFont="1" applyFill="1" applyBorder="1">
      <alignment vertical="center"/>
    </xf>
    <xf numFmtId="0" fontId="19" fillId="3" borderId="17" xfId="13" applyFont="1" applyFill="1" applyBorder="1">
      <alignment vertical="center"/>
    </xf>
    <xf numFmtId="187" fontId="19" fillId="3" borderId="43" xfId="17" applyNumberFormat="1" applyFont="1" applyFill="1" applyBorder="1" applyAlignment="1">
      <alignment horizontal="right" vertical="center" shrinkToFit="1"/>
    </xf>
    <xf numFmtId="187" fontId="19" fillId="3" borderId="20" xfId="17" applyNumberFormat="1" applyFont="1" applyFill="1" applyBorder="1" applyAlignment="1">
      <alignment horizontal="right" vertical="center" shrinkToFit="1"/>
    </xf>
    <xf numFmtId="187" fontId="19" fillId="3" borderId="17" xfId="17" applyNumberFormat="1" applyFont="1" applyFill="1" applyBorder="1" applyAlignment="1">
      <alignment horizontal="right" vertical="center" shrinkToFit="1"/>
    </xf>
    <xf numFmtId="187" fontId="19" fillId="3" borderId="155" xfId="17" applyNumberFormat="1" applyFont="1" applyFill="1" applyBorder="1" applyAlignment="1">
      <alignment horizontal="right" vertical="center" shrinkToFit="1"/>
    </xf>
    <xf numFmtId="187" fontId="19" fillId="3" borderId="156" xfId="17" applyNumberFormat="1" applyFont="1" applyFill="1" applyBorder="1" applyAlignment="1">
      <alignment horizontal="right" vertical="center" shrinkToFit="1"/>
    </xf>
    <xf numFmtId="187" fontId="19" fillId="3" borderId="157" xfId="17" applyNumberFormat="1" applyFont="1" applyFill="1" applyBorder="1" applyAlignment="1">
      <alignment horizontal="right" vertical="center" shrinkToFit="1"/>
    </xf>
    <xf numFmtId="0" fontId="19" fillId="3" borderId="12" xfId="13" applyFont="1" applyFill="1" applyBorder="1" applyAlignment="1">
      <alignment horizontal="left" vertical="center"/>
    </xf>
    <xf numFmtId="0" fontId="19" fillId="3" borderId="23" xfId="13" applyFont="1" applyFill="1" applyBorder="1" applyAlignment="1">
      <alignment horizontal="left" vertical="center"/>
    </xf>
    <xf numFmtId="0" fontId="19" fillId="3" borderId="23" xfId="13" applyFont="1" applyFill="1" applyBorder="1" applyAlignment="1">
      <alignment horizontal="right" vertical="center"/>
    </xf>
    <xf numFmtId="0" fontId="19" fillId="3" borderId="16" xfId="13" applyFont="1" applyFill="1" applyBorder="1" applyAlignment="1">
      <alignment horizontal="right" vertical="center"/>
    </xf>
    <xf numFmtId="182" fontId="19" fillId="3" borderId="30" xfId="17" applyNumberFormat="1" applyFont="1" applyFill="1" applyBorder="1" applyAlignment="1">
      <alignment horizontal="right" vertical="center" shrinkToFit="1"/>
    </xf>
    <xf numFmtId="182" fontId="19" fillId="3" borderId="23" xfId="17" applyNumberFormat="1" applyFont="1" applyFill="1" applyBorder="1" applyAlignment="1">
      <alignment horizontal="right" vertical="center" shrinkToFit="1"/>
    </xf>
    <xf numFmtId="182" fontId="19" fillId="3" borderId="65" xfId="17" applyNumberFormat="1" applyFont="1" applyFill="1" applyBorder="1" applyAlignment="1">
      <alignment horizontal="right" vertical="center" shrinkToFit="1"/>
    </xf>
    <xf numFmtId="182" fontId="19" fillId="3" borderId="72" xfId="17" applyNumberFormat="1" applyFont="1" applyFill="1" applyBorder="1" applyAlignment="1">
      <alignment horizontal="right" vertical="center" shrinkToFit="1"/>
    </xf>
    <xf numFmtId="179" fontId="19" fillId="3" borderId="131" xfId="17" applyNumberFormat="1" applyFont="1" applyFill="1" applyBorder="1" applyAlignment="1">
      <alignment horizontal="right" vertical="center" shrinkToFit="1"/>
    </xf>
    <xf numFmtId="179" fontId="19" fillId="3" borderId="136" xfId="17" applyNumberFormat="1" applyFont="1" applyFill="1" applyBorder="1" applyAlignment="1">
      <alignment horizontal="right" vertical="center" shrinkToFit="1"/>
    </xf>
    <xf numFmtId="179" fontId="19" fillId="3" borderId="141" xfId="17" applyNumberFormat="1" applyFont="1" applyFill="1" applyBorder="1" applyAlignment="1">
      <alignment horizontal="right" vertical="center" shrinkToFit="1"/>
    </xf>
    <xf numFmtId="0" fontId="19" fillId="3" borderId="12" xfId="13" applyFont="1" applyFill="1" applyBorder="1">
      <alignment vertical="center"/>
    </xf>
    <xf numFmtId="0" fontId="19" fillId="3" borderId="23" xfId="13" applyFont="1" applyFill="1" applyBorder="1">
      <alignment vertical="center"/>
    </xf>
    <xf numFmtId="0" fontId="19" fillId="3" borderId="16" xfId="13" applyFont="1" applyFill="1" applyBorder="1">
      <alignment vertical="center"/>
    </xf>
    <xf numFmtId="185" fontId="19" fillId="3" borderId="30" xfId="17" applyNumberFormat="1" applyFont="1" applyFill="1" applyBorder="1" applyAlignment="1">
      <alignment horizontal="right" vertical="center" shrinkToFit="1"/>
    </xf>
    <xf numFmtId="185" fontId="19" fillId="3" borderId="23" xfId="17" applyNumberFormat="1" applyFont="1" applyFill="1" applyBorder="1" applyAlignment="1">
      <alignment horizontal="right" vertical="center" shrinkToFit="1"/>
    </xf>
    <xf numFmtId="185" fontId="19" fillId="3" borderId="16" xfId="17" applyNumberFormat="1" applyFont="1" applyFill="1" applyBorder="1" applyAlignment="1">
      <alignment horizontal="right" vertical="center" shrinkToFit="1"/>
    </xf>
    <xf numFmtId="185" fontId="19" fillId="3" borderId="54" xfId="17" applyNumberFormat="1" applyFont="1" applyFill="1" applyBorder="1" applyAlignment="1">
      <alignment horizontal="right" vertical="center" shrinkToFit="1"/>
    </xf>
    <xf numFmtId="0" fontId="19" fillId="3" borderId="43" xfId="13" applyFont="1" applyFill="1" applyBorder="1">
      <alignment vertical="center"/>
    </xf>
    <xf numFmtId="182" fontId="19" fillId="3" borderId="165" xfId="17" applyNumberFormat="1" applyFont="1" applyFill="1" applyBorder="1" applyAlignment="1">
      <alignment horizontal="right" vertical="center" shrinkToFit="1"/>
    </xf>
    <xf numFmtId="182" fontId="19" fillId="3" borderId="166" xfId="17" applyNumberFormat="1" applyFont="1" applyFill="1" applyBorder="1" applyAlignment="1">
      <alignment horizontal="right" vertical="center" shrinkToFit="1"/>
    </xf>
    <xf numFmtId="179" fontId="19" fillId="3" borderId="166" xfId="17" applyNumberFormat="1" applyFont="1" applyFill="1" applyBorder="1" applyAlignment="1">
      <alignment horizontal="right" vertical="center" shrinkToFit="1"/>
    </xf>
    <xf numFmtId="179" fontId="19" fillId="3" borderId="170" xfId="17" applyNumberFormat="1" applyFont="1" applyFill="1" applyBorder="1" applyAlignment="1">
      <alignment horizontal="right" vertical="center" shrinkToFit="1"/>
    </xf>
    <xf numFmtId="185" fontId="19" fillId="3" borderId="42" xfId="17" applyNumberFormat="1" applyFont="1" applyFill="1" applyBorder="1" applyAlignment="1">
      <alignment horizontal="right" vertical="center" shrinkToFit="1"/>
    </xf>
    <xf numFmtId="185" fontId="19" fillId="3" borderId="0" xfId="17" applyNumberFormat="1" applyFont="1" applyFill="1" applyAlignment="1">
      <alignment horizontal="right" vertical="center" shrinkToFit="1"/>
    </xf>
    <xf numFmtId="185" fontId="19" fillId="3" borderId="14" xfId="17" applyNumberFormat="1" applyFont="1" applyFill="1" applyBorder="1" applyAlignment="1">
      <alignment horizontal="right" vertical="center" shrinkToFit="1"/>
    </xf>
    <xf numFmtId="185" fontId="19" fillId="3" borderId="58" xfId="17" applyNumberFormat="1" applyFont="1" applyFill="1" applyBorder="1" applyAlignment="1">
      <alignment horizontal="right" vertical="center" shrinkToFit="1"/>
    </xf>
    <xf numFmtId="0" fontId="19" fillId="3" borderId="12" xfId="13" applyFont="1" applyFill="1" applyBorder="1" applyAlignment="1">
      <alignment horizontal="center" vertical="center" wrapText="1"/>
    </xf>
    <xf numFmtId="0" fontId="19" fillId="3" borderId="23" xfId="13" applyFont="1" applyFill="1" applyBorder="1" applyAlignment="1">
      <alignment horizontal="center" vertical="center" wrapText="1"/>
    </xf>
    <xf numFmtId="0" fontId="19" fillId="3" borderId="16" xfId="13" applyFont="1" applyFill="1" applyBorder="1" applyAlignment="1">
      <alignment horizontal="center" vertical="center" wrapText="1"/>
    </xf>
    <xf numFmtId="0" fontId="19" fillId="3" borderId="8" xfId="13" applyFont="1" applyFill="1" applyBorder="1" applyAlignment="1">
      <alignment horizontal="center" vertical="center" wrapText="1"/>
    </xf>
    <xf numFmtId="0" fontId="19" fillId="3" borderId="0" xfId="13" applyFont="1" applyFill="1" applyAlignment="1">
      <alignment horizontal="center" vertical="center" wrapText="1"/>
    </xf>
    <xf numFmtId="0" fontId="19" fillId="3" borderId="14" xfId="13" applyFont="1" applyFill="1" applyBorder="1" applyAlignment="1">
      <alignment horizontal="center" vertical="center" wrapText="1"/>
    </xf>
    <xf numFmtId="0" fontId="19" fillId="3" borderId="9" xfId="13" applyFont="1" applyFill="1" applyBorder="1" applyAlignment="1">
      <alignment horizontal="center" vertical="center" wrapText="1"/>
    </xf>
    <xf numFmtId="0" fontId="19" fillId="3" borderId="20" xfId="13" applyFont="1" applyFill="1" applyBorder="1" applyAlignment="1">
      <alignment horizontal="center" vertical="center" wrapText="1"/>
    </xf>
    <xf numFmtId="0" fontId="19" fillId="3" borderId="17" xfId="13" applyFont="1" applyFill="1" applyBorder="1" applyAlignment="1">
      <alignment horizontal="center" vertical="center" wrapText="1"/>
    </xf>
    <xf numFmtId="0" fontId="19" fillId="3" borderId="42" xfId="13" applyFont="1" applyFill="1" applyBorder="1">
      <alignment vertical="center"/>
    </xf>
    <xf numFmtId="179" fontId="19" fillId="3" borderId="70" xfId="16" applyNumberFormat="1" applyFont="1" applyFill="1" applyBorder="1" applyAlignment="1">
      <alignment horizontal="right" vertical="center" shrinkToFit="1"/>
    </xf>
    <xf numFmtId="179" fontId="19" fillId="3" borderId="0" xfId="16" applyNumberFormat="1" applyFont="1" applyFill="1" applyAlignment="1">
      <alignment horizontal="right" vertical="center" shrinkToFit="1"/>
    </xf>
    <xf numFmtId="179" fontId="19" fillId="3" borderId="58" xfId="16" applyNumberFormat="1" applyFont="1" applyFill="1" applyBorder="1" applyAlignment="1">
      <alignment horizontal="right" vertical="center" shrinkToFit="1"/>
    </xf>
    <xf numFmtId="182" fontId="19" fillId="3" borderId="149" xfId="17" applyNumberFormat="1" applyFont="1" applyFill="1" applyBorder="1" applyAlignment="1">
      <alignment horizontal="right" vertical="center" shrinkToFit="1"/>
    </xf>
    <xf numFmtId="182" fontId="19" fillId="3" borderId="69" xfId="17" applyNumberFormat="1" applyFont="1" applyFill="1" applyBorder="1" applyAlignment="1">
      <alignment horizontal="right" vertical="center" shrinkToFit="1"/>
    </xf>
    <xf numFmtId="179" fontId="19" fillId="3" borderId="69" xfId="17" applyNumberFormat="1" applyFont="1" applyFill="1" applyBorder="1" applyAlignment="1">
      <alignment horizontal="right" vertical="center" shrinkToFit="1"/>
    </xf>
    <xf numFmtId="179" fontId="19" fillId="3" borderId="169" xfId="17" applyNumberFormat="1" applyFont="1" applyFill="1" applyBorder="1" applyAlignment="1">
      <alignment horizontal="right" vertical="center" shrinkToFit="1"/>
    </xf>
    <xf numFmtId="0" fontId="19" fillId="3" borderId="31" xfId="13" applyFont="1" applyFill="1" applyBorder="1">
      <alignment vertical="center"/>
    </xf>
    <xf numFmtId="0" fontId="19" fillId="3" borderId="34" xfId="13" applyFont="1" applyFill="1" applyBorder="1">
      <alignment vertical="center"/>
    </xf>
    <xf numFmtId="0" fontId="19" fillId="3" borderId="15" xfId="13" applyFont="1" applyFill="1" applyBorder="1">
      <alignment vertical="center"/>
    </xf>
    <xf numFmtId="0" fontId="19" fillId="3" borderId="11" xfId="13" applyFont="1" applyFill="1" applyBorder="1" applyAlignment="1">
      <alignment horizontal="center" vertical="center"/>
    </xf>
    <xf numFmtId="0" fontId="19" fillId="3" borderId="22" xfId="13" applyFont="1" applyFill="1" applyBorder="1" applyAlignment="1">
      <alignment horizontal="center" vertical="center"/>
    </xf>
    <xf numFmtId="0" fontId="19" fillId="3" borderId="41" xfId="13" applyFont="1" applyFill="1" applyBorder="1" applyAlignment="1">
      <alignment horizontal="center" vertical="center"/>
    </xf>
    <xf numFmtId="0" fontId="19" fillId="3" borderId="39" xfId="13" applyFont="1" applyFill="1" applyBorder="1" applyAlignment="1">
      <alignment horizontal="center" vertical="center"/>
    </xf>
    <xf numFmtId="0" fontId="19" fillId="3" borderId="50" xfId="13" applyFont="1" applyFill="1" applyBorder="1" applyAlignment="1">
      <alignment horizontal="center" vertical="center"/>
    </xf>
    <xf numFmtId="0" fontId="19" fillId="3" borderId="61" xfId="13" applyFont="1" applyFill="1" applyBorder="1" applyAlignment="1">
      <alignment horizontal="left" vertical="center" wrapText="1"/>
    </xf>
    <xf numFmtId="0" fontId="19" fillId="3" borderId="36" xfId="13" applyFont="1" applyFill="1" applyBorder="1" applyAlignment="1">
      <alignment horizontal="left" vertical="center"/>
    </xf>
    <xf numFmtId="0" fontId="19" fillId="3" borderId="38" xfId="13" applyFont="1" applyFill="1" applyBorder="1" applyAlignment="1">
      <alignment horizontal="left" vertical="center"/>
    </xf>
    <xf numFmtId="179" fontId="19" fillId="3" borderId="97" xfId="17" applyNumberFormat="1" applyFont="1" applyFill="1" applyBorder="1" applyAlignment="1">
      <alignment horizontal="right" vertical="center" shrinkToFit="1"/>
    </xf>
    <xf numFmtId="179" fontId="19" fillId="3" borderId="103" xfId="17" applyNumberFormat="1" applyFont="1" applyFill="1" applyBorder="1" applyAlignment="1">
      <alignment horizontal="right" vertical="center" shrinkToFit="1"/>
    </xf>
    <xf numFmtId="179" fontId="19" fillId="3" borderId="163" xfId="17" applyNumberFormat="1" applyFont="1" applyFill="1" applyBorder="1" applyAlignment="1">
      <alignment horizontal="right" vertical="center" shrinkToFit="1"/>
    </xf>
    <xf numFmtId="0" fontId="19" fillId="3" borderId="42" xfId="17" applyFont="1" applyFill="1" applyBorder="1" applyAlignment="1">
      <alignment horizontal="left" vertical="center" shrinkToFit="1"/>
    </xf>
    <xf numFmtId="0" fontId="19" fillId="3" borderId="0" xfId="13" applyFont="1" applyFill="1" applyAlignment="1">
      <alignment horizontal="left" vertical="center" shrinkToFit="1"/>
    </xf>
    <xf numFmtId="0" fontId="19" fillId="3" borderId="14" xfId="17" applyFont="1" applyFill="1" applyBorder="1" applyAlignment="1">
      <alignment horizontal="left" vertical="center" shrinkToFit="1"/>
    </xf>
    <xf numFmtId="179" fontId="19" fillId="3" borderId="73" xfId="17" applyNumberFormat="1" applyFont="1" applyFill="1" applyBorder="1" applyAlignment="1">
      <alignment horizontal="right" vertical="center" shrinkToFit="1"/>
    </xf>
    <xf numFmtId="179" fontId="19" fillId="3" borderId="34" xfId="17" applyNumberFormat="1" applyFont="1" applyFill="1" applyBorder="1" applyAlignment="1">
      <alignment horizontal="right" vertical="center" shrinkToFit="1"/>
    </xf>
    <xf numFmtId="179" fontId="19" fillId="3" borderId="59" xfId="17" applyNumberFormat="1" applyFont="1" applyFill="1" applyBorder="1" applyAlignment="1">
      <alignment horizontal="right" vertical="center" shrinkToFit="1"/>
    </xf>
    <xf numFmtId="0" fontId="19" fillId="3" borderId="30" xfId="13" applyFont="1" applyFill="1" applyBorder="1">
      <alignment vertical="center"/>
    </xf>
    <xf numFmtId="182" fontId="19" fillId="3" borderId="148" xfId="17" applyNumberFormat="1" applyFont="1" applyFill="1" applyBorder="1" applyAlignment="1">
      <alignment horizontal="right" vertical="center" shrinkToFit="1"/>
    </xf>
    <xf numFmtId="182" fontId="19" fillId="3" borderId="68" xfId="17" applyNumberFormat="1" applyFont="1" applyFill="1" applyBorder="1" applyAlignment="1">
      <alignment horizontal="right" vertical="center" shrinkToFit="1"/>
    </xf>
    <xf numFmtId="179" fontId="19" fillId="3" borderId="68" xfId="17" applyNumberFormat="1" applyFont="1" applyFill="1" applyBorder="1" applyAlignment="1">
      <alignment horizontal="right" vertical="center" shrinkToFit="1"/>
    </xf>
    <xf numFmtId="179" fontId="19" fillId="3" borderId="168" xfId="17" applyNumberFormat="1" applyFont="1" applyFill="1" applyBorder="1" applyAlignment="1">
      <alignment horizontal="right" vertical="center" shrinkToFit="1"/>
    </xf>
    <xf numFmtId="0" fontId="19" fillId="3" borderId="30" xfId="13" applyFont="1" applyFill="1" applyBorder="1" applyAlignment="1">
      <alignment horizontal="center" vertical="center" wrapText="1"/>
    </xf>
    <xf numFmtId="0" fontId="19" fillId="3" borderId="42" xfId="13" applyFont="1" applyFill="1" applyBorder="1" applyAlignment="1">
      <alignment horizontal="center" vertical="center" wrapText="1"/>
    </xf>
    <xf numFmtId="0" fontId="19" fillId="3" borderId="34" xfId="13" applyFont="1" applyFill="1" applyBorder="1" applyAlignment="1">
      <alignment horizontal="center" vertical="center" wrapText="1"/>
    </xf>
    <xf numFmtId="0" fontId="19" fillId="3" borderId="15" xfId="13" applyFont="1" applyFill="1" applyBorder="1" applyAlignment="1">
      <alignment horizontal="center" vertical="center" wrapText="1"/>
    </xf>
    <xf numFmtId="182" fontId="19" fillId="3" borderId="150" xfId="17" applyNumberFormat="1" applyFont="1" applyFill="1" applyBorder="1" applyAlignment="1">
      <alignment horizontal="right" vertical="center" shrinkToFit="1"/>
    </xf>
    <xf numFmtId="182" fontId="19" fillId="3" borderId="71" xfId="17" applyNumberFormat="1" applyFont="1" applyFill="1" applyBorder="1" applyAlignment="1">
      <alignment horizontal="right" vertical="center" shrinkToFit="1"/>
    </xf>
    <xf numFmtId="179" fontId="19" fillId="3" borderId="159" xfId="17" applyNumberFormat="1" applyFont="1" applyFill="1" applyBorder="1" applyAlignment="1">
      <alignment horizontal="right" vertical="center" shrinkToFit="1"/>
    </xf>
    <xf numFmtId="179" fontId="19" fillId="3" borderId="26" xfId="17" applyNumberFormat="1" applyFont="1" applyFill="1" applyBorder="1" applyAlignment="1">
      <alignment horizontal="right" vertical="center" shrinkToFit="1"/>
    </xf>
    <xf numFmtId="0" fontId="19" fillId="3" borderId="35" xfId="13" applyFont="1" applyFill="1" applyBorder="1" applyAlignment="1">
      <alignment horizontal="center" vertical="center" wrapText="1"/>
    </xf>
    <xf numFmtId="0" fontId="20" fillId="3" borderId="37" xfId="13" applyFont="1" applyFill="1" applyBorder="1" applyAlignment="1">
      <alignment horizontal="center" vertical="center"/>
    </xf>
    <xf numFmtId="182" fontId="19" fillId="3" borderId="151" xfId="17" applyNumberFormat="1" applyFont="1" applyFill="1" applyBorder="1" applyAlignment="1">
      <alignment horizontal="right" vertical="center" shrinkToFit="1"/>
    </xf>
    <xf numFmtId="182" fontId="19" fillId="3" borderId="154" xfId="17" applyNumberFormat="1" applyFont="1" applyFill="1" applyBorder="1" applyAlignment="1">
      <alignment horizontal="right" vertical="center" shrinkToFit="1"/>
    </xf>
    <xf numFmtId="179" fontId="19" fillId="3" borderId="162" xfId="17" applyNumberFormat="1" applyFont="1" applyFill="1" applyBorder="1" applyAlignment="1">
      <alignment horizontal="right" vertical="center" shrinkToFit="1"/>
    </xf>
    <xf numFmtId="0" fontId="19" fillId="3" borderId="12" xfId="13" applyFont="1" applyFill="1" applyBorder="1" applyAlignment="1">
      <alignment horizontal="center" vertical="top" wrapText="1"/>
    </xf>
    <xf numFmtId="0" fontId="19" fillId="3" borderId="23" xfId="13" applyFont="1" applyFill="1" applyBorder="1" applyAlignment="1">
      <alignment horizontal="center" vertical="top" wrapText="1"/>
    </xf>
    <xf numFmtId="0" fontId="19" fillId="3" borderId="16" xfId="13" applyFont="1" applyFill="1" applyBorder="1" applyAlignment="1">
      <alignment horizontal="center" vertical="top" wrapText="1"/>
    </xf>
    <xf numFmtId="0" fontId="19" fillId="3" borderId="8" xfId="13" applyFont="1" applyFill="1" applyBorder="1" applyAlignment="1">
      <alignment horizontal="center" vertical="top" wrapText="1"/>
    </xf>
    <xf numFmtId="0" fontId="19" fillId="3" borderId="0" xfId="13" applyFont="1" applyFill="1" applyAlignment="1">
      <alignment horizontal="center" vertical="top" wrapText="1"/>
    </xf>
    <xf numFmtId="0" fontId="19" fillId="3" borderId="14" xfId="13" applyFont="1" applyFill="1" applyBorder="1" applyAlignment="1">
      <alignment horizontal="center" vertical="top" wrapText="1"/>
    </xf>
    <xf numFmtId="0" fontId="19" fillId="3" borderId="56" xfId="13" applyFont="1" applyFill="1" applyBorder="1" applyAlignment="1">
      <alignment horizontal="center" vertical="top" wrapText="1"/>
    </xf>
    <xf numFmtId="0" fontId="19" fillId="3" borderId="34" xfId="13" applyFont="1" applyFill="1" applyBorder="1" applyAlignment="1">
      <alignment horizontal="center" vertical="top" wrapText="1"/>
    </xf>
    <xf numFmtId="179" fontId="19" fillId="3" borderId="158" xfId="17" applyNumberFormat="1" applyFont="1" applyFill="1" applyBorder="1" applyAlignment="1">
      <alignment horizontal="right" vertical="center" shrinkToFit="1"/>
    </xf>
    <xf numFmtId="179" fontId="19" fillId="3" borderId="27" xfId="17" applyNumberFormat="1" applyFont="1" applyFill="1" applyBorder="1" applyAlignment="1">
      <alignment horizontal="right" vertical="center" shrinkToFit="1"/>
    </xf>
    <xf numFmtId="0" fontId="19" fillId="3" borderId="30" xfId="17" applyFont="1" applyFill="1" applyBorder="1" applyAlignment="1">
      <alignment horizontal="left" vertical="center" shrinkToFit="1"/>
    </xf>
    <xf numFmtId="0" fontId="19" fillId="3" borderId="23" xfId="17" applyFont="1" applyFill="1" applyBorder="1" applyAlignment="1">
      <alignment horizontal="left" vertical="center" shrinkToFit="1"/>
    </xf>
    <xf numFmtId="0" fontId="19" fillId="3" borderId="16" xfId="17" applyFont="1" applyFill="1" applyBorder="1" applyAlignment="1">
      <alignment horizontal="left" vertical="center" shrinkToFit="1"/>
    </xf>
    <xf numFmtId="0" fontId="19" fillId="3" borderId="42" xfId="13" applyFont="1" applyFill="1" applyBorder="1" applyAlignment="1">
      <alignment vertical="center" shrinkToFit="1"/>
    </xf>
    <xf numFmtId="0" fontId="19" fillId="3" borderId="0" xfId="13" applyFont="1" applyFill="1" applyAlignment="1">
      <alignment vertical="center" shrinkToFit="1"/>
    </xf>
    <xf numFmtId="0" fontId="19" fillId="3" borderId="14" xfId="13" applyFont="1" applyFill="1" applyBorder="1" applyAlignment="1">
      <alignment vertical="center" shrinkToFit="1"/>
    </xf>
    <xf numFmtId="179" fontId="19" fillId="3" borderId="75" xfId="17" applyNumberFormat="1" applyFont="1" applyFill="1" applyBorder="1" applyAlignment="1">
      <alignment horizontal="right" vertical="center" shrinkToFit="1"/>
    </xf>
    <xf numFmtId="179" fontId="19" fillId="3" borderId="25" xfId="17" applyNumberFormat="1" applyFont="1" applyFill="1" applyBorder="1" applyAlignment="1">
      <alignment horizontal="right" vertical="center" shrinkToFit="1"/>
    </xf>
    <xf numFmtId="179" fontId="19" fillId="3" borderId="72" xfId="17" applyNumberFormat="1" applyFont="1" applyFill="1" applyBorder="1" applyAlignment="1">
      <alignment horizontal="right" vertical="center" shrinkToFit="1"/>
    </xf>
    <xf numFmtId="179" fontId="19" fillId="3" borderId="23" xfId="17" applyNumberFormat="1" applyFont="1" applyFill="1" applyBorder="1" applyAlignment="1">
      <alignment horizontal="right" vertical="center" shrinkToFit="1"/>
    </xf>
    <xf numFmtId="179" fontId="19" fillId="3" borderId="54" xfId="17" applyNumberFormat="1" applyFont="1" applyFill="1" applyBorder="1" applyAlignment="1">
      <alignment horizontal="right" vertical="center" shrinkToFit="1"/>
    </xf>
    <xf numFmtId="0" fontId="19" fillId="3" borderId="12" xfId="13" applyFont="1" applyFill="1" applyBorder="1" applyAlignment="1">
      <alignment horizontal="center" vertical="top"/>
    </xf>
    <xf numFmtId="0" fontId="19" fillId="3" borderId="23" xfId="13" applyFont="1" applyFill="1" applyBorder="1" applyAlignment="1">
      <alignment horizontal="center" vertical="top"/>
    </xf>
    <xf numFmtId="0" fontId="19" fillId="3" borderId="8" xfId="13" applyFont="1" applyFill="1" applyBorder="1" applyAlignment="1">
      <alignment horizontal="center" vertical="top"/>
    </xf>
    <xf numFmtId="0" fontId="19" fillId="3" borderId="0" xfId="13" applyFont="1" applyFill="1" applyAlignment="1">
      <alignment horizontal="center" vertical="top"/>
    </xf>
    <xf numFmtId="0" fontId="19" fillId="3" borderId="56" xfId="13" applyFont="1" applyFill="1" applyBorder="1" applyAlignment="1">
      <alignment horizontal="center" vertical="top"/>
    </xf>
    <xf numFmtId="0" fontId="19" fillId="3" borderId="34" xfId="13" applyFont="1" applyFill="1" applyBorder="1" applyAlignment="1">
      <alignment horizontal="center" vertical="top"/>
    </xf>
    <xf numFmtId="0" fontId="19" fillId="3" borderId="30" xfId="13" applyFont="1" applyFill="1" applyBorder="1" applyAlignment="1">
      <alignment horizontal="center" vertical="center" textRotation="255" wrapText="1"/>
    </xf>
    <xf numFmtId="0" fontId="19" fillId="3" borderId="42" xfId="13" applyFont="1" applyFill="1" applyBorder="1" applyAlignment="1">
      <alignment horizontal="center" vertical="center" textRotation="255" wrapText="1"/>
    </xf>
    <xf numFmtId="0" fontId="19" fillId="3" borderId="31" xfId="13" applyFont="1" applyFill="1" applyBorder="1" applyAlignment="1">
      <alignment horizontal="center" vertical="center" textRotation="255" wrapText="1"/>
    </xf>
    <xf numFmtId="0" fontId="3" fillId="3" borderId="42" xfId="13" applyFont="1" applyFill="1" applyBorder="1" applyAlignment="1">
      <alignment vertical="center" shrinkToFit="1"/>
    </xf>
    <xf numFmtId="0" fontId="3" fillId="3" borderId="0" xfId="13" applyFont="1" applyFill="1" applyAlignment="1">
      <alignment vertical="center" shrinkToFit="1"/>
    </xf>
    <xf numFmtId="0" fontId="3" fillId="3" borderId="14" xfId="13" applyFont="1" applyFill="1" applyBorder="1" applyAlignment="1">
      <alignment vertical="center" shrinkToFit="1"/>
    </xf>
    <xf numFmtId="182" fontId="19" fillId="3" borderId="32" xfId="17" applyNumberFormat="1" applyFont="1" applyFill="1" applyBorder="1" applyAlignment="1">
      <alignment horizontal="right" vertical="center" shrinkToFit="1"/>
    </xf>
    <xf numFmtId="182" fontId="19" fillId="3" borderId="35" xfId="17" applyNumberFormat="1" applyFont="1" applyFill="1" applyBorder="1" applyAlignment="1">
      <alignment horizontal="right" vertical="center" shrinkToFit="1"/>
    </xf>
    <xf numFmtId="182" fontId="19" fillId="3" borderId="113" xfId="17" applyNumberFormat="1" applyFont="1" applyFill="1" applyBorder="1" applyAlignment="1">
      <alignment horizontal="right" vertical="center" shrinkToFit="1"/>
    </xf>
    <xf numFmtId="182" fontId="19" fillId="3" borderId="119" xfId="17" applyNumberFormat="1" applyFont="1" applyFill="1" applyBorder="1" applyAlignment="1">
      <alignment horizontal="right" vertical="center" shrinkToFit="1"/>
    </xf>
    <xf numFmtId="182" fontId="19" fillId="3" borderId="130" xfId="17" applyNumberFormat="1" applyFont="1" applyFill="1" applyBorder="1" applyAlignment="1">
      <alignment horizontal="right" vertical="center" shrinkToFit="1"/>
    </xf>
    <xf numFmtId="182" fontId="19" fillId="3" borderId="135" xfId="17" applyNumberFormat="1" applyFont="1" applyFill="1" applyBorder="1" applyAlignment="1">
      <alignment horizontal="right" vertical="center" shrinkToFit="1"/>
    </xf>
    <xf numFmtId="182" fontId="19" fillId="3" borderId="140" xfId="17" applyNumberFormat="1" applyFont="1" applyFill="1" applyBorder="1" applyAlignment="1">
      <alignment horizontal="right" vertical="center" shrinkToFit="1"/>
    </xf>
    <xf numFmtId="0" fontId="19" fillId="3" borderId="14" xfId="13" applyFont="1" applyFill="1" applyBorder="1" applyAlignment="1">
      <alignment horizontal="left" vertical="center"/>
    </xf>
    <xf numFmtId="0" fontId="19" fillId="3" borderId="19" xfId="13" applyFont="1" applyFill="1" applyBorder="1" applyAlignment="1">
      <alignment horizontal="left" vertical="center" wrapText="1"/>
    </xf>
    <xf numFmtId="0" fontId="19" fillId="3" borderId="56" xfId="13" applyFont="1" applyFill="1" applyBorder="1" applyAlignment="1">
      <alignment horizontal="center" vertical="center"/>
    </xf>
    <xf numFmtId="0" fontId="19" fillId="3" borderId="34" xfId="13" applyFont="1" applyFill="1" applyBorder="1" applyAlignment="1">
      <alignment horizontal="center" vertical="center"/>
    </xf>
    <xf numFmtId="0" fontId="19" fillId="3" borderId="59" xfId="13" applyFont="1" applyFill="1" applyBorder="1" applyAlignment="1">
      <alignment horizontal="center" vertical="center"/>
    </xf>
    <xf numFmtId="0" fontId="19" fillId="3" borderId="74" xfId="13" applyFont="1" applyFill="1" applyBorder="1" applyAlignment="1">
      <alignment horizontal="center" vertical="center"/>
    </xf>
    <xf numFmtId="0" fontId="19" fillId="3" borderId="84" xfId="13" applyFont="1" applyFill="1" applyBorder="1" applyAlignment="1" applyProtection="1">
      <alignment horizontal="left" vertical="center" shrinkToFit="1"/>
      <protection locked="0"/>
    </xf>
    <xf numFmtId="0" fontId="19" fillId="3" borderId="87" xfId="13" applyFont="1" applyFill="1" applyBorder="1" applyAlignment="1" applyProtection="1">
      <alignment horizontal="left" vertical="center" shrinkToFit="1"/>
      <protection locked="0"/>
    </xf>
    <xf numFmtId="0" fontId="19" fillId="3" borderId="91" xfId="13" applyFont="1" applyFill="1" applyBorder="1" applyAlignment="1" applyProtection="1">
      <alignment horizontal="left" vertical="center" shrinkToFit="1"/>
      <protection locked="0"/>
    </xf>
    <xf numFmtId="182" fontId="19" fillId="3" borderId="84" xfId="13" applyNumberFormat="1" applyFont="1" applyFill="1" applyBorder="1" applyAlignment="1" applyProtection="1">
      <alignment horizontal="right" vertical="center" shrinkToFit="1"/>
      <protection locked="0"/>
    </xf>
    <xf numFmtId="182" fontId="19" fillId="3" borderId="87" xfId="13" applyNumberFormat="1" applyFont="1" applyFill="1" applyBorder="1" applyAlignment="1" applyProtection="1">
      <alignment horizontal="right" vertical="center" shrinkToFit="1"/>
      <protection locked="0"/>
    </xf>
    <xf numFmtId="182" fontId="19" fillId="3" borderId="91" xfId="13" applyNumberFormat="1" applyFont="1" applyFill="1" applyBorder="1" applyAlignment="1" applyProtection="1">
      <alignment horizontal="right" vertical="center" shrinkToFit="1"/>
      <protection locked="0"/>
    </xf>
    <xf numFmtId="0" fontId="19" fillId="3" borderId="123" xfId="13" applyFont="1" applyFill="1" applyBorder="1" applyAlignment="1" applyProtection="1">
      <alignment horizontal="left" vertical="center" shrinkToFit="1"/>
      <protection locked="0"/>
    </xf>
    <xf numFmtId="0" fontId="19" fillId="5" borderId="33" xfId="13" applyFont="1" applyFill="1" applyBorder="1" applyAlignment="1" applyProtection="1">
      <alignment horizontal="left" vertical="center" shrinkToFit="1"/>
      <protection locked="0"/>
    </xf>
    <xf numFmtId="0" fontId="19" fillId="5" borderId="36" xfId="13" applyFont="1" applyFill="1" applyBorder="1" applyAlignment="1" applyProtection="1">
      <alignment horizontal="left" vertical="center" shrinkToFit="1"/>
      <protection locked="0"/>
    </xf>
    <xf numFmtId="0" fontId="19" fillId="5" borderId="38" xfId="13" applyFont="1" applyFill="1" applyBorder="1" applyAlignment="1" applyProtection="1">
      <alignment horizontal="left" vertical="center" shrinkToFit="1"/>
      <protection locked="0"/>
    </xf>
    <xf numFmtId="182" fontId="19" fillId="5" borderId="160" xfId="13" applyNumberFormat="1" applyFont="1" applyFill="1" applyBorder="1" applyAlignment="1" applyProtection="1">
      <alignment horizontal="right" vertical="center" shrinkToFit="1"/>
      <protection locked="0"/>
    </xf>
    <xf numFmtId="182" fontId="19" fillId="5" borderId="161" xfId="13" applyNumberFormat="1" applyFont="1" applyFill="1" applyBorder="1" applyAlignment="1" applyProtection="1">
      <alignment horizontal="right" vertical="center" shrinkToFit="1"/>
      <protection locked="0"/>
    </xf>
    <xf numFmtId="182" fontId="19" fillId="5" borderId="164" xfId="13" applyNumberFormat="1" applyFont="1" applyFill="1" applyBorder="1" applyAlignment="1" applyProtection="1">
      <alignment horizontal="right" vertical="center" shrinkToFit="1"/>
      <protection locked="0"/>
    </xf>
    <xf numFmtId="182" fontId="19" fillId="5" borderId="33" xfId="13" applyNumberFormat="1" applyFont="1" applyFill="1" applyBorder="1" applyAlignment="1" applyProtection="1">
      <alignment horizontal="right" vertical="center" shrinkToFit="1"/>
      <protection locked="0"/>
    </xf>
    <xf numFmtId="182" fontId="19" fillId="5" borderId="36" xfId="12" applyNumberFormat="1" applyFont="1" applyFill="1" applyBorder="1" applyAlignment="1" applyProtection="1">
      <alignment horizontal="right" vertical="center" shrinkToFit="1"/>
      <protection locked="0"/>
    </xf>
    <xf numFmtId="182" fontId="19" fillId="5" borderId="38" xfId="13" applyNumberFormat="1" applyFont="1" applyFill="1" applyBorder="1" applyAlignment="1" applyProtection="1">
      <alignment horizontal="right" vertical="center" shrinkToFit="1"/>
      <protection locked="0"/>
    </xf>
    <xf numFmtId="0" fontId="19" fillId="5" borderId="52" xfId="13" applyFont="1" applyFill="1" applyBorder="1" applyAlignment="1" applyProtection="1">
      <alignment horizontal="left" vertical="center" shrinkToFit="1"/>
      <protection locked="0"/>
    </xf>
    <xf numFmtId="182" fontId="19" fillId="5" borderId="99" xfId="13" applyNumberFormat="1" applyFont="1" applyFill="1" applyBorder="1" applyAlignment="1" applyProtection="1">
      <alignment horizontal="right" vertical="center" shrinkToFit="1"/>
      <protection locked="0"/>
    </xf>
    <xf numFmtId="182" fontId="19" fillId="5" borderId="105" xfId="13" applyNumberFormat="1" applyFont="1" applyFill="1" applyBorder="1" applyAlignment="1" applyProtection="1">
      <alignment horizontal="right" vertical="center" shrinkToFit="1"/>
      <protection locked="0"/>
    </xf>
    <xf numFmtId="182" fontId="19" fillId="5" borderId="103" xfId="12" applyNumberFormat="1" applyFont="1" applyFill="1" applyBorder="1" applyAlignment="1" applyProtection="1">
      <alignment horizontal="right" vertical="center" shrinkToFit="1"/>
      <protection locked="0"/>
    </xf>
    <xf numFmtId="0" fontId="19" fillId="5" borderId="103" xfId="12" applyFont="1" applyFill="1" applyBorder="1" applyAlignment="1" applyProtection="1">
      <alignment horizontal="left" vertical="center" shrinkToFit="1"/>
      <protection locked="0"/>
    </xf>
    <xf numFmtId="0" fontId="19" fillId="5" borderId="124" xfId="12" applyFont="1" applyFill="1" applyBorder="1" applyAlignment="1" applyProtection="1">
      <alignment horizontal="left" vertical="center" shrinkToFit="1"/>
      <protection locked="0"/>
    </xf>
    <xf numFmtId="0" fontId="19" fillId="3" borderId="85" xfId="13" applyFont="1" applyFill="1" applyBorder="1" applyAlignment="1" applyProtection="1">
      <alignment horizontal="left" vertical="center" shrinkToFit="1"/>
      <protection locked="0"/>
    </xf>
    <xf numFmtId="0" fontId="19" fillId="3" borderId="88" xfId="13" applyFont="1" applyFill="1" applyBorder="1" applyAlignment="1" applyProtection="1">
      <alignment horizontal="left" vertical="center" shrinkToFit="1"/>
      <protection locked="0"/>
    </xf>
    <xf numFmtId="0" fontId="19" fillId="3" borderId="92" xfId="13" applyFont="1" applyFill="1" applyBorder="1" applyAlignment="1" applyProtection="1">
      <alignment horizontal="left" vertical="center" shrinkToFit="1"/>
      <protection locked="0"/>
    </xf>
    <xf numFmtId="182" fontId="19" fillId="3" borderId="96" xfId="13" applyNumberFormat="1" applyFont="1" applyFill="1" applyBorder="1" applyAlignment="1" applyProtection="1">
      <alignment horizontal="right" vertical="center" shrinkToFit="1"/>
      <protection locked="0"/>
    </xf>
    <xf numFmtId="182" fontId="19" fillId="3" borderId="102" xfId="13" applyNumberFormat="1" applyFont="1" applyFill="1" applyBorder="1" applyAlignment="1" applyProtection="1">
      <alignment horizontal="right" vertical="center" shrinkToFit="1"/>
      <protection locked="0"/>
    </xf>
    <xf numFmtId="0" fontId="19" fillId="3" borderId="102" xfId="13" applyFont="1" applyFill="1" applyBorder="1" applyAlignment="1" applyProtection="1">
      <alignment horizontal="left" vertical="center" shrinkToFit="1"/>
      <protection locked="0"/>
    </xf>
    <xf numFmtId="0" fontId="19" fillId="3" borderId="147" xfId="13" applyFont="1" applyFill="1" applyBorder="1" applyAlignment="1" applyProtection="1">
      <alignment horizontal="left" vertical="center" shrinkToFit="1"/>
      <protection locked="0"/>
    </xf>
    <xf numFmtId="182" fontId="19" fillId="0" borderId="95" xfId="17" applyNumberFormat="1" applyFont="1" applyBorder="1" applyAlignment="1" applyProtection="1">
      <alignment horizontal="right" vertical="center" shrinkToFit="1"/>
      <protection locked="0"/>
    </xf>
    <xf numFmtId="182" fontId="19" fillId="0" borderId="101" xfId="17" applyNumberFormat="1" applyFont="1" applyBorder="1" applyAlignment="1" applyProtection="1">
      <alignment horizontal="right" vertical="center" shrinkToFit="1"/>
      <protection locked="0"/>
    </xf>
    <xf numFmtId="0" fontId="19" fillId="0" borderId="101" xfId="12" applyFont="1" applyBorder="1" applyAlignment="1" applyProtection="1">
      <alignment horizontal="left" vertical="center" shrinkToFit="1"/>
      <protection locked="0"/>
    </xf>
    <xf numFmtId="0" fontId="19" fillId="0" borderId="146" xfId="12" applyFont="1" applyBorder="1" applyAlignment="1" applyProtection="1">
      <alignment horizontal="left" vertical="center" shrinkToFit="1"/>
      <protection locked="0"/>
    </xf>
    <xf numFmtId="182" fontId="19" fillId="0" borderId="106" xfId="13" applyNumberFormat="1" applyFont="1" applyBorder="1" applyAlignment="1" applyProtection="1">
      <alignment horizontal="right" vertical="center" shrinkToFit="1"/>
      <protection locked="0"/>
    </xf>
    <xf numFmtId="182" fontId="19" fillId="0" borderId="107" xfId="13" applyNumberFormat="1" applyFont="1" applyBorder="1" applyAlignment="1" applyProtection="1">
      <alignment horizontal="right" vertical="center" shrinkToFit="1"/>
      <protection locked="0"/>
    </xf>
    <xf numFmtId="0" fontId="19" fillId="0" borderId="83" xfId="17" applyFont="1" applyBorder="1" applyAlignment="1" applyProtection="1">
      <alignment horizontal="left" vertical="center" shrinkToFit="1"/>
      <protection locked="0"/>
    </xf>
    <xf numFmtId="0" fontId="19" fillId="0" borderId="86" xfId="17" applyFont="1" applyBorder="1" applyAlignment="1" applyProtection="1">
      <alignment horizontal="left" vertical="center" shrinkToFit="1"/>
      <protection locked="0"/>
    </xf>
    <xf numFmtId="0" fontId="19" fillId="0" borderId="90" xfId="17" applyFont="1" applyBorder="1" applyAlignment="1" applyProtection="1">
      <alignment horizontal="left" vertical="center" shrinkToFit="1"/>
      <protection locked="0"/>
    </xf>
    <xf numFmtId="182" fontId="19" fillId="0" borderId="94" xfId="17" applyNumberFormat="1" applyFont="1" applyBorder="1" applyAlignment="1" applyProtection="1">
      <alignment horizontal="right" vertical="center" shrinkToFit="1"/>
      <protection locked="0"/>
    </xf>
    <xf numFmtId="182" fontId="19" fillId="0" borderId="100" xfId="17" applyNumberFormat="1" applyFont="1" applyBorder="1" applyAlignment="1" applyProtection="1">
      <alignment horizontal="right" vertical="center" shrinkToFit="1"/>
      <protection locked="0"/>
    </xf>
    <xf numFmtId="0" fontId="19" fillId="0" borderId="100" xfId="12" applyFont="1" applyBorder="1" applyAlignment="1" applyProtection="1">
      <alignment horizontal="left" vertical="center" shrinkToFit="1"/>
      <protection locked="0"/>
    </xf>
    <xf numFmtId="0" fontId="19" fillId="0" borderId="145" xfId="12" applyFont="1" applyBorder="1" applyAlignment="1" applyProtection="1">
      <alignment horizontal="left" vertical="center" shrinkToFit="1"/>
      <protection locked="0"/>
    </xf>
    <xf numFmtId="182" fontId="19" fillId="5" borderId="112" xfId="13" applyNumberFormat="1" applyFont="1" applyFill="1" applyBorder="1" applyAlignment="1" applyProtection="1">
      <alignment horizontal="right" vertical="center" shrinkToFit="1"/>
      <protection locked="0"/>
    </xf>
    <xf numFmtId="182" fontId="19" fillId="5" borderId="117" xfId="12" applyNumberFormat="1" applyFont="1" applyFill="1" applyBorder="1" applyAlignment="1" applyProtection="1">
      <alignment horizontal="right" vertical="center" shrinkToFit="1"/>
      <protection locked="0"/>
    </xf>
    <xf numFmtId="182" fontId="19" fillId="5" borderId="124" xfId="12" applyNumberFormat="1" applyFont="1" applyFill="1" applyBorder="1" applyAlignment="1" applyProtection="1">
      <alignment horizontal="right" vertical="center" shrinkToFit="1"/>
      <protection locked="0"/>
    </xf>
    <xf numFmtId="182" fontId="19" fillId="5" borderId="128" xfId="12" applyNumberFormat="1" applyFont="1" applyFill="1" applyBorder="1" applyAlignment="1" applyProtection="1">
      <alignment horizontal="right" vertical="center" shrinkToFit="1"/>
      <protection locked="0"/>
    </xf>
    <xf numFmtId="179" fontId="19" fillId="5" borderId="105" xfId="13" applyNumberFormat="1" applyFont="1" applyFill="1" applyBorder="1" applyAlignment="1" applyProtection="1">
      <alignment horizontal="right" vertical="center" shrinkToFit="1"/>
      <protection locked="0"/>
    </xf>
    <xf numFmtId="182" fontId="19" fillId="5" borderId="61" xfId="12" applyNumberFormat="1" applyFont="1" applyFill="1" applyBorder="1" applyAlignment="1" applyProtection="1">
      <alignment horizontal="right" vertical="center" shrinkToFit="1"/>
      <protection locked="0"/>
    </xf>
    <xf numFmtId="182" fontId="19" fillId="5" borderId="52" xfId="12" applyNumberFormat="1" applyFont="1" applyFill="1" applyBorder="1" applyAlignment="1" applyProtection="1">
      <alignment horizontal="right" vertical="center" shrinkToFit="1"/>
      <protection locked="0"/>
    </xf>
    <xf numFmtId="182" fontId="19" fillId="3" borderId="95" xfId="16" applyNumberFormat="1" applyFont="1" applyFill="1" applyBorder="1" applyAlignment="1" applyProtection="1">
      <alignment horizontal="right" vertical="center" shrinkToFit="1"/>
      <protection locked="0"/>
    </xf>
    <xf numFmtId="182" fontId="19" fillId="3" borderId="101" xfId="16" applyNumberFormat="1" applyFont="1" applyFill="1" applyBorder="1" applyAlignment="1" applyProtection="1">
      <alignment horizontal="right" vertical="center" shrinkToFit="1"/>
      <protection locked="0"/>
    </xf>
    <xf numFmtId="182" fontId="19" fillId="3" borderId="107" xfId="16" applyNumberFormat="1" applyFont="1" applyFill="1" applyBorder="1" applyAlignment="1" applyProtection="1">
      <alignment horizontal="right" vertical="center" shrinkToFit="1"/>
      <protection locked="0"/>
    </xf>
    <xf numFmtId="182" fontId="19" fillId="0" borderId="116" xfId="17" applyNumberFormat="1" applyFont="1" applyBorder="1" applyAlignment="1" applyProtection="1">
      <alignment horizontal="right" vertical="center" shrinkToFit="1"/>
      <protection locked="0"/>
    </xf>
    <xf numFmtId="182" fontId="19" fillId="0" borderId="123" xfId="17" applyNumberFormat="1" applyFont="1" applyBorder="1" applyAlignment="1" applyProtection="1">
      <alignment horizontal="right" vertical="center" shrinkToFit="1"/>
      <protection locked="0"/>
    </xf>
    <xf numFmtId="182" fontId="19" fillId="3" borderId="106" xfId="16" applyNumberFormat="1" applyFont="1" applyFill="1" applyBorder="1" applyAlignment="1" applyProtection="1">
      <alignment horizontal="right" vertical="center" shrinkToFit="1"/>
      <protection locked="0"/>
    </xf>
    <xf numFmtId="179" fontId="19" fillId="3" borderId="101" xfId="16" applyNumberFormat="1" applyFont="1" applyFill="1" applyBorder="1" applyAlignment="1" applyProtection="1">
      <alignment horizontal="right" vertical="center" shrinkToFit="1"/>
      <protection locked="0"/>
    </xf>
    <xf numFmtId="0" fontId="19" fillId="0" borderId="11" xfId="13" applyFont="1" applyBorder="1" applyAlignment="1" applyProtection="1">
      <alignment horizontal="center" vertical="center" shrinkToFit="1"/>
      <protection locked="0"/>
    </xf>
    <xf numFmtId="0" fontId="19" fillId="0" borderId="22" xfId="13" applyFont="1" applyBorder="1" applyAlignment="1" applyProtection="1">
      <alignment horizontal="center" vertical="center"/>
      <protection locked="0"/>
    </xf>
    <xf numFmtId="0" fontId="19" fillId="0" borderId="50" xfId="13" applyFont="1" applyBorder="1" applyAlignment="1" applyProtection="1">
      <alignment horizontal="center" vertical="center"/>
      <protection locked="0"/>
    </xf>
    <xf numFmtId="179" fontId="19" fillId="0" borderId="101" xfId="13" applyNumberFormat="1" applyFont="1" applyBorder="1" applyAlignment="1" applyProtection="1">
      <alignment horizontal="right" vertical="center" shrinkToFit="1"/>
      <protection locked="0"/>
    </xf>
    <xf numFmtId="182" fontId="19" fillId="0" borderId="98" xfId="17" applyNumberFormat="1" applyFont="1" applyBorder="1" applyAlignment="1" applyProtection="1">
      <alignment horizontal="right" vertical="center" shrinkToFit="1"/>
      <protection locked="0"/>
    </xf>
    <xf numFmtId="182" fontId="19" fillId="0" borderId="104" xfId="17" applyNumberFormat="1" applyFont="1" applyBorder="1" applyAlignment="1" applyProtection="1">
      <alignment horizontal="right" vertical="center" shrinkToFit="1"/>
      <protection locked="0"/>
    </xf>
    <xf numFmtId="182" fontId="19" fillId="0" borderId="111" xfId="17" applyNumberFormat="1" applyFont="1" applyBorder="1" applyAlignment="1" applyProtection="1">
      <alignment horizontal="right" vertical="center" shrinkToFit="1"/>
      <protection locked="0"/>
    </xf>
    <xf numFmtId="182" fontId="19" fillId="0" borderId="118" xfId="17" applyNumberFormat="1" applyFont="1" applyBorder="1" applyAlignment="1" applyProtection="1">
      <alignment horizontal="right" vertical="center" shrinkToFit="1"/>
      <protection locked="0"/>
    </xf>
    <xf numFmtId="182" fontId="19" fillId="0" borderId="125" xfId="17" applyNumberFormat="1" applyFont="1" applyBorder="1" applyAlignment="1" applyProtection="1">
      <alignment horizontal="right" vertical="center" shrinkToFit="1"/>
      <protection locked="0"/>
    </xf>
    <xf numFmtId="182" fontId="19" fillId="0" borderId="129" xfId="13" applyNumberFormat="1" applyFont="1" applyBorder="1" applyAlignment="1" applyProtection="1">
      <alignment horizontal="right" vertical="center" shrinkToFit="1"/>
      <protection locked="0"/>
    </xf>
    <xf numFmtId="179" fontId="19" fillId="0" borderId="104" xfId="13" applyNumberFormat="1" applyFont="1" applyBorder="1" applyAlignment="1" applyProtection="1">
      <alignment horizontal="right" vertical="center" shrinkToFit="1"/>
      <protection locked="0"/>
    </xf>
    <xf numFmtId="0" fontId="19" fillId="0" borderId="104" xfId="13" applyFont="1" applyBorder="1" applyAlignment="1" applyProtection="1">
      <alignment horizontal="left" vertical="center" shrinkToFit="1"/>
      <protection locked="0"/>
    </xf>
    <xf numFmtId="0" fontId="19" fillId="0" borderId="125" xfId="13" applyFont="1" applyBorder="1" applyAlignment="1" applyProtection="1">
      <alignment horizontal="left" vertical="center" shrinkToFit="1"/>
      <protection locked="0"/>
    </xf>
    <xf numFmtId="0" fontId="19" fillId="3" borderId="19" xfId="13" applyFont="1" applyFill="1" applyBorder="1" applyAlignment="1">
      <alignment horizontal="left" vertical="center"/>
    </xf>
    <xf numFmtId="0" fontId="19" fillId="3" borderId="20" xfId="13" applyFont="1" applyFill="1" applyBorder="1" applyAlignment="1">
      <alignment horizontal="left" vertical="center"/>
    </xf>
    <xf numFmtId="182" fontId="19" fillId="5" borderId="97" xfId="12" applyNumberFormat="1" applyFont="1" applyFill="1" applyBorder="1" applyAlignment="1" applyProtection="1">
      <alignment horizontal="right" vertical="center" shrinkToFit="1"/>
      <protection locked="0"/>
    </xf>
    <xf numFmtId="182" fontId="19" fillId="5" borderId="108" xfId="12" applyNumberFormat="1" applyFont="1" applyFill="1" applyBorder="1" applyAlignment="1" applyProtection="1">
      <alignment horizontal="right" vertical="center" shrinkToFit="1"/>
      <protection locked="0"/>
    </xf>
    <xf numFmtId="182" fontId="19" fillId="0" borderId="96" xfId="17" applyNumberFormat="1" applyFont="1" applyBorder="1" applyAlignment="1" applyProtection="1">
      <alignment horizontal="right" vertical="center" shrinkToFit="1"/>
      <protection locked="0"/>
    </xf>
    <xf numFmtId="182" fontId="19" fillId="0" borderId="102" xfId="17" applyNumberFormat="1" applyFont="1" applyBorder="1" applyAlignment="1" applyProtection="1">
      <alignment horizontal="right" vertical="center" shrinkToFit="1"/>
      <protection locked="0"/>
    </xf>
    <xf numFmtId="182" fontId="19" fillId="0" borderId="110" xfId="17" applyNumberFormat="1" applyFont="1" applyBorder="1" applyAlignment="1" applyProtection="1">
      <alignment horizontal="right" vertical="center" shrinkToFit="1"/>
      <protection locked="0"/>
    </xf>
    <xf numFmtId="182" fontId="19" fillId="0" borderId="127" xfId="12" applyNumberFormat="1" applyFont="1" applyBorder="1" applyAlignment="1" applyProtection="1">
      <alignment horizontal="right" vertical="center" shrinkToFit="1"/>
      <protection locked="0"/>
    </xf>
    <xf numFmtId="0" fontId="19" fillId="0" borderId="102" xfId="12" applyFont="1" applyBorder="1" applyAlignment="1" applyProtection="1">
      <alignment horizontal="left" vertical="center" shrinkToFit="1"/>
      <protection locked="0"/>
    </xf>
    <xf numFmtId="0" fontId="19" fillId="0" borderId="147" xfId="12" applyFont="1" applyBorder="1" applyAlignment="1" applyProtection="1">
      <alignment horizontal="left" vertical="center" shrinkToFit="1"/>
      <protection locked="0"/>
    </xf>
    <xf numFmtId="0" fontId="18" fillId="3" borderId="0" xfId="13" applyFont="1" applyFill="1">
      <alignment vertical="center"/>
    </xf>
    <xf numFmtId="0" fontId="22" fillId="3" borderId="6" xfId="13" applyFont="1" applyFill="1" applyBorder="1" applyAlignment="1">
      <alignment horizontal="center" vertical="center"/>
    </xf>
    <xf numFmtId="0" fontId="22" fillId="3" borderId="18" xfId="13" applyFont="1" applyFill="1" applyBorder="1" applyAlignment="1">
      <alignment horizontal="center" vertical="center"/>
    </xf>
    <xf numFmtId="0" fontId="22" fillId="3" borderId="64" xfId="13" applyFont="1" applyFill="1" applyBorder="1" applyAlignment="1">
      <alignment horizontal="center" vertical="center"/>
    </xf>
    <xf numFmtId="182" fontId="19" fillId="0" borderId="109" xfId="17" applyNumberFormat="1" applyFont="1" applyBorder="1" applyAlignment="1" applyProtection="1">
      <alignment horizontal="right" vertical="center" shrinkToFit="1"/>
      <protection locked="0"/>
    </xf>
    <xf numFmtId="182" fontId="19" fillId="0" borderId="115" xfId="17" applyNumberFormat="1" applyFont="1" applyBorder="1" applyAlignment="1" applyProtection="1">
      <alignment horizontal="right" vertical="center" shrinkToFit="1"/>
      <protection locked="0"/>
    </xf>
    <xf numFmtId="182" fontId="19" fillId="0" borderId="120" xfId="17" applyNumberFormat="1" applyFont="1" applyBorder="1" applyAlignment="1" applyProtection="1">
      <alignment horizontal="right" vertical="center" shrinkToFit="1"/>
      <protection locked="0"/>
    </xf>
    <xf numFmtId="182" fontId="19" fillId="0" borderId="122" xfId="17" applyNumberFormat="1" applyFont="1" applyBorder="1" applyAlignment="1" applyProtection="1">
      <alignment horizontal="right" vertical="center" shrinkToFit="1"/>
      <protection locked="0"/>
    </xf>
    <xf numFmtId="182" fontId="19" fillId="0" borderId="126" xfId="12" applyNumberFormat="1" applyFont="1" applyBorder="1" applyAlignment="1" applyProtection="1">
      <alignment horizontal="right" vertical="center" shrinkToFit="1"/>
      <protection locked="0"/>
    </xf>
    <xf numFmtId="182" fontId="19" fillId="0" borderId="83" xfId="12" applyNumberFormat="1" applyFont="1" applyBorder="1" applyAlignment="1" applyProtection="1">
      <alignment horizontal="right" vertical="center" shrinkToFit="1"/>
      <protection locked="0"/>
    </xf>
    <xf numFmtId="182" fontId="19" fillId="0" borderId="86" xfId="12" applyNumberFormat="1" applyFont="1" applyBorder="1" applyAlignment="1" applyProtection="1">
      <alignment horizontal="right" vertical="center" shrinkToFit="1"/>
      <protection locked="0"/>
    </xf>
    <xf numFmtId="182" fontId="19" fillId="0" borderId="90" xfId="12" applyNumberFormat="1" applyFont="1" applyBorder="1" applyAlignment="1" applyProtection="1">
      <alignment horizontal="right" vertical="center" shrinkToFit="1"/>
      <protection locked="0"/>
    </xf>
    <xf numFmtId="0" fontId="19" fillId="0" borderId="167" xfId="12" applyFont="1" applyBorder="1" applyAlignment="1" applyProtection="1">
      <alignment horizontal="left" vertical="center" shrinkToFit="1"/>
      <protection locked="0"/>
    </xf>
    <xf numFmtId="0" fontId="3" fillId="4" borderId="40" xfId="13" applyFill="1" applyBorder="1" applyAlignment="1" applyProtection="1">
      <alignment horizontal="center" vertical="center" wrapText="1"/>
      <protection locked="0"/>
    </xf>
    <xf numFmtId="0" fontId="3" fillId="4" borderId="19" xfId="13" applyFill="1" applyBorder="1" applyAlignment="1" applyProtection="1">
      <alignment horizontal="center" vertical="center" wrapText="1"/>
      <protection locked="0"/>
    </xf>
    <xf numFmtId="0" fontId="3" fillId="4" borderId="13" xfId="13" applyFill="1" applyBorder="1" applyAlignment="1" applyProtection="1">
      <alignment horizontal="center" vertical="center" wrapText="1"/>
      <protection locked="0"/>
    </xf>
    <xf numFmtId="0" fontId="3" fillId="4" borderId="93" xfId="13" applyFill="1" applyBorder="1" applyAlignment="1" applyProtection="1">
      <alignment horizontal="center" vertical="center" wrapText="1"/>
      <protection locked="0"/>
    </xf>
    <xf numFmtId="0" fontId="3" fillId="4" borderId="82" xfId="13" applyFill="1" applyBorder="1" applyAlignment="1" applyProtection="1">
      <alignment horizontal="center" vertical="center" wrapText="1"/>
      <protection locked="0"/>
    </xf>
    <xf numFmtId="0" fontId="3" fillId="4" borderId="89" xfId="13" applyFill="1" applyBorder="1" applyAlignment="1" applyProtection="1">
      <alignment horizontal="center" vertical="center" wrapText="1"/>
      <protection locked="0"/>
    </xf>
    <xf numFmtId="0" fontId="16" fillId="3" borderId="32" xfId="20" applyFont="1" applyFill="1" applyBorder="1" applyAlignment="1">
      <alignment vertical="center"/>
    </xf>
    <xf numFmtId="0" fontId="16" fillId="3" borderId="35" xfId="20" applyFont="1" applyFill="1" applyBorder="1" applyAlignment="1">
      <alignment vertical="center"/>
    </xf>
    <xf numFmtId="0" fontId="16" fillId="3" borderId="37" xfId="20" applyFont="1" applyFill="1" applyBorder="1" applyAlignment="1">
      <alignment vertical="center"/>
    </xf>
    <xf numFmtId="184" fontId="23" fillId="0" borderId="32" xfId="14" applyNumberFormat="1" applyFont="1" applyBorder="1" applyAlignment="1">
      <alignment horizontal="center" vertical="center"/>
    </xf>
    <xf numFmtId="184" fontId="23" fillId="0" borderId="35" xfId="14" applyNumberFormat="1" applyFont="1" applyBorder="1" applyAlignment="1">
      <alignment horizontal="center" vertical="center"/>
    </xf>
    <xf numFmtId="184" fontId="23" fillId="0" borderId="37" xfId="14" applyNumberFormat="1" applyFont="1" applyBorder="1" applyAlignment="1">
      <alignment horizontal="center" vertical="center"/>
    </xf>
    <xf numFmtId="0" fontId="3" fillId="3" borderId="74" xfId="20" applyFont="1" applyFill="1" applyBorder="1" applyAlignment="1">
      <alignment horizontal="center" vertical="center" wrapText="1"/>
    </xf>
    <xf numFmtId="0" fontId="3" fillId="3" borderId="74" xfId="20" applyFont="1" applyFill="1" applyBorder="1" applyAlignment="1">
      <alignment horizontal="center" vertical="center"/>
    </xf>
    <xf numFmtId="184" fontId="23" fillId="0" borderId="27" xfId="14" applyNumberFormat="1" applyFont="1" applyBorder="1" applyAlignment="1">
      <alignment horizontal="center" vertical="center" wrapText="1"/>
    </xf>
    <xf numFmtId="184" fontId="23" fillId="0" borderId="26" xfId="14" applyNumberFormat="1" applyFont="1" applyBorder="1" applyAlignment="1">
      <alignment horizontal="center" vertical="center" wrapText="1"/>
    </xf>
    <xf numFmtId="184" fontId="16" fillId="3" borderId="32" xfId="20" applyNumberFormat="1" applyFont="1" applyFill="1" applyBorder="1" applyAlignment="1">
      <alignment vertical="center" wrapText="1"/>
    </xf>
    <xf numFmtId="184" fontId="16" fillId="3" borderId="35" xfId="20" applyNumberFormat="1" applyFont="1" applyFill="1" applyBorder="1" applyAlignment="1">
      <alignment vertical="center" wrapText="1"/>
    </xf>
    <xf numFmtId="184" fontId="16" fillId="3" borderId="37" xfId="20" applyNumberFormat="1" applyFont="1" applyFill="1" applyBorder="1" applyAlignment="1">
      <alignment vertical="center" wrapText="1"/>
    </xf>
    <xf numFmtId="184" fontId="16" fillId="0" borderId="32" xfId="20" applyNumberFormat="1" applyFont="1" applyFill="1" applyBorder="1" applyAlignment="1">
      <alignment vertical="center" wrapText="1"/>
    </xf>
    <xf numFmtId="184" fontId="16" fillId="0" borderId="35" xfId="20" applyNumberFormat="1" applyFont="1" applyFill="1" applyBorder="1" applyAlignment="1">
      <alignment vertical="center" wrapText="1"/>
    </xf>
    <xf numFmtId="184" fontId="16" fillId="0" borderId="37" xfId="20" applyNumberFormat="1" applyFont="1" applyFill="1" applyBorder="1" applyAlignment="1">
      <alignment vertical="center" wrapText="1"/>
    </xf>
    <xf numFmtId="184" fontId="16" fillId="0" borderId="23" xfId="20" applyNumberFormat="1" applyFont="1" applyFill="1" applyBorder="1">
      <alignment vertical="center"/>
    </xf>
    <xf numFmtId="183" fontId="16" fillId="3" borderId="32" xfId="19" applyNumberFormat="1" applyFont="1" applyFill="1" applyBorder="1" applyAlignment="1">
      <alignment horizontal="left" vertical="center" wrapText="1"/>
    </xf>
    <xf numFmtId="183" fontId="16" fillId="3" borderId="35" xfId="19" applyNumberFormat="1" applyFont="1" applyFill="1" applyBorder="1" applyAlignment="1">
      <alignment horizontal="left" vertical="center" wrapText="1"/>
    </xf>
    <xf numFmtId="183" fontId="16" fillId="3" borderId="37" xfId="19" applyNumberFormat="1" applyFont="1" applyFill="1" applyBorder="1" applyAlignment="1">
      <alignment horizontal="left" vertical="center" wrapText="1"/>
    </xf>
    <xf numFmtId="0" fontId="16" fillId="3" borderId="32" xfId="19" applyFont="1" applyFill="1" applyBorder="1" applyAlignment="1">
      <alignment horizontal="left" vertical="center"/>
    </xf>
    <xf numFmtId="0" fontId="16" fillId="3" borderId="35" xfId="19" applyFont="1" applyFill="1" applyBorder="1" applyAlignment="1">
      <alignment horizontal="left" vertical="center"/>
    </xf>
    <xf numFmtId="0" fontId="16" fillId="3" borderId="37" xfId="19" applyFont="1" applyFill="1" applyBorder="1" applyAlignment="1">
      <alignment horizontal="left" vertical="center"/>
    </xf>
    <xf numFmtId="184" fontId="23" fillId="0" borderId="32" xfId="20" applyNumberFormat="1" applyFont="1" applyBorder="1">
      <alignment vertical="center"/>
    </xf>
    <xf numFmtId="184" fontId="23" fillId="0" borderId="35" xfId="20" applyNumberFormat="1" applyFont="1" applyBorder="1">
      <alignment vertical="center"/>
    </xf>
    <xf numFmtId="184" fontId="23" fillId="0" borderId="37" xfId="20" applyNumberFormat="1" applyFont="1" applyBorder="1">
      <alignment vertical="center"/>
    </xf>
    <xf numFmtId="0" fontId="24" fillId="0" borderId="19" xfId="6" applyFont="1" applyFill="1" applyBorder="1" applyAlignment="1" applyProtection="1">
      <alignment horizontal="left" vertical="center" wrapText="1"/>
    </xf>
    <xf numFmtId="0" fontId="24" fillId="0" borderId="53" xfId="6" applyFont="1" applyFill="1" applyBorder="1" applyAlignment="1" applyProtection="1">
      <alignment horizontal="left" vertical="center" wrapText="1"/>
    </xf>
    <xf numFmtId="0" fontId="24" fillId="0" borderId="23" xfId="6" applyFont="1" applyFill="1" applyBorder="1" applyAlignment="1" applyProtection="1">
      <alignment horizontal="left" vertical="center"/>
    </xf>
    <xf numFmtId="0" fontId="24" fillId="0" borderId="54" xfId="6" applyFont="1" applyFill="1" applyBorder="1" applyAlignment="1" applyProtection="1">
      <alignment horizontal="left" vertical="center"/>
    </xf>
    <xf numFmtId="0" fontId="24" fillId="0" borderId="36" xfId="6" applyFont="1" applyFill="1" applyBorder="1" applyAlignment="1" applyProtection="1">
      <alignment horizontal="left" vertical="center"/>
    </xf>
    <xf numFmtId="0" fontId="24" fillId="0" borderId="52" xfId="6" applyFont="1" applyFill="1" applyBorder="1" applyAlignment="1" applyProtection="1">
      <alignment horizontal="left" vertical="center"/>
    </xf>
    <xf numFmtId="0" fontId="26" fillId="0" borderId="35" xfId="18" applyFont="1" applyFill="1" applyBorder="1" applyAlignment="1">
      <alignment horizontal="left" vertical="center" wrapText="1"/>
    </xf>
    <xf numFmtId="0" fontId="26" fillId="0" borderId="51" xfId="18" applyFont="1" applyBorder="1" applyAlignment="1">
      <alignment horizontal="left" vertical="center" wrapText="1"/>
    </xf>
    <xf numFmtId="0" fontId="26" fillId="0" borderId="36" xfId="18" applyFont="1" applyFill="1" applyBorder="1" applyAlignment="1">
      <alignment horizontal="left" vertical="center" wrapText="1"/>
    </xf>
    <xf numFmtId="0" fontId="26" fillId="0" borderId="52" xfId="18" applyFont="1" applyBorder="1" applyAlignment="1">
      <alignment horizontal="left" vertical="center" wrapText="1"/>
    </xf>
    <xf numFmtId="0" fontId="26" fillId="0" borderId="22" xfId="18" applyFont="1" applyFill="1" applyBorder="1" applyAlignment="1">
      <alignment horizontal="left" vertical="center" wrapText="1"/>
    </xf>
    <xf numFmtId="0" fontId="26" fillId="0" borderId="50" xfId="18" applyFont="1" applyFill="1" applyBorder="1" applyAlignment="1">
      <alignment horizontal="left" vertical="center" wrapText="1"/>
    </xf>
    <xf numFmtId="0" fontId="27" fillId="0" borderId="39" xfId="8" applyFont="1" applyBorder="1">
      <alignment vertical="center"/>
    </xf>
    <xf numFmtId="0" fontId="27" fillId="0" borderId="22" xfId="8" applyFont="1" applyBorder="1">
      <alignment vertical="center"/>
    </xf>
    <xf numFmtId="0" fontId="27" fillId="0" borderId="41" xfId="8" applyFont="1" applyBorder="1">
      <alignment vertical="center"/>
    </xf>
    <xf numFmtId="0" fontId="27" fillId="0" borderId="33" xfId="8" applyFont="1" applyBorder="1">
      <alignment vertical="center"/>
    </xf>
    <xf numFmtId="0" fontId="27" fillId="0" borderId="36" xfId="8" applyFont="1" applyBorder="1">
      <alignment vertical="center"/>
    </xf>
    <xf numFmtId="0" fontId="27" fillId="0" borderId="38" xfId="8" applyFont="1" applyBorder="1">
      <alignment vertical="center"/>
    </xf>
    <xf numFmtId="0" fontId="27" fillId="0" borderId="183" xfId="8" applyFont="1" applyBorder="1" applyAlignment="1">
      <alignment horizontal="center" vertical="center" wrapText="1"/>
    </xf>
    <xf numFmtId="0" fontId="27" fillId="0" borderId="185" xfId="8" applyFont="1" applyBorder="1" applyAlignment="1">
      <alignment horizontal="center" vertical="center" wrapText="1"/>
    </xf>
    <xf numFmtId="0" fontId="27" fillId="0" borderId="79" xfId="8" applyFont="1" applyBorder="1" applyAlignment="1">
      <alignment horizontal="center" vertical="center" wrapText="1"/>
    </xf>
    <xf numFmtId="0" fontId="27" fillId="0" borderId="182" xfId="8" applyFont="1" applyBorder="1" applyAlignment="1">
      <alignment horizontal="center" vertical="center" wrapText="1"/>
    </xf>
    <xf numFmtId="0" fontId="26" fillId="0" borderId="7" xfId="8" applyFont="1" applyFill="1" applyBorder="1" applyAlignment="1">
      <alignment vertical="center" wrapText="1"/>
    </xf>
    <xf numFmtId="0" fontId="26" fillId="0" borderId="13" xfId="8" applyFont="1" applyFill="1" applyBorder="1" applyAlignment="1">
      <alignment vertical="center" wrapText="1"/>
    </xf>
    <xf numFmtId="0" fontId="26" fillId="0" borderId="8" xfId="8" applyFont="1" applyFill="1" applyBorder="1" applyAlignment="1">
      <alignment vertical="center" wrapText="1"/>
    </xf>
    <xf numFmtId="0" fontId="26" fillId="0" borderId="14" xfId="8" applyFont="1" applyFill="1" applyBorder="1" applyAlignment="1">
      <alignment vertical="center" wrapText="1"/>
    </xf>
    <xf numFmtId="0" fontId="26" fillId="0" borderId="56" xfId="8" applyFont="1" applyFill="1" applyBorder="1" applyAlignment="1">
      <alignment vertical="center" wrapText="1"/>
    </xf>
    <xf numFmtId="0" fontId="26" fillId="0" borderId="15" xfId="8" applyFont="1" applyFill="1" applyBorder="1" applyAlignment="1">
      <alignment vertical="center" wrapText="1"/>
    </xf>
    <xf numFmtId="0" fontId="26" fillId="0" borderId="35" xfId="8" applyFont="1" applyFill="1" applyBorder="1" applyAlignment="1">
      <alignment vertical="center"/>
    </xf>
    <xf numFmtId="0" fontId="26" fillId="0" borderId="51" xfId="8" applyFont="1" applyFill="1" applyBorder="1" applyAlignment="1">
      <alignment vertical="center"/>
    </xf>
    <xf numFmtId="0" fontId="26" fillId="0" borderId="57" xfId="8" applyFont="1" applyFill="1" applyBorder="1" applyAlignment="1">
      <alignment vertical="center" wrapText="1"/>
    </xf>
    <xf numFmtId="0" fontId="26" fillId="0" borderId="37" xfId="8" applyFont="1" applyFill="1" applyBorder="1" applyAlignment="1">
      <alignment vertical="center" wrapText="1"/>
    </xf>
    <xf numFmtId="0" fontId="26" fillId="0" borderId="61" xfId="8" applyFont="1" applyFill="1" applyBorder="1" applyAlignment="1">
      <alignment vertical="center"/>
    </xf>
    <xf numFmtId="0" fontId="26" fillId="0" borderId="38" xfId="8" applyFont="1" applyFill="1" applyBorder="1" applyAlignment="1">
      <alignment vertical="center"/>
    </xf>
    <xf numFmtId="0" fontId="26" fillId="0" borderId="36" xfId="8" applyFont="1" applyFill="1" applyBorder="1" applyAlignment="1">
      <alignment vertical="center"/>
    </xf>
    <xf numFmtId="0" fontId="26" fillId="0" borderId="52" xfId="8" applyFont="1" applyFill="1" applyBorder="1" applyAlignment="1">
      <alignment vertical="center"/>
    </xf>
    <xf numFmtId="0" fontId="26" fillId="0" borderId="22" xfId="8" applyFont="1" applyFill="1" applyBorder="1" applyAlignment="1">
      <alignment vertical="center"/>
    </xf>
    <xf numFmtId="0" fontId="26" fillId="0" borderId="50" xfId="8" applyFont="1" applyFill="1" applyBorder="1" applyAlignment="1">
      <alignment vertical="center"/>
    </xf>
    <xf numFmtId="0" fontId="26" fillId="0" borderId="35" xfId="7" applyFont="1" applyFill="1" applyBorder="1" applyAlignment="1">
      <alignment horizontal="left" vertical="center"/>
    </xf>
    <xf numFmtId="0" fontId="26" fillId="0" borderId="51" xfId="7" applyFont="1" applyFill="1" applyBorder="1" applyAlignment="1">
      <alignment horizontal="left" vertical="center"/>
    </xf>
    <xf numFmtId="0" fontId="26" fillId="0" borderId="36" xfId="7" applyFont="1" applyFill="1" applyBorder="1" applyAlignment="1">
      <alignment horizontal="left" vertical="center"/>
    </xf>
    <xf numFmtId="0" fontId="26" fillId="0" borderId="52" xfId="7" applyFont="1" applyFill="1" applyBorder="1" applyAlignment="1">
      <alignment horizontal="left" vertical="center"/>
    </xf>
    <xf numFmtId="0" fontId="26" fillId="0" borderId="12" xfId="7" applyFont="1" applyFill="1" applyBorder="1" applyAlignment="1">
      <alignment vertical="center" wrapText="1"/>
    </xf>
    <xf numFmtId="0" fontId="26" fillId="0" borderId="16" xfId="7" applyFont="1" applyFill="1" applyBorder="1" applyAlignment="1">
      <alignment vertical="center" wrapText="1"/>
    </xf>
    <xf numFmtId="0" fontId="26" fillId="0" borderId="32" xfId="7" applyFont="1" applyFill="1" applyBorder="1" applyAlignment="1">
      <alignment horizontal="center" vertical="center" shrinkToFit="1"/>
    </xf>
    <xf numFmtId="0" fontId="26" fillId="0" borderId="35" xfId="7" applyFont="1" applyFill="1" applyBorder="1" applyAlignment="1">
      <alignment horizontal="center" vertical="center" shrinkToFit="1"/>
    </xf>
    <xf numFmtId="0" fontId="26" fillId="0" borderId="51" xfId="7" applyFont="1" applyFill="1" applyBorder="1" applyAlignment="1">
      <alignment horizontal="center" vertical="center" shrinkToFit="1"/>
    </xf>
    <xf numFmtId="0" fontId="26" fillId="0" borderId="22" xfId="7" applyFont="1" applyFill="1" applyBorder="1" applyAlignment="1">
      <alignment horizontal="left" vertical="center"/>
    </xf>
    <xf numFmtId="0" fontId="26" fillId="0" borderId="50" xfId="7" applyFont="1" applyFill="1" applyBorder="1" applyAlignment="1">
      <alignment horizontal="left" vertical="center"/>
    </xf>
    <xf numFmtId="0" fontId="31" fillId="0" borderId="32" xfId="6" applyFont="1" applyFill="1" applyBorder="1" applyAlignment="1" applyProtection="1">
      <alignment horizontal="left" vertical="center" wrapText="1"/>
      <protection locked="0"/>
    </xf>
    <xf numFmtId="0" fontId="31" fillId="0" borderId="35" xfId="6" applyFont="1" applyFill="1" applyBorder="1" applyAlignment="1" applyProtection="1">
      <alignment horizontal="left" vertical="center" wrapText="1"/>
      <protection locked="0"/>
    </xf>
    <xf numFmtId="0" fontId="31" fillId="0" borderId="51" xfId="6" applyFont="1" applyFill="1" applyBorder="1" applyAlignment="1" applyProtection="1">
      <alignment horizontal="left" vertical="center" wrapText="1"/>
      <protection locked="0"/>
    </xf>
    <xf numFmtId="0" fontId="31" fillId="0" borderId="33" xfId="6" applyFont="1" applyFill="1" applyBorder="1" applyAlignment="1" applyProtection="1">
      <alignment horizontal="left" vertical="center" wrapText="1"/>
      <protection locked="0"/>
    </xf>
    <xf numFmtId="0" fontId="31" fillId="0" borderId="36" xfId="6" applyFont="1" applyFill="1" applyBorder="1" applyAlignment="1" applyProtection="1">
      <alignment horizontal="left" vertical="center" wrapText="1"/>
      <protection locked="0"/>
    </xf>
    <xf numFmtId="0" fontId="31" fillId="0" borderId="52" xfId="6" applyFont="1" applyFill="1" applyBorder="1" applyAlignment="1" applyProtection="1">
      <alignment horizontal="left" vertical="center" wrapText="1"/>
      <protection locked="0"/>
    </xf>
    <xf numFmtId="0" fontId="31" fillId="0" borderId="18" xfId="6" applyFont="1" applyFill="1" applyBorder="1" applyAlignment="1" applyProtection="1">
      <alignment horizontal="left" vertical="center"/>
    </xf>
    <xf numFmtId="0" fontId="31" fillId="0" borderId="64" xfId="6" applyFont="1" applyFill="1" applyBorder="1" applyAlignment="1" applyProtection="1">
      <alignment horizontal="left" vertical="center"/>
    </xf>
    <xf numFmtId="0" fontId="31" fillId="0" borderId="19" xfId="6" applyFont="1" applyFill="1" applyBorder="1" applyAlignment="1" applyProtection="1">
      <alignment horizontal="left" vertical="center" wrapText="1"/>
    </xf>
    <xf numFmtId="0" fontId="31" fillId="0" borderId="53" xfId="6" applyFont="1" applyFill="1" applyBorder="1" applyAlignment="1" applyProtection="1">
      <alignment horizontal="left" vertical="center" wrapText="1"/>
    </xf>
    <xf numFmtId="0" fontId="31" fillId="0" borderId="23" xfId="6" applyFont="1" applyFill="1" applyBorder="1" applyAlignment="1" applyProtection="1">
      <alignment horizontal="left" vertical="center"/>
    </xf>
    <xf numFmtId="0" fontId="31" fillId="0" borderId="54" xfId="6" applyFont="1" applyFill="1" applyBorder="1" applyAlignment="1" applyProtection="1">
      <alignment horizontal="left" vertical="center"/>
    </xf>
    <xf numFmtId="0" fontId="31" fillId="0" borderId="35" xfId="6" applyFont="1" applyFill="1" applyBorder="1" applyAlignment="1" applyProtection="1">
      <alignment horizontal="left" vertical="center"/>
    </xf>
    <xf numFmtId="0" fontId="31" fillId="0" borderId="51" xfId="6" applyFont="1" applyFill="1" applyBorder="1" applyAlignment="1" applyProtection="1">
      <alignment horizontal="left" vertical="center"/>
    </xf>
    <xf numFmtId="0" fontId="49" fillId="0" borderId="30" xfId="22" applyFont="1" applyBorder="1" applyAlignment="1" applyProtection="1">
      <alignment horizontal="left" vertical="top" wrapText="1"/>
      <protection locked="0"/>
    </xf>
    <xf numFmtId="0" fontId="49" fillId="0" borderId="23" xfId="22" applyFont="1" applyBorder="1" applyAlignment="1" applyProtection="1">
      <alignment horizontal="left" vertical="top" wrapText="1"/>
      <protection locked="0"/>
    </xf>
    <xf numFmtId="0" fontId="49" fillId="0" borderId="16" xfId="22" applyFont="1" applyBorder="1" applyAlignment="1" applyProtection="1">
      <alignment horizontal="left" vertical="top" wrapText="1"/>
      <protection locked="0"/>
    </xf>
    <xf numFmtId="0" fontId="49" fillId="0" borderId="42" xfId="22" applyFont="1" applyBorder="1" applyAlignment="1" applyProtection="1">
      <alignment horizontal="left" vertical="top" wrapText="1"/>
      <protection locked="0"/>
    </xf>
    <xf numFmtId="0" fontId="49" fillId="0" borderId="0" xfId="22" applyFont="1" applyAlignment="1" applyProtection="1">
      <alignment horizontal="left" vertical="top" wrapText="1"/>
      <protection locked="0"/>
    </xf>
    <xf numFmtId="0" fontId="49" fillId="0" borderId="14" xfId="22" applyFont="1" applyBorder="1" applyAlignment="1" applyProtection="1">
      <alignment horizontal="left" vertical="top" wrapText="1"/>
      <protection locked="0"/>
    </xf>
    <xf numFmtId="0" fontId="49" fillId="0" borderId="31" xfId="22" applyFont="1" applyBorder="1" applyAlignment="1" applyProtection="1">
      <alignment horizontal="left" vertical="top" wrapText="1"/>
      <protection locked="0"/>
    </xf>
    <xf numFmtId="0" fontId="49" fillId="0" borderId="34" xfId="22" applyFont="1" applyBorder="1" applyAlignment="1" applyProtection="1">
      <alignment horizontal="left" vertical="top" wrapText="1"/>
      <protection locked="0"/>
    </xf>
    <xf numFmtId="0" fontId="49" fillId="0" borderId="15" xfId="22" applyFont="1" applyBorder="1" applyAlignment="1" applyProtection="1">
      <alignment horizontal="left" vertical="top" wrapText="1"/>
      <protection locked="0"/>
    </xf>
    <xf numFmtId="0" fontId="49" fillId="0" borderId="0" xfId="22" applyFont="1" applyAlignment="1">
      <alignment horizontal="center" vertical="center"/>
    </xf>
    <xf numFmtId="0" fontId="49" fillId="0" borderId="32" xfId="22" applyFont="1" applyBorder="1" applyAlignment="1">
      <alignment horizontal="center" vertical="center"/>
    </xf>
    <xf numFmtId="0" fontId="49" fillId="0" borderId="35" xfId="22" applyFont="1" applyBorder="1" applyAlignment="1">
      <alignment horizontal="center" vertical="center"/>
    </xf>
    <xf numFmtId="0" fontId="49" fillId="0" borderId="37" xfId="22" applyFont="1" applyBorder="1" applyAlignment="1">
      <alignment horizontal="center" vertical="center"/>
    </xf>
    <xf numFmtId="0" fontId="49" fillId="0" borderId="74" xfId="22" applyFont="1" applyBorder="1" applyAlignment="1">
      <alignment horizontal="center" vertical="center"/>
    </xf>
    <xf numFmtId="179" fontId="49" fillId="3" borderId="74" xfId="23" applyNumberFormat="1" applyFont="1" applyFill="1" applyBorder="1" applyAlignment="1">
      <alignment horizontal="center" vertical="center"/>
    </xf>
    <xf numFmtId="179" fontId="49" fillId="3" borderId="0" xfId="23" applyNumberFormat="1" applyFont="1" applyFill="1" applyAlignment="1">
      <alignment horizontal="center" vertical="center"/>
    </xf>
    <xf numFmtId="183" fontId="49" fillId="3" borderId="74" xfId="23" applyNumberFormat="1" applyFont="1" applyFill="1" applyBorder="1" applyAlignment="1">
      <alignment horizontal="center" vertical="center" wrapText="1"/>
    </xf>
    <xf numFmtId="183" fontId="49" fillId="0" borderId="0" xfId="23" applyNumberFormat="1" applyFont="1" applyAlignment="1">
      <alignment horizontal="center" vertical="center" wrapText="1"/>
    </xf>
    <xf numFmtId="184" fontId="47" fillId="0" borderId="0" xfId="22" applyNumberFormat="1" applyAlignment="1">
      <alignment horizontal="center" vertical="center"/>
    </xf>
    <xf numFmtId="183" fontId="49" fillId="3" borderId="0" xfId="23" applyNumberFormat="1" applyFont="1" applyFill="1" applyAlignment="1">
      <alignment horizontal="center" vertical="center" wrapText="1"/>
    </xf>
    <xf numFmtId="179" fontId="49" fillId="3" borderId="0" xfId="23" applyNumberFormat="1" applyFont="1" applyFill="1" applyAlignment="1">
      <alignment horizontal="center" vertical="center" wrapText="1"/>
    </xf>
    <xf numFmtId="179" fontId="49" fillId="0" borderId="0" xfId="22" applyNumberFormat="1" applyFont="1" applyAlignment="1">
      <alignment horizontal="center" vertical="center"/>
    </xf>
  </cellXfs>
  <cellStyles count="27">
    <cellStyle name="標準" xfId="0" builtinId="0"/>
    <cellStyle name="標準 2" xfId="1" xr:uid="{00000000-0005-0000-0000-000001000000}"/>
    <cellStyle name="標準 2 2" xfId="2" xr:uid="{00000000-0005-0000-0000-000002000000}"/>
    <cellStyle name="標準 2 3" xfId="3" xr:uid="{00000000-0005-0000-0000-000003000000}"/>
    <cellStyle name="標準 2 4" xfId="21" xr:uid="{B5B460F2-8A7E-440F-ABFA-F11FF2343FC1}"/>
    <cellStyle name="標準 3" xfId="4" xr:uid="{00000000-0005-0000-0000-000004000000}"/>
    <cellStyle name="標準 4" xfId="5" xr:uid="{00000000-0005-0000-0000-000005000000}"/>
    <cellStyle name="標準 4_APAHO401600" xfId="6" xr:uid="{00000000-0005-0000-0000-000006000000}"/>
    <cellStyle name="標準 4_APAHO4019001" xfId="7" xr:uid="{00000000-0005-0000-0000-000007000000}"/>
    <cellStyle name="標準 4_ZJ08_022012_青森市_2010" xfId="8" xr:uid="{00000000-0005-0000-0000-000008000000}"/>
    <cellStyle name="標準 6" xfId="9" xr:uid="{00000000-0005-0000-0000-000009000000}"/>
    <cellStyle name="標準 6 2" xfId="10" xr:uid="{00000000-0005-0000-0000-00000A000000}"/>
    <cellStyle name="標準 6_APAHO401000" xfId="11" xr:uid="{00000000-0005-0000-0000-00000B000000}"/>
    <cellStyle name="標準 6_APAHO401200_O-JJ1016-001-3_財政状況資料集(決算状況カード(各会計・関係団体))(Rev2)2" xfId="12" xr:uid="{00000000-0005-0000-0000-00000C000000}"/>
    <cellStyle name="標準 6_APAHO402200_O-JJ1016-001-3_財政状況資料集(決算状況カード(各会計・関係団体))(Rev2)2" xfId="13" xr:uid="{00000000-0005-0000-0000-00000D000000}"/>
    <cellStyle name="標準 7" xfId="26" xr:uid="{4AEFD9D3-4243-403F-A026-FA80665A9468}"/>
    <cellStyle name="標準_【レイアウト】（県）資料３（Ｐ２）　歳出比較分析表" xfId="20" xr:uid="{00000000-0005-0000-0000-000014000000}"/>
    <cellStyle name="標準_【レイアウト】（県）資料３（Ｐ２）　歳出比較分析表 2" xfId="22" xr:uid="{FAB65350-B122-4C42-8C8F-FBB4834751B8}"/>
    <cellStyle name="標準_【レイアウト】（市）資料３（Ｐ２）　歳出比較分析表" xfId="19" xr:uid="{00000000-0005-0000-0000-000013000000}"/>
    <cellStyle name="標準_【レイアウト】（市）資料３（Ｐ２）　歳出比較分析表 2" xfId="23" xr:uid="{0531CA01-5B66-4DB6-9A11-1CFB7661001F}"/>
    <cellStyle name="標準_APAHO251300" xfId="14" xr:uid="{00000000-0005-0000-0000-00000E000000}"/>
    <cellStyle name="標準_APAHO251300 2" xfId="24" xr:uid="{75655822-8259-4B3B-B63A-684D0DDF2037}"/>
    <cellStyle name="標準_APAHO252300" xfId="15" xr:uid="{00000000-0005-0000-0000-00000F000000}"/>
    <cellStyle name="標準_APAHO252300 2" xfId="25" xr:uid="{6B5C4518-46F2-419D-ABA3-E5775B936BE3}"/>
    <cellStyle name="標準_Book1" xfId="16" xr:uid="{00000000-0005-0000-0000-000010000000}"/>
    <cellStyle name="標準_O-JJ0722-001-3_決算状況カード(各会計・関係団体)_O-JJ1016-001-3_財政状況資料集(決算状況カード(各会計・関係団体))(Rev2)2" xfId="17" xr:uid="{00000000-0005-0000-0000-000011000000}"/>
    <cellStyle name="標準_O-JJ0722-001-8_連結実質赤字比率に係る赤字・黒字の構成分析" xfId="18" xr:uid="{00000000-0005-0000-0000-000012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(データシート!$F$3,データシート!$F$5,データシート!$F$7,データシート!$F$9,データシート!$F$11)</c:f>
              <c:numCache>
                <c:formatCode>#,##0;"△ "#,##0</c:formatCode>
                <c:ptCount val="5"/>
                <c:pt idx="0">
                  <c:v>291173</c:v>
                </c:pt>
                <c:pt idx="1">
                  <c:v>271581</c:v>
                </c:pt>
                <c:pt idx="2">
                  <c:v>268375</c:v>
                </c:pt>
                <c:pt idx="3">
                  <c:v>301035</c:v>
                </c:pt>
                <c:pt idx="4">
                  <c:v>277467</c:v>
                </c:pt>
              </c:numCache>
            </c:numRef>
          </c:val>
          <c:smooth val="0"/>
          <c:extLst>
            <c:ext xmlns:c16="http://schemas.microsoft.com/office/drawing/2014/chart" uri="{C3380CC4-5D6E-409C-BE32-E72D297353CC}">
              <c16:uniqueId val="{00000000-9273-439D-8D65-DF0A6310B7AD}"/>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H29</c:v>
                </c:pt>
                <c:pt idx="1">
                  <c:v> H30</c:v>
                </c:pt>
                <c:pt idx="2">
                  <c:v> R01</c:v>
                </c:pt>
                <c:pt idx="3">
                  <c:v> R02</c:v>
                </c:pt>
                <c:pt idx="4">
                  <c:v> R03</c:v>
                </c:pt>
              </c:strCache>
            </c:strRef>
          </c:cat>
          <c:val>
            <c:numRef>
              <c:f>(データシート!$D$3,データシート!$D$5,データシート!$D$7,データシート!$D$9,データシート!$D$11)</c:f>
              <c:numCache>
                <c:formatCode>#,##0;"△ "#,##0</c:formatCode>
                <c:ptCount val="5"/>
                <c:pt idx="0">
                  <c:v>232592</c:v>
                </c:pt>
                <c:pt idx="1">
                  <c:v>434299</c:v>
                </c:pt>
                <c:pt idx="2">
                  <c:v>529252</c:v>
                </c:pt>
                <c:pt idx="3">
                  <c:v>319435</c:v>
                </c:pt>
                <c:pt idx="4">
                  <c:v>553513</c:v>
                </c:pt>
              </c:numCache>
            </c:numRef>
          </c:val>
          <c:smooth val="0"/>
          <c:extLst>
            <c:ext xmlns:c16="http://schemas.microsoft.com/office/drawing/2014/chart" uri="{C3380CC4-5D6E-409C-BE32-E72D297353CC}">
              <c16:uniqueId val="{00000001-9273-439D-8D65-DF0A6310B7AD}"/>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2"/>
        <c:crosses val="autoZero"/>
        <c:auto val="1"/>
        <c:lblAlgn val="ctr"/>
        <c:lblOffset val="100"/>
        <c:tickLblSkip val="1"/>
        <c:noMultiLvlLbl val="0"/>
      </c:catAx>
      <c:valAx>
        <c:axId val="2"/>
        <c:scaling>
          <c:orientation val="minMax"/>
          <c:max val="700000"/>
          <c:min val="0"/>
        </c:scaling>
        <c:delete val="0"/>
        <c:axPos val="l"/>
        <c:majorGridlines>
          <c:spPr>
            <a:ln w="12700">
              <a:solidFill>
                <a:srgbClr val="C0C0C0"/>
              </a:solidFill>
              <a:prstDash val="solid"/>
            </a:ln>
          </c:spPr>
        </c:majorGridlines>
        <c:title>
          <c:tx>
            <c:rich>
              <a:bodyPr rot="0" horzOverflow="overflow" anchor="ctr" anchorCtr="1"/>
              <a:lstStyle/>
              <a:p>
                <a:pPr algn="ctr" rtl="0">
                  <a:defRPr sz="1075">
                    <a:solidFill>
                      <a:srgbClr val="000000"/>
                    </a:solidFill>
                  </a:defRPr>
                </a:pPr>
                <a:r>
                  <a:rPr lang="ja-JP" altLang="en-US" sz="1075" b="0" i="0" u="none" strike="noStrike" baseline="0">
                    <a:solidFill>
                      <a:srgbClr val="000000"/>
                    </a:solidFill>
                    <a:latin typeface="ＭＳ Ｐゴシック"/>
                    <a:ea typeface="ＭＳ Ｐゴシック"/>
                    <a:cs typeface="ＭＳ Ｐゴシック"/>
                  </a:rPr>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horzOverflow="overflow" anchor="ctr" anchorCtr="1"/>
          <a:lstStyle/>
          <a:p>
            <a:pPr algn="ctr" rtl="0">
              <a:defRPr sz="1000">
                <a:solidFill>
                  <a:srgbClr val="000000"/>
                </a:solidFill>
              </a:defRPr>
            </a:pPr>
            <a:endParaRPr lang="ja-JP"/>
          </a:p>
        </c:txPr>
        <c:crossAx val="1"/>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horzOverflow="overflow" anchor="ctr" anchorCtr="1"/>
    <a:lstStyle/>
    <a:p>
      <a:pPr algn="ctr" rtl="0">
        <a:defRPr lang="ja-JP" altLang="en-US"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400000000000021" l="0.78700000000000003" r="0.78700000000000003" t="0.98400000000000021" header="0.51200000000000001" footer="0.51200000000000001"/>
    <c:pageSetup orientation="landscape"/>
  </c:printSettings>
  <c:userShapes r:id="rId1"/>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7.6443941109852781E-2"/>
          <c:y val="7.7726262125610748E-2"/>
          <c:w val="0.92129105322763283"/>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データシート!$B$19:$F$19</c:f>
              <c:numCache>
                <c:formatCode>General</c:formatCode>
                <c:ptCount val="5"/>
                <c:pt idx="0">
                  <c:v>9.86</c:v>
                </c:pt>
                <c:pt idx="1">
                  <c:v>3.06</c:v>
                </c:pt>
                <c:pt idx="2">
                  <c:v>3.48</c:v>
                </c:pt>
                <c:pt idx="3">
                  <c:v>5.64</c:v>
                </c:pt>
                <c:pt idx="4">
                  <c:v>2.68</c:v>
                </c:pt>
              </c:numCache>
            </c:numRef>
          </c:val>
          <c:extLst>
            <c:ext xmlns:c16="http://schemas.microsoft.com/office/drawing/2014/chart" uri="{C3380CC4-5D6E-409C-BE32-E72D297353CC}">
              <c16:uniqueId val="{00000000-AD3D-4E01-A6A2-D023FE93EFFA}"/>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H29</c:v>
                </c:pt>
                <c:pt idx="1">
                  <c:v>H30</c:v>
                </c:pt>
                <c:pt idx="2">
                  <c:v>R01</c:v>
                </c:pt>
                <c:pt idx="3">
                  <c:v>R02</c:v>
                </c:pt>
                <c:pt idx="4">
                  <c:v>R03</c:v>
                </c:pt>
              </c:strCache>
            </c:strRef>
          </c:cat>
          <c:val>
            <c:numRef>
              <c:f>データシート!$B$20:$F$20</c:f>
              <c:numCache>
                <c:formatCode>General</c:formatCode>
                <c:ptCount val="5"/>
                <c:pt idx="0">
                  <c:v>17.149999999999999</c:v>
                </c:pt>
                <c:pt idx="1">
                  <c:v>16.93</c:v>
                </c:pt>
                <c:pt idx="2">
                  <c:v>16.920000000000002</c:v>
                </c:pt>
                <c:pt idx="3">
                  <c:v>17.559999999999999</c:v>
                </c:pt>
                <c:pt idx="4">
                  <c:v>19.09</c:v>
                </c:pt>
              </c:numCache>
            </c:numRef>
          </c:val>
          <c:extLst>
            <c:ext xmlns:c16="http://schemas.microsoft.com/office/drawing/2014/chart" uri="{C3380CC4-5D6E-409C-BE32-E72D297353CC}">
              <c16:uniqueId val="{00000001-AD3D-4E01-A6A2-D023FE93EFFA}"/>
            </c:ext>
          </c:extLst>
        </c:ser>
        <c:dLbls>
          <c:showLegendKey val="0"/>
          <c:showVal val="0"/>
          <c:showCatName val="0"/>
          <c:showSerName val="0"/>
          <c:showPercent val="0"/>
          <c:showBubbleSize val="0"/>
        </c:dLbls>
        <c:gapWidth val="250"/>
        <c:overlap val="100"/>
        <c:axId val="1"/>
        <c:axId val="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H29</c:v>
                </c:pt>
                <c:pt idx="1">
                  <c:v>H30</c:v>
                </c:pt>
                <c:pt idx="2">
                  <c:v>R01</c:v>
                </c:pt>
                <c:pt idx="3">
                  <c:v>R02</c:v>
                </c:pt>
                <c:pt idx="4">
                  <c:v>R03</c:v>
                </c:pt>
              </c:strCache>
            </c:strRef>
          </c:cat>
          <c:val>
            <c:numRef>
              <c:f>データシート!$B$21:$F$21</c:f>
              <c:numCache>
                <c:formatCode>General</c:formatCode>
                <c:ptCount val="5"/>
                <c:pt idx="0">
                  <c:v>-0.37</c:v>
                </c:pt>
                <c:pt idx="1">
                  <c:v>-6.56</c:v>
                </c:pt>
                <c:pt idx="2">
                  <c:v>0.49</c:v>
                </c:pt>
                <c:pt idx="3">
                  <c:v>2.48</c:v>
                </c:pt>
                <c:pt idx="4">
                  <c:v>-2.5099999999999998</c:v>
                </c:pt>
              </c:numCache>
            </c:numRef>
          </c:val>
          <c:smooth val="0"/>
          <c:extLst>
            <c:ext xmlns:c16="http://schemas.microsoft.com/office/drawing/2014/chart" uri="{C3380CC4-5D6E-409C-BE32-E72D297353CC}">
              <c16:uniqueId val="{00000002-AD3D-4E01-A6A2-D023FE93EFFA}"/>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4.5784502909787084E-2"/>
          <c:y val="7.7340569877883333E-2"/>
          <c:w val="0.93115348674162635"/>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8807-4701-9F4E-69260C46250C}"/>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807-4701-9F4E-69260C46250C}"/>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8807-4701-9F4E-69260C46250C}"/>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8807-4701-9F4E-69260C46250C}"/>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8807-4701-9F4E-69260C46250C}"/>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データシート!$B$32:$K$32</c:f>
              <c:numCache>
                <c:formatCode>General</c:formatCode>
                <c:ptCount val="10"/>
                <c:pt idx="0">
                  <c:v>#N/A</c:v>
                </c:pt>
                <c:pt idx="1">
                  <c:v>0.01</c:v>
                </c:pt>
                <c:pt idx="2">
                  <c:v>#N/A</c:v>
                </c:pt>
                <c:pt idx="3">
                  <c:v>0.02</c:v>
                </c:pt>
                <c:pt idx="4">
                  <c:v>#N/A</c:v>
                </c:pt>
                <c:pt idx="5">
                  <c:v>0.01</c:v>
                </c:pt>
                <c:pt idx="6">
                  <c:v>#N/A</c:v>
                </c:pt>
                <c:pt idx="7">
                  <c:v>0.01</c:v>
                </c:pt>
                <c:pt idx="8">
                  <c:v>#N/A</c:v>
                </c:pt>
                <c:pt idx="9">
                  <c:v>0.01</c:v>
                </c:pt>
              </c:numCache>
            </c:numRef>
          </c:val>
          <c:extLst>
            <c:ext xmlns:c16="http://schemas.microsoft.com/office/drawing/2014/chart" uri="{C3380CC4-5D6E-409C-BE32-E72D297353CC}">
              <c16:uniqueId val="{00000005-8807-4701-9F4E-69260C46250C}"/>
            </c:ext>
          </c:extLst>
        </c:ser>
        <c:ser>
          <c:idx val="6"/>
          <c:order val="6"/>
          <c:tx>
            <c:strRef>
              <c:f>データシート!$A$33</c:f>
              <c:strCache>
                <c:ptCount val="1"/>
                <c:pt idx="0">
                  <c:v>簡易水道事業特別会計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データシート!$B$33:$K$33</c:f>
              <c:numCache>
                <c:formatCode>General</c:formatCode>
                <c:ptCount val="10"/>
                <c:pt idx="0">
                  <c:v>#N/A</c:v>
                </c:pt>
                <c:pt idx="1">
                  <c:v>0</c:v>
                </c:pt>
                <c:pt idx="2">
                  <c:v>#N/A</c:v>
                </c:pt>
                <c:pt idx="3">
                  <c:v>0</c:v>
                </c:pt>
                <c:pt idx="4">
                  <c:v>#N/A</c:v>
                </c:pt>
                <c:pt idx="5">
                  <c:v>0</c:v>
                </c:pt>
                <c:pt idx="6">
                  <c:v>#N/A</c:v>
                </c:pt>
                <c:pt idx="7">
                  <c:v>0.48</c:v>
                </c:pt>
                <c:pt idx="8">
                  <c:v>#N/A</c:v>
                </c:pt>
                <c:pt idx="9">
                  <c:v>0.32</c:v>
                </c:pt>
              </c:numCache>
            </c:numRef>
          </c:val>
          <c:extLst>
            <c:ext xmlns:c16="http://schemas.microsoft.com/office/drawing/2014/chart" uri="{C3380CC4-5D6E-409C-BE32-E72D297353CC}">
              <c16:uniqueId val="{00000006-8807-4701-9F4E-69260C46250C}"/>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データシート!$B$34:$K$34</c:f>
              <c:numCache>
                <c:formatCode>General</c:formatCode>
                <c:ptCount val="10"/>
                <c:pt idx="0">
                  <c:v>#N/A</c:v>
                </c:pt>
                <c:pt idx="1">
                  <c:v>0.04</c:v>
                </c:pt>
                <c:pt idx="2">
                  <c:v>#N/A</c:v>
                </c:pt>
                <c:pt idx="3">
                  <c:v>0.2</c:v>
                </c:pt>
                <c:pt idx="4">
                  <c:v>#N/A</c:v>
                </c:pt>
                <c:pt idx="5">
                  <c:v>0.62</c:v>
                </c:pt>
                <c:pt idx="6">
                  <c:v>#N/A</c:v>
                </c:pt>
                <c:pt idx="7">
                  <c:v>0.22</c:v>
                </c:pt>
                <c:pt idx="8">
                  <c:v>#N/A</c:v>
                </c:pt>
                <c:pt idx="9">
                  <c:v>0.37</c:v>
                </c:pt>
              </c:numCache>
            </c:numRef>
          </c:val>
          <c:extLst>
            <c:ext xmlns:c16="http://schemas.microsoft.com/office/drawing/2014/chart" uri="{C3380CC4-5D6E-409C-BE32-E72D297353CC}">
              <c16:uniqueId val="{00000007-8807-4701-9F4E-69260C46250C}"/>
            </c:ext>
          </c:extLst>
        </c:ser>
        <c:ser>
          <c:idx val="8"/>
          <c:order val="8"/>
          <c:tx>
            <c:strRef>
              <c:f>データシート!$A$35</c:f>
              <c:strCache>
                <c:ptCount val="1"/>
                <c:pt idx="0">
                  <c:v>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データシート!$B$35:$K$35</c:f>
              <c:numCache>
                <c:formatCode>General</c:formatCode>
                <c:ptCount val="10"/>
                <c:pt idx="0">
                  <c:v>#N/A</c:v>
                </c:pt>
                <c:pt idx="1">
                  <c:v>0.08</c:v>
                </c:pt>
                <c:pt idx="2">
                  <c:v>#N/A</c:v>
                </c:pt>
                <c:pt idx="3">
                  <c:v>0.02</c:v>
                </c:pt>
                <c:pt idx="4">
                  <c:v>#N/A</c:v>
                </c:pt>
                <c:pt idx="5">
                  <c:v>0.1</c:v>
                </c:pt>
                <c:pt idx="6">
                  <c:v>#N/A</c:v>
                </c:pt>
                <c:pt idx="7">
                  <c:v>0.3</c:v>
                </c:pt>
                <c:pt idx="8">
                  <c:v>#N/A</c:v>
                </c:pt>
                <c:pt idx="9">
                  <c:v>0.55000000000000004</c:v>
                </c:pt>
              </c:numCache>
            </c:numRef>
          </c:val>
          <c:extLst>
            <c:ext xmlns:c16="http://schemas.microsoft.com/office/drawing/2014/chart" uri="{C3380CC4-5D6E-409C-BE32-E72D297353CC}">
              <c16:uniqueId val="{00000008-8807-4701-9F4E-69260C46250C}"/>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H29</c:v>
                  </c:pt>
                  <c:pt idx="2">
                    <c:v>H30</c:v>
                  </c:pt>
                  <c:pt idx="4">
                    <c:v>R01</c:v>
                  </c:pt>
                  <c:pt idx="6">
                    <c:v>R02</c:v>
                  </c:pt>
                  <c:pt idx="8">
                    <c:v>R03</c:v>
                  </c:pt>
                </c:lvl>
              </c:multiLvlStrCache>
            </c:multiLvlStrRef>
          </c:cat>
          <c:val>
            <c:numRef>
              <c:f>データシート!$B$36:$K$36</c:f>
              <c:numCache>
                <c:formatCode>General</c:formatCode>
                <c:ptCount val="10"/>
                <c:pt idx="0">
                  <c:v>#N/A</c:v>
                </c:pt>
                <c:pt idx="1">
                  <c:v>9.85</c:v>
                </c:pt>
                <c:pt idx="2">
                  <c:v>#N/A</c:v>
                </c:pt>
                <c:pt idx="3">
                  <c:v>3.06</c:v>
                </c:pt>
                <c:pt idx="4">
                  <c:v>#N/A</c:v>
                </c:pt>
                <c:pt idx="5">
                  <c:v>3.48</c:v>
                </c:pt>
                <c:pt idx="6">
                  <c:v>#N/A</c:v>
                </c:pt>
                <c:pt idx="7">
                  <c:v>5.63</c:v>
                </c:pt>
                <c:pt idx="8">
                  <c:v>#N/A</c:v>
                </c:pt>
                <c:pt idx="9">
                  <c:v>2.68</c:v>
                </c:pt>
              </c:numCache>
            </c:numRef>
          </c:val>
          <c:extLst>
            <c:ext xmlns:c16="http://schemas.microsoft.com/office/drawing/2014/chart" uri="{C3380CC4-5D6E-409C-BE32-E72D297353CC}">
              <c16:uniqueId val="{00000009-8807-4701-9F4E-69260C46250C}"/>
            </c:ext>
          </c:extLst>
        </c:ser>
        <c:dLbls>
          <c:showLegendKey val="0"/>
          <c:showVal val="0"/>
          <c:showCatName val="0"/>
          <c:showSerName val="0"/>
          <c:showPercent val="0"/>
          <c:showBubbleSize val="0"/>
        </c:dLbls>
        <c:gapWidth val="15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chemeClr val="bg1"/>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データシート!$B$42:$P$42</c:f>
              <c:numCache>
                <c:formatCode>General</c:formatCode>
                <c:ptCount val="15"/>
                <c:pt idx="2">
                  <c:v>402</c:v>
                </c:pt>
                <c:pt idx="5">
                  <c:v>395</c:v>
                </c:pt>
                <c:pt idx="8">
                  <c:v>372</c:v>
                </c:pt>
                <c:pt idx="11">
                  <c:v>379</c:v>
                </c:pt>
                <c:pt idx="14">
                  <c:v>392</c:v>
                </c:pt>
              </c:numCache>
            </c:numRef>
          </c:val>
          <c:extLst>
            <c:ext xmlns:c16="http://schemas.microsoft.com/office/drawing/2014/chart" uri="{C3380CC4-5D6E-409C-BE32-E72D297353CC}">
              <c16:uniqueId val="{00000000-85E4-453E-A736-60F4E83249DF}"/>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85E4-453E-A736-60F4E83249DF}"/>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85E4-453E-A736-60F4E83249DF}"/>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データシート!$B$45:$P$45</c:f>
              <c:numCache>
                <c:formatCode>General</c:formatCode>
                <c:ptCount val="15"/>
                <c:pt idx="0">
                  <c:v>4</c:v>
                </c:pt>
                <c:pt idx="3">
                  <c:v>6</c:v>
                </c:pt>
                <c:pt idx="6">
                  <c:v>6</c:v>
                </c:pt>
                <c:pt idx="9">
                  <c:v>7</c:v>
                </c:pt>
                <c:pt idx="12">
                  <c:v>7</c:v>
                </c:pt>
              </c:numCache>
            </c:numRef>
          </c:val>
          <c:extLst>
            <c:ext xmlns:c16="http://schemas.microsoft.com/office/drawing/2014/chart" uri="{C3380CC4-5D6E-409C-BE32-E72D297353CC}">
              <c16:uniqueId val="{00000003-85E4-453E-A736-60F4E83249DF}"/>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データシート!$B$46:$P$46</c:f>
              <c:numCache>
                <c:formatCode>General</c:formatCode>
                <c:ptCount val="15"/>
                <c:pt idx="0">
                  <c:v>46</c:v>
                </c:pt>
                <c:pt idx="3">
                  <c:v>49</c:v>
                </c:pt>
                <c:pt idx="6">
                  <c:v>54</c:v>
                </c:pt>
                <c:pt idx="9">
                  <c:v>53</c:v>
                </c:pt>
                <c:pt idx="12">
                  <c:v>62</c:v>
                </c:pt>
              </c:numCache>
            </c:numRef>
          </c:val>
          <c:extLst>
            <c:ext xmlns:c16="http://schemas.microsoft.com/office/drawing/2014/chart" uri="{C3380CC4-5D6E-409C-BE32-E72D297353CC}">
              <c16:uniqueId val="{00000004-85E4-453E-A736-60F4E83249DF}"/>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85E4-453E-A736-60F4E83249DF}"/>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85E4-453E-A736-60F4E83249DF}"/>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データシート!$B$49:$P$49</c:f>
              <c:numCache>
                <c:formatCode>General</c:formatCode>
                <c:ptCount val="15"/>
                <c:pt idx="0">
                  <c:v>399</c:v>
                </c:pt>
                <c:pt idx="3">
                  <c:v>403</c:v>
                </c:pt>
                <c:pt idx="6">
                  <c:v>372</c:v>
                </c:pt>
                <c:pt idx="9">
                  <c:v>406</c:v>
                </c:pt>
                <c:pt idx="12">
                  <c:v>465</c:v>
                </c:pt>
              </c:numCache>
            </c:numRef>
          </c:val>
          <c:extLst>
            <c:ext xmlns:c16="http://schemas.microsoft.com/office/drawing/2014/chart" uri="{C3380CC4-5D6E-409C-BE32-E72D297353CC}">
              <c16:uniqueId val="{00000007-85E4-453E-A736-60F4E83249DF}"/>
            </c:ext>
          </c:extLst>
        </c:ser>
        <c:dLbls>
          <c:showLegendKey val="0"/>
          <c:showVal val="0"/>
          <c:showCatName val="0"/>
          <c:showSerName val="0"/>
          <c:showPercent val="0"/>
          <c:showBubbleSize val="0"/>
        </c:dLbls>
        <c:gapWidth val="100"/>
        <c:overlap val="100"/>
        <c:axId val="1"/>
        <c:axId val="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H29</c:v>
                  </c:pt>
                  <c:pt idx="3">
                    <c:v>H30</c:v>
                  </c:pt>
                  <c:pt idx="6">
                    <c:v>R01</c:v>
                  </c:pt>
                  <c:pt idx="9">
                    <c:v>R02</c:v>
                  </c:pt>
                  <c:pt idx="12">
                    <c:v>R03</c:v>
                  </c:pt>
                </c:lvl>
              </c:multiLvlStrCache>
            </c:multiLvlStrRef>
          </c:cat>
          <c:val>
            <c:numRef>
              <c:f>データシート!$B$50:$P$50</c:f>
              <c:numCache>
                <c:formatCode>General</c:formatCode>
                <c:ptCount val="15"/>
                <c:pt idx="0">
                  <c:v>#N/A</c:v>
                </c:pt>
                <c:pt idx="1">
                  <c:v>47</c:v>
                </c:pt>
                <c:pt idx="2">
                  <c:v>#N/A</c:v>
                </c:pt>
                <c:pt idx="3">
                  <c:v>#N/A</c:v>
                </c:pt>
                <c:pt idx="4">
                  <c:v>63</c:v>
                </c:pt>
                <c:pt idx="5">
                  <c:v>#N/A</c:v>
                </c:pt>
                <c:pt idx="6">
                  <c:v>#N/A</c:v>
                </c:pt>
                <c:pt idx="7">
                  <c:v>60</c:v>
                </c:pt>
                <c:pt idx="8">
                  <c:v>#N/A</c:v>
                </c:pt>
                <c:pt idx="9">
                  <c:v>#N/A</c:v>
                </c:pt>
                <c:pt idx="10">
                  <c:v>87</c:v>
                </c:pt>
                <c:pt idx="11">
                  <c:v>#N/A</c:v>
                </c:pt>
                <c:pt idx="12">
                  <c:v>#N/A</c:v>
                </c:pt>
                <c:pt idx="13">
                  <c:v>142</c:v>
                </c:pt>
                <c:pt idx="14">
                  <c:v>#N/A</c:v>
                </c:pt>
              </c:numCache>
            </c:numRef>
          </c:val>
          <c:smooth val="0"/>
          <c:extLst>
            <c:ext xmlns:c16="http://schemas.microsoft.com/office/drawing/2014/chart" uri="{C3380CC4-5D6E-409C-BE32-E72D297353CC}">
              <c16:uniqueId val="{00000008-85E4-453E-A736-60F4E83249DF}"/>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8.3469143709508406E-2"/>
          <c:y val="8.6257433093237634E-2"/>
          <c:w val="0.86496884859089584"/>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データシート!$B$56:$P$56</c:f>
              <c:numCache>
                <c:formatCode>General</c:formatCode>
                <c:ptCount val="15"/>
                <c:pt idx="2">
                  <c:v>4025</c:v>
                </c:pt>
                <c:pt idx="5">
                  <c:v>4348</c:v>
                </c:pt>
                <c:pt idx="8">
                  <c:v>4979</c:v>
                </c:pt>
                <c:pt idx="11">
                  <c:v>5242</c:v>
                </c:pt>
                <c:pt idx="14">
                  <c:v>5796</c:v>
                </c:pt>
              </c:numCache>
            </c:numRef>
          </c:val>
          <c:extLst>
            <c:ext xmlns:c16="http://schemas.microsoft.com/office/drawing/2014/chart" uri="{C3380CC4-5D6E-409C-BE32-E72D297353CC}">
              <c16:uniqueId val="{00000000-9506-429D-B2DD-20A29D663D02}"/>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データシート!$B$57:$P$57</c:f>
              <c:numCache>
                <c:formatCode>General</c:formatCode>
                <c:ptCount val="15"/>
                <c:pt idx="2">
                  <c:v>4</c:v>
                </c:pt>
                <c:pt idx="5">
                  <c:v>0</c:v>
                </c:pt>
                <c:pt idx="8">
                  <c:v>0</c:v>
                </c:pt>
                <c:pt idx="11">
                  <c:v>0</c:v>
                </c:pt>
                <c:pt idx="14">
                  <c:v>0</c:v>
                </c:pt>
              </c:numCache>
            </c:numRef>
          </c:val>
          <c:extLst>
            <c:ext xmlns:c16="http://schemas.microsoft.com/office/drawing/2014/chart" uri="{C3380CC4-5D6E-409C-BE32-E72D297353CC}">
              <c16:uniqueId val="{00000001-9506-429D-B2DD-20A29D663D02}"/>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データシート!$B$58:$P$58</c:f>
              <c:numCache>
                <c:formatCode>General</c:formatCode>
                <c:ptCount val="15"/>
                <c:pt idx="2">
                  <c:v>4077</c:v>
                </c:pt>
                <c:pt idx="5">
                  <c:v>4765</c:v>
                </c:pt>
                <c:pt idx="8">
                  <c:v>5011</c:v>
                </c:pt>
                <c:pt idx="11">
                  <c:v>6345</c:v>
                </c:pt>
                <c:pt idx="14">
                  <c:v>7531</c:v>
                </c:pt>
              </c:numCache>
            </c:numRef>
          </c:val>
          <c:extLst>
            <c:ext xmlns:c16="http://schemas.microsoft.com/office/drawing/2014/chart" uri="{C3380CC4-5D6E-409C-BE32-E72D297353CC}">
              <c16:uniqueId val="{00000002-9506-429D-B2DD-20A29D663D02}"/>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9506-429D-B2DD-20A29D663D02}"/>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9506-429D-B2DD-20A29D663D02}"/>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506-429D-B2DD-20A29D663D02}"/>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データシート!$B$62:$P$62</c:f>
              <c:numCache>
                <c:formatCode>General</c:formatCode>
                <c:ptCount val="15"/>
                <c:pt idx="0">
                  <c:v>1168</c:v>
                </c:pt>
                <c:pt idx="3">
                  <c:v>1156</c:v>
                </c:pt>
                <c:pt idx="6">
                  <c:v>1109</c:v>
                </c:pt>
                <c:pt idx="9">
                  <c:v>1051</c:v>
                </c:pt>
                <c:pt idx="12">
                  <c:v>1030</c:v>
                </c:pt>
              </c:numCache>
            </c:numRef>
          </c:val>
          <c:extLst>
            <c:ext xmlns:c16="http://schemas.microsoft.com/office/drawing/2014/chart" uri="{C3380CC4-5D6E-409C-BE32-E72D297353CC}">
              <c16:uniqueId val="{00000006-9506-429D-B2DD-20A29D663D02}"/>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データシート!$B$63:$P$63</c:f>
              <c:numCache>
                <c:formatCode>General</c:formatCode>
                <c:ptCount val="15"/>
                <c:pt idx="0">
                  <c:v>72</c:v>
                </c:pt>
                <c:pt idx="3">
                  <c:v>67</c:v>
                </c:pt>
                <c:pt idx="6">
                  <c:v>61</c:v>
                </c:pt>
                <c:pt idx="9">
                  <c:v>54</c:v>
                </c:pt>
                <c:pt idx="12">
                  <c:v>48</c:v>
                </c:pt>
              </c:numCache>
            </c:numRef>
          </c:val>
          <c:extLst>
            <c:ext xmlns:c16="http://schemas.microsoft.com/office/drawing/2014/chart" uri="{C3380CC4-5D6E-409C-BE32-E72D297353CC}">
              <c16:uniqueId val="{00000007-9506-429D-B2DD-20A29D663D02}"/>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データシート!$B$64:$P$64</c:f>
              <c:numCache>
                <c:formatCode>General</c:formatCode>
                <c:ptCount val="15"/>
                <c:pt idx="0">
                  <c:v>457</c:v>
                </c:pt>
                <c:pt idx="3">
                  <c:v>456</c:v>
                </c:pt>
                <c:pt idx="6">
                  <c:v>446</c:v>
                </c:pt>
                <c:pt idx="9">
                  <c:v>429</c:v>
                </c:pt>
                <c:pt idx="12">
                  <c:v>404</c:v>
                </c:pt>
              </c:numCache>
            </c:numRef>
          </c:val>
          <c:extLst>
            <c:ext xmlns:c16="http://schemas.microsoft.com/office/drawing/2014/chart" uri="{C3380CC4-5D6E-409C-BE32-E72D297353CC}">
              <c16:uniqueId val="{00000008-9506-429D-B2DD-20A29D663D02}"/>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9506-429D-B2DD-20A29D663D02}"/>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データシート!$B$66:$P$66</c:f>
              <c:numCache>
                <c:formatCode>General</c:formatCode>
                <c:ptCount val="15"/>
                <c:pt idx="0">
                  <c:v>3634</c:v>
                </c:pt>
                <c:pt idx="3">
                  <c:v>4298</c:v>
                </c:pt>
                <c:pt idx="6">
                  <c:v>5183</c:v>
                </c:pt>
                <c:pt idx="9">
                  <c:v>5580</c:v>
                </c:pt>
                <c:pt idx="12">
                  <c:v>6465</c:v>
                </c:pt>
              </c:numCache>
            </c:numRef>
          </c:val>
          <c:extLst>
            <c:ext xmlns:c16="http://schemas.microsoft.com/office/drawing/2014/chart" uri="{C3380CC4-5D6E-409C-BE32-E72D297353CC}">
              <c16:uniqueId val="{0000000A-9506-429D-B2DD-20A29D663D02}"/>
            </c:ext>
          </c:extLst>
        </c:ser>
        <c:dLbls>
          <c:showLegendKey val="0"/>
          <c:showVal val="0"/>
          <c:showCatName val="0"/>
          <c:showSerName val="0"/>
          <c:showPercent val="0"/>
          <c:showBubbleSize val="0"/>
        </c:dLbls>
        <c:gapWidth val="100"/>
        <c:overlap val="100"/>
        <c:axId val="1"/>
        <c:axId val="2"/>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H29</c:v>
                  </c:pt>
                  <c:pt idx="3">
                    <c:v>H30</c:v>
                  </c:pt>
                  <c:pt idx="6">
                    <c:v>R01</c:v>
                  </c:pt>
                  <c:pt idx="9">
                    <c:v>R02</c:v>
                  </c:pt>
                  <c:pt idx="12">
                    <c:v>R03</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9506-429D-B2DD-20A29D663D02}"/>
            </c:ext>
          </c:extLst>
        </c:ser>
        <c:dLbls>
          <c:showLegendKey val="0"/>
          <c:showVal val="0"/>
          <c:showCatName val="0"/>
          <c:showSerName val="0"/>
          <c:showPercent val="0"/>
          <c:showBubbleSize val="0"/>
        </c:dLbls>
        <c:marker val="1"/>
        <c:smooth val="0"/>
        <c:axId val="1"/>
        <c:axId val="2"/>
      </c:line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horzOverflow="overflow" vert="wordArtVertRtl" anchor="ctr" anchorCtr="1"/>
          <a:lstStyle/>
          <a:p>
            <a:pPr algn="ctr" rtl="0">
              <a:defRPr sz="1400" b="1">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horzOverflow="overflow" anchor="ctr" anchorCtr="1"/>
          <a:lstStyle/>
          <a:p>
            <a:pPr algn="ctr" rtl="0">
              <a:defRPr sz="140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300" verticalDpi="300"/>
  </c:printSettings>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0650824609222052"/>
          <c:y val="7.7726262125610776E-2"/>
          <c:w val="0.89122665696781633"/>
          <c:h val="0.85862490608254172"/>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データシート!$B$72:$D$72</c:f>
              <c:numCache>
                <c:formatCode>#,##0;"▲ "#,##0</c:formatCode>
                <c:ptCount val="3"/>
                <c:pt idx="0">
                  <c:v>538</c:v>
                </c:pt>
                <c:pt idx="1">
                  <c:v>601</c:v>
                </c:pt>
                <c:pt idx="2">
                  <c:v>703</c:v>
                </c:pt>
              </c:numCache>
            </c:numRef>
          </c:val>
          <c:extLst>
            <c:ext xmlns:c16="http://schemas.microsoft.com/office/drawing/2014/chart" uri="{C3380CC4-5D6E-409C-BE32-E72D297353CC}">
              <c16:uniqueId val="{00000000-BE07-40F1-850A-B06F66643E1F}"/>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R01</c:v>
                </c:pt>
                <c:pt idx="1">
                  <c:v>R02</c:v>
                </c:pt>
                <c:pt idx="2">
                  <c:v>R03</c:v>
                </c:pt>
              </c:strCache>
            </c:strRef>
          </c:cat>
          <c:val>
            <c:numRef>
              <c:f>データシート!$B$73:$D$73</c:f>
              <c:numCache>
                <c:formatCode>#,##0;"▲ "#,##0</c:formatCode>
                <c:ptCount val="3"/>
                <c:pt idx="0">
                  <c:v>1555</c:v>
                </c:pt>
                <c:pt idx="1">
                  <c:v>2295</c:v>
                </c:pt>
                <c:pt idx="2">
                  <c:v>3041</c:v>
                </c:pt>
              </c:numCache>
            </c:numRef>
          </c:val>
          <c:extLst>
            <c:ext xmlns:c16="http://schemas.microsoft.com/office/drawing/2014/chart" uri="{C3380CC4-5D6E-409C-BE32-E72D297353CC}">
              <c16:uniqueId val="{00000001-BE07-40F1-850A-B06F66643E1F}"/>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R01</c:v>
                </c:pt>
                <c:pt idx="1">
                  <c:v>R02</c:v>
                </c:pt>
                <c:pt idx="2">
                  <c:v>R03</c:v>
                </c:pt>
              </c:strCache>
            </c:strRef>
          </c:cat>
          <c:val>
            <c:numRef>
              <c:f>データシート!$B$74:$D$74</c:f>
              <c:numCache>
                <c:formatCode>#,##0;"▲ "#,##0</c:formatCode>
                <c:ptCount val="3"/>
                <c:pt idx="0">
                  <c:v>2383</c:v>
                </c:pt>
                <c:pt idx="1">
                  <c:v>2460</c:v>
                </c:pt>
                <c:pt idx="2">
                  <c:v>2789</c:v>
                </c:pt>
              </c:numCache>
            </c:numRef>
          </c:val>
          <c:extLst>
            <c:ext xmlns:c16="http://schemas.microsoft.com/office/drawing/2014/chart" uri="{C3380CC4-5D6E-409C-BE32-E72D297353CC}">
              <c16:uniqueId val="{00000002-BE07-40F1-850A-B06F66643E1F}"/>
            </c:ext>
          </c:extLst>
        </c:ser>
        <c:dLbls>
          <c:showLegendKey val="0"/>
          <c:showVal val="0"/>
          <c:showCatName val="0"/>
          <c:showSerName val="0"/>
          <c:showPercent val="0"/>
          <c:showBubbleSize val="0"/>
        </c:dLbls>
        <c:gapWidth val="120"/>
        <c:overlap val="100"/>
        <c:axId val="1"/>
        <c:axId val="2"/>
      </c:barChart>
      <c:catAx>
        <c:axId val="1"/>
        <c:scaling>
          <c:orientation val="minMax"/>
        </c:scaling>
        <c:delete val="0"/>
        <c:axPos val="b"/>
        <c:numFmt formatCode="General" sourceLinked="1"/>
        <c:majorTickMark val="none"/>
        <c:minorTickMark val="none"/>
        <c:tickLblPos val="low"/>
        <c:spPr>
          <a:ln w="3175">
            <a:solidFill>
              <a:srgbClr val="000000"/>
            </a:solidFill>
            <a:prstDash val="solid"/>
          </a:ln>
        </c:spPr>
        <c:txPr>
          <a:bodyPr rot="0" horzOverflow="overflow" anchor="ctr" anchorCtr="1"/>
          <a:lstStyle/>
          <a:p>
            <a:pPr algn="ctr" rtl="0">
              <a:defRPr sz="1600">
                <a:solidFill>
                  <a:srgbClr val="000000"/>
                </a:solidFill>
              </a:defRPr>
            </a:pPr>
            <a:endParaRPr lang="ja-JP"/>
          </a:p>
        </c:txPr>
        <c:crossAx val="2"/>
        <c:crosses val="autoZero"/>
        <c:auto val="1"/>
        <c:lblAlgn val="ctr"/>
        <c:lblOffset val="100"/>
        <c:tickLblSkip val="1"/>
        <c:noMultiLvlLbl val="0"/>
      </c:catAx>
      <c:valAx>
        <c:axId val="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horzOverflow="overflow" anchor="ctr" anchorCtr="1"/>
          <a:lstStyle/>
          <a:p>
            <a:pPr algn="ctr" rtl="0">
              <a:defRPr sz="1600" b="0">
                <a:solidFill>
                  <a:srgbClr val="000000"/>
                </a:solidFill>
              </a:defRPr>
            </a:pPr>
            <a:endParaRPr lang="ja-JP"/>
          </a:p>
        </c:txPr>
        <c:crossAx val="1"/>
        <c:crosses val="autoZero"/>
        <c:crossBetween val="between"/>
      </c:valAx>
      <c:spPr>
        <a:solidFill>
          <a:srgbClr val="FFFFFF"/>
        </a:solidFill>
        <a:ln w="25400">
          <a:noFill/>
        </a:ln>
      </c:spPr>
    </c:plotArea>
    <c:plotVisOnly val="1"/>
    <c:dispBlanksAs val="zero"/>
    <c:showDLblsOverMax val="0"/>
  </c:chart>
  <c:spPr>
    <a:noFill/>
    <a:ln w="9525">
      <a:noFill/>
    </a:ln>
  </c:spPr>
  <c:txPr>
    <a:bodyPr horzOverflow="overflow" anchor="ctr" anchorCtr="1"/>
    <a:lstStyle/>
    <a:p>
      <a:pPr algn="ctr" rtl="0">
        <a:defRPr lang="ja-JP" altLang="en-US"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400000000000021" l="0.78700000000000003" r="0.78700000000000003" t="0.98400000000000021" header="0.51200000000000001" footer="0.51200000000000001"/>
    <c:pageSetup paperSize="9" orientation="landscape" horizontalDpi="1200" verticalDpi="1200"/>
  </c:printSettings>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{01DFF13B-8AC0-49FC-A4E3-DE99C3B95477}</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0-917D-4651-A703-4AC680A12A33}"/>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{8C5F1E1E-4020-4B76-AA04-91BE1E25C367}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917D-4651-A703-4AC680A12A33}"/>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{657D3321-8670-4207-81E6-8977CEC37350}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917D-4651-A703-4AC680A12A33}"/>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{F2FBFD2B-2835-445F-A92D-E3AD35ED8B0E}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917D-4651-A703-4AC680A12A33}"/>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{34E4DCD7-CCAE-4889-A415-6440C046A1AC}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917D-4651-A703-4AC680A12A33}"/>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{6B93047C-339A-495D-B7D9-8089FA0B3450}</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5-917D-4651-A703-4AC680A12A33}"/>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{7FEE2063-7DDA-4EF4-AFEC-48028FBA121F}</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06-917D-4651-A703-4AC680A12A33}"/>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{FF7FEF2E-06EE-46B2-B95F-DF7D1D9973BB}</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07-917D-4651-A703-4AC680A12A33}"/>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{6A280426-B0EF-4F22-A76D-AB49C7A264E1}</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08-917D-4651-A703-4AC680A12A33}"/>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66.8</c:v>
                </c:pt>
                <c:pt idx="8">
                  <c:v>67</c:v>
                </c:pt>
                <c:pt idx="16">
                  <c:v>65.8</c:v>
                </c:pt>
                <c:pt idx="24">
                  <c:v>66.099999999999994</c:v>
                </c:pt>
                <c:pt idx="32">
                  <c:v>63.6</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917D-4651-A703-4AC680A12A33}"/>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H29</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{C72BEBC4-244E-451D-A74A-4AA65810956F}</c15:txfldGUID>
                      <c15:f>公会計指標分析・財政指標組合せ分析表!$BP$50</c15:f>
                      <c15:dlblFieldTableCache>
                        <c:ptCount val="1"/>
                        <c:pt idx="0">
                          <c:v>H29</c:v>
                        </c:pt>
                      </c15:dlblFieldTableCache>
                    </c15:dlblFTEntry>
                  </c15:dlblFieldTable>
                  <c15:showDataLabelsRange val="0"/>
                </c:ext>
                <c:ext xmlns:c16="http://schemas.microsoft.com/office/drawing/2014/chart" uri="{C3380CC4-5D6E-409C-BE32-E72D297353CC}">
                  <c16:uniqueId val="{0000000A-917D-4651-A703-4AC680A12A33}"/>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{E757D0BF-1550-408B-A289-0DD71557D7FC}</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917D-4651-A703-4AC680A12A33}"/>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{5C0AD2CF-5EB0-4B41-A6B6-6EF8A620C82E}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917D-4651-A703-4AC680A12A33}"/>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{DE844029-29F1-481C-811A-CD326D4E870D}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917D-4651-A703-4AC680A12A33}"/>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{511675C0-2E8F-47CF-8F8A-340A4B7B5F4A}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917D-4651-A703-4AC680A12A33}"/>
                </c:ext>
              </c:extLst>
            </c:dLbl>
            <c:dLbl>
              <c:idx val="8"/>
              <c:tx>
                <c:strRef>
                  <c:f>公会計指標分析・財政指標組合せ分析表!$BX$50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{4225A36E-A5D8-4D4A-A5E7-82934DB5129A}</c15:txfldGUID>
                      <c15:f>公会計指標分析・財政指標組合せ分析表!$BX$50</c15:f>
                      <c15:dlblFieldTableCache>
                        <c:ptCount val="1"/>
                        <c:pt idx="0">
                          <c:v>H30</c:v>
                        </c:pt>
                      </c15:dlblFieldTableCache>
                    </c15:dlblFTEntry>
                  </c15:dlblFieldTable>
                  <c15:showDataLabelsRange val="0"/>
                </c:ext>
                <c:ext xmlns:c16="http://schemas.microsoft.com/office/drawing/2014/chart" uri="{C3380CC4-5D6E-409C-BE32-E72D297353CC}">
                  <c16:uniqueId val="{0000000F-917D-4651-A703-4AC680A12A33}"/>
                </c:ext>
              </c:extLst>
            </c:dLbl>
            <c:dLbl>
              <c:idx val="16"/>
              <c:tx>
                <c:strRef>
                  <c:f>公会計指標分析・財政指標組合せ分析表!$CF$50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{5266C2FD-A24F-4D5F-AEEE-C075DDC5D009}</c15:txfldGUID>
                      <c15:f>公会計指標分析・財政指標組合せ分析表!$CF$50</c15:f>
                      <c15:dlblFieldTableCache>
                        <c:ptCount val="1"/>
                        <c:pt idx="0">
                          <c:v>R01</c:v>
                        </c:pt>
                      </c15:dlblFieldTableCache>
                    </c15:dlblFTEntry>
                  </c15:dlblFieldTable>
                  <c15:showDataLabelsRange val="0"/>
                </c:ext>
                <c:ext xmlns:c16="http://schemas.microsoft.com/office/drawing/2014/chart" uri="{C3380CC4-5D6E-409C-BE32-E72D297353CC}">
                  <c16:uniqueId val="{00000010-917D-4651-A703-4AC680A12A33}"/>
                </c:ext>
              </c:extLst>
            </c:dLbl>
            <c:dLbl>
              <c:idx val="24"/>
              <c:tx>
                <c:strRef>
                  <c:f>公会計指標分析・財政指標組合せ分析表!$CN$50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{4174A99F-C85C-4EC3-BAB5-3554E09FB163}</c15:txfldGUID>
                      <c15:f>公会計指標分析・財政指標組合せ分析表!$CN$50</c15:f>
                      <c15:dlblFieldTableCache>
                        <c:ptCount val="1"/>
                        <c:pt idx="0">
                          <c:v>R02</c:v>
                        </c:pt>
                      </c15:dlblFieldTableCache>
                    </c15:dlblFTEntry>
                  </c15:dlblFieldTable>
                  <c15:showDataLabelsRange val="0"/>
                </c:ext>
                <c:ext xmlns:c16="http://schemas.microsoft.com/office/drawing/2014/chart" uri="{C3380CC4-5D6E-409C-BE32-E72D297353CC}">
                  <c16:uniqueId val="{00000011-917D-4651-A703-4AC680A12A33}"/>
                </c:ext>
              </c:extLst>
            </c:dLbl>
            <c:dLbl>
              <c:idx val="32"/>
              <c:tx>
                <c:strRef>
                  <c:f>公会計指標分析・財政指標組合せ分析表!$CV$50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{A88FB8EE-81AA-437D-B663-59EAC68BE48E}</c15:txfldGUID>
                      <c15:f>公会計指標分析・財政指標組合せ分析表!$CV$50</c15:f>
                      <c15:dlblFieldTableCache>
                        <c:ptCount val="1"/>
                        <c:pt idx="0">
                          <c:v>R03</c:v>
                        </c:pt>
                      </c15:dlblFieldTableCache>
                    </c15:dlblFTEntry>
                  </c15:dlblFieldTable>
                  <c15:showDataLabelsRange val="0"/>
                </c:ext>
                <c:ext xmlns:c16="http://schemas.microsoft.com/office/drawing/2014/chart" uri="{C3380CC4-5D6E-409C-BE32-E72D297353CC}">
                  <c16:uniqueId val="{00000012-917D-4651-A703-4AC680A12A33}"/>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57.7</c:v>
                </c:pt>
                <c:pt idx="8">
                  <c:v>59.3</c:v>
                </c:pt>
                <c:pt idx="16">
                  <c:v>60.4</c:v>
                </c:pt>
                <c:pt idx="24">
                  <c:v>61.1</c:v>
                </c:pt>
                <c:pt idx="32">
                  <c:v>62.3</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917D-4651-A703-4AC680A12A33}"/>
            </c:ext>
          </c:extLst>
        </c:ser>
        <c:dLbls>
          <c:showLegendKey val="0"/>
          <c:showVal val="1"/>
          <c:showCatName val="0"/>
          <c:showSerName val="0"/>
          <c:showPercent val="0"/>
          <c:showBubbleSize val="0"/>
        </c:dLbls>
        <c:axId val="46179840"/>
        <c:axId val="46181760"/>
      </c:scatterChart>
      <c:valAx>
        <c:axId val="46179840"/>
        <c:scaling>
          <c:orientation val="maxMin"/>
          <c:max val="63"/>
          <c:min val="57"/>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{0B59FF2C-45BF-4693-BC40-28557175952E}</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0-3B4C-4909-B8C9-FA025C708A0F}"/>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{082E8965-8457-46F7-A72E-9BB0D5572093}</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3B4C-4909-B8C9-FA025C708A0F}"/>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{AB936993-49D6-4E4E-8E26-C33BB3F53C64}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3B4C-4909-B8C9-FA025C708A0F}"/>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{4B9C550D-8E15-4379-A861-B6F9A4334DE4}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3B4C-4909-B8C9-FA025C708A0F}"/>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{DE656951-EC50-4FBB-BCDE-9CCFBA5DFB17}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3B4C-4909-B8C9-FA025C708A0F}"/>
                </c:ext>
              </c:extLst>
            </c:dLbl>
            <c:dLbl>
              <c:idx val="8"/>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{49D9CAFF-B016-468E-824A-8665064A2A2B}</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5-3B4C-4909-B8C9-FA025C708A0F}"/>
                </c:ext>
              </c:extLst>
            </c:dLbl>
            <c:dLbl>
              <c:idx val="16"/>
              <c:tx>
                <c:strRef>
                  <c:f>公会計指標分析・財政指標組合せ分析表!$CF$72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{A4B1A716-781F-4838-9CF9-4D6FF985722A}</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06-3B4C-4909-B8C9-FA025C708A0F}"/>
                </c:ext>
              </c:extLst>
            </c:dLbl>
            <c:dLbl>
              <c:idx val="24"/>
              <c:tx>
                <c:strRef>
                  <c:f>公会計指標分析・財政指標組合せ分析表!$CN$72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{8047F982-EEB3-4E08-AFC8-4F6581970A7B}</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07-3B4C-4909-B8C9-FA025C708A0F}"/>
                </c:ext>
              </c:extLst>
            </c:dLbl>
            <c:dLbl>
              <c:idx val="32"/>
              <c:tx>
                <c:strRef>
                  <c:f>公会計指標分析・財政指標組合せ分析表!$CV$72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{DFD24CF5-C9AE-4625-B1AA-41D4946953E2}</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08-3B4C-4909-B8C9-FA025C708A0F}"/>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3.8</c:v>
                </c:pt>
                <c:pt idx="8">
                  <c:v>2.2000000000000002</c:v>
                </c:pt>
                <c:pt idx="16">
                  <c:v>2</c:v>
                </c:pt>
                <c:pt idx="24">
                  <c:v>2.4</c:v>
                </c:pt>
                <c:pt idx="32">
                  <c:v>3</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3B4C-4909-B8C9-FA025C708A0F}"/>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5160355153971272E-2"/>
                  <c:y val="-6.2416647087793951E-2"/>
                </c:manualLayout>
              </c:layout>
              <c:tx>
                <c:strRef>
                  <c:f>公会計指標分析・財政指標組合せ分析表!$BP$72</c:f>
                  <c:strCache>
                    <c:ptCount val="1"/>
                    <c:pt idx="0">
                      <c:v>H29</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{946B8597-B1A2-4EF9-8CA7-B5497F0002C5}</c15:txfldGUID>
                      <c15:f>公会計指標分析・財政指標組合せ分析表!$BP$72</c15:f>
                      <c15:dlblFieldTableCache>
                        <c:ptCount val="1"/>
                        <c:pt idx="0">
                          <c:v>H29</c:v>
                        </c:pt>
                      </c15:dlblFieldTableCache>
                    </c15:dlblFTEntry>
                  </c15:dlblFieldTable>
                  <c15:showDataLabelsRange val="0"/>
                </c:ext>
                <c:ext xmlns:c16="http://schemas.microsoft.com/office/drawing/2014/chart" uri="{C3380CC4-5D6E-409C-BE32-E72D297353CC}">
                  <c16:uniqueId val="{0000000A-3B4C-4909-B8C9-FA025C708A0F}"/>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{ADF2F262-D5AA-4811-A832-B48FC018B2AA}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3B4C-4909-B8C9-FA025C708A0F}"/>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{7D1901D8-D8C4-4AEE-B90A-C1866D572400}</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3B4C-4909-B8C9-FA025C708A0F}"/>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{7C6A2AEB-936A-4063-A14B-18FEFA5907C9}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3B4C-4909-B8C9-FA025C708A0F}"/>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{8C6BE10D-15E4-4C00-B3D0-DE540B965875}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3B4C-4909-B8C9-FA025C708A0F}"/>
                </c:ext>
              </c:extLst>
            </c:dLbl>
            <c:dLbl>
              <c:idx val="8"/>
              <c:layout>
                <c:manualLayout>
                  <c:x val="-1.8235628084249993E-2"/>
                  <c:y val="-6.2416647087793951E-2"/>
                </c:manualLayout>
              </c:layout>
              <c:tx>
                <c:strRef>
                  <c:f>公会計指標分析・財政指標組合せ分析表!$BX$72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{1D240EB8-5E91-489D-BA01-484E1F72DB55}</c15:txfldGUID>
                      <c15:f>公会計指標分析・財政指標組合せ分析表!$BX$72</c15:f>
                      <c15:dlblFieldTableCache>
                        <c:ptCount val="1"/>
                        <c:pt idx="0">
                          <c:v>H30</c:v>
                        </c:pt>
                      </c15:dlblFieldTableCache>
                    </c15:dlblFTEntry>
                  </c15:dlblFieldTable>
                  <c15:showDataLabelsRange val="0"/>
                </c:ext>
                <c:ext xmlns:c16="http://schemas.microsoft.com/office/drawing/2014/chart" uri="{C3380CC4-5D6E-409C-BE32-E72D297353CC}">
                  <c16:uniqueId val="{0000000F-3B4C-4909-B8C9-FA025C708A0F}"/>
                </c:ext>
              </c:extLst>
            </c:dLbl>
            <c:dLbl>
              <c:idx val="16"/>
              <c:tx>
                <c:strRef>
                  <c:f>公会計指標分析・財政指標組合せ分析表!$CF$72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{0813B1A0-9C39-4B6D-B33F-F7BC44069D32}</c15:txfldGUID>
                      <c15:f>公会計指標分析・財政指標組合せ分析表!$CF$72</c15:f>
                      <c15:dlblFieldTableCache>
                        <c:ptCount val="1"/>
                        <c:pt idx="0">
                          <c:v>R01</c:v>
                        </c:pt>
                      </c15:dlblFieldTableCache>
                    </c15:dlblFTEntry>
                  </c15:dlblFieldTable>
                  <c15:showDataLabelsRange val="0"/>
                </c:ext>
                <c:ext xmlns:c16="http://schemas.microsoft.com/office/drawing/2014/chart" uri="{C3380CC4-5D6E-409C-BE32-E72D297353CC}">
                  <c16:uniqueId val="{00000010-3B4C-4909-B8C9-FA025C708A0F}"/>
                </c:ext>
              </c:extLst>
            </c:dLbl>
            <c:dLbl>
              <c:idx val="24"/>
              <c:tx>
                <c:strRef>
                  <c:f>公会計指標分析・財政指標組合せ分析表!$CN$72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{22BD2892-4854-46A4-8C7F-44C9BFDF9F3F}</c15:txfldGUID>
                      <c15:f>公会計指標分析・財政指標組合せ分析表!$CN$72</c15:f>
                      <c15:dlblFieldTableCache>
                        <c:ptCount val="1"/>
                        <c:pt idx="0">
                          <c:v>R02</c:v>
                        </c:pt>
                      </c15:dlblFieldTableCache>
                    </c15:dlblFTEntry>
                  </c15:dlblFieldTable>
                  <c15:showDataLabelsRange val="0"/>
                </c:ext>
                <c:ext xmlns:c16="http://schemas.microsoft.com/office/drawing/2014/chart" uri="{C3380CC4-5D6E-409C-BE32-E72D297353CC}">
                  <c16:uniqueId val="{00000011-3B4C-4909-B8C9-FA025C708A0F}"/>
                </c:ext>
              </c:extLst>
            </c:dLbl>
            <c:dLbl>
              <c:idx val="32"/>
              <c:tx>
                <c:strRef>
                  <c:f>公会計指標分析・財政指標組合せ分析表!$CV$72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{BD9533C2-A8E4-4D92-92B9-B0FFE27AEB9F}</c15:txfldGUID>
                      <c15:f>公会計指標分析・財政指標組合せ分析表!$CV$72</c15:f>
                      <c15:dlblFieldTableCache>
                        <c:ptCount val="1"/>
                        <c:pt idx="0">
                          <c:v>R03</c:v>
                        </c:pt>
                      </c15:dlblFieldTableCache>
                    </c15:dlblFTEntry>
                  </c15:dlblFieldTable>
                  <c15:showDataLabelsRange val="0"/>
                </c:ext>
                <c:ext xmlns:c16="http://schemas.microsoft.com/office/drawing/2014/chart" uri="{C3380CC4-5D6E-409C-BE32-E72D297353CC}">
                  <c16:uniqueId val="{00000012-3B4C-4909-B8C9-FA025C708A0F}"/>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7.1</c:v>
                </c:pt>
                <c:pt idx="8">
                  <c:v>7.1</c:v>
                </c:pt>
                <c:pt idx="16">
                  <c:v>7.3</c:v>
                </c:pt>
                <c:pt idx="24">
                  <c:v>7.4</c:v>
                </c:pt>
                <c:pt idx="32">
                  <c:v>7.5</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3B4C-4909-B8C9-FA025C708A0F}"/>
            </c:ext>
          </c:extLst>
        </c:ser>
        <c:dLbls>
          <c:showLegendKey val="0"/>
          <c:showVal val="1"/>
          <c:showCatName val="0"/>
          <c:showSerName val="0"/>
          <c:showPercent val="0"/>
          <c:showBubbleSize val="0"/>
        </c:dLbls>
        <c:axId val="84219776"/>
        <c:axId val="84234240"/>
      </c:scatterChart>
      <c:valAx>
        <c:axId val="84219776"/>
        <c:scaling>
          <c:orientation val="maxMin"/>
          <c:max val="7.6"/>
          <c:min val="6.9"/>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3.xml.rels><?xml version="1.0" encoding="UTF-8" standalone="yes"?>
<Relationships xmlns="http://schemas.openxmlformats.org/package/2006/relationships"><Relationship Id="rId2" Type="http://schemas.openxmlformats.org/officeDocument/2006/relationships/chart" Target="../charts/chart8.xml"/><Relationship Id="rId1"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a:xfrm rot="5400000">
          <a:off x="6788785" y="4591050"/>
          <a:ext cx="314325" cy="381000"/>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xdr:nvSpPr>
      <xdr:spPr>
        <a:xfrm>
          <a:off x="897953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3</a:t>
          </a:r>
          <a:r>
            <a:rPr kumimoji="1" lang="ja-JP" altLang="en-US" sz="3200" b="1">
              <a:solidFill>
                <a:sysClr val="windowText" lastClr="000000"/>
              </a:solidFill>
              <a:latin typeface="ＭＳ Ｐゴシック"/>
              <a:ea typeface="ＭＳ Ｐゴシック"/>
            </a:rPr>
            <a:t>）市町村財政比較分析表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高知県大豊町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3,342
3,303
315.06
7,466,592
7,173,272
98,793
3,682,199
6,465,093</a:t>
          </a:r>
          <a:endParaRPr kumimoji="1" lang="ja-JP" altLang="en-US" sz="1100" b="1">
            <a:solidFill>
              <a:srgbClr val="000000"/>
            </a:solidFill>
            <a:latin typeface="ＭＳ ゴシック"/>
            <a:ea typeface="ＭＳ ゴシック"/>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3.0
-</a:t>
          </a:r>
          <a:endParaRPr kumimoji="1" lang="ja-JP" altLang="en-US" sz="1100" b="1">
            <a:solidFill>
              <a:srgbClr val="000000"/>
            </a:solidFill>
            <a:latin typeface="ＭＳ ゴシック"/>
            <a:ea typeface="ＭＳ ゴシック"/>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260" cy="259080"/>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2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085" cy="257810"/>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91890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令和</a:t>
          </a:r>
          <a:r>
            <a:rPr kumimoji="1" lang="en-US" altLang="ja-JP" sz="1000">
              <a:solidFill>
                <a:srgbClr val="000000"/>
              </a:solidFill>
              <a:latin typeface="ＭＳ Ｐゴシック"/>
              <a:ea typeface="ＭＳ Ｐゴシック"/>
            </a:rPr>
            <a:t>4</a:t>
          </a:r>
          <a:r>
            <a:rPr kumimoji="1" lang="ja-JP" altLang="en-US" sz="1000">
              <a:solidFill>
                <a:srgbClr val="000000"/>
              </a:solidFill>
              <a:latin typeface="ＭＳ Ｐゴシック"/>
              <a:ea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815" cy="257810"/>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575881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535" cy="259080"/>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8725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380" cy="259080"/>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596138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133350</xdr:colOff>
      <xdr:row>24</xdr:row>
      <xdr:rowOff>165100</xdr:rowOff>
    </xdr:from>
    <xdr:ext cx="8146415" cy="259080"/>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1464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85" cy="257810"/>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財政力</a:t>
          </a:r>
        </a:p>
      </xdr:txBody>
    </xdr:sp>
    <xdr:clientData/>
  </xdr:twoCellAnchor>
  <xdr:oneCellAnchor>
    <xdr:from>
      <xdr:col>8</xdr:col>
      <xdr:colOff>100330</xdr:colOff>
      <xdr:row>31</xdr:row>
      <xdr:rowOff>63500</xdr:rowOff>
    </xdr:from>
    <xdr:ext cx="1272540" cy="308610"/>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730" y="5378450"/>
          <a:ext cx="1272540"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財政力指数</a:t>
          </a:r>
        </a:p>
      </xdr:txBody>
    </xdr:sp>
    <xdr:clientData/>
  </xdr:oneCellAnchor>
  <xdr:oneCellAnchor>
    <xdr:from>
      <xdr:col>15</xdr:col>
      <xdr:colOff>33020</xdr:colOff>
      <xdr:row>31</xdr:row>
      <xdr:rowOff>38100</xdr:rowOff>
    </xdr:from>
    <xdr:ext cx="1649730" cy="358775"/>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27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[0.17]</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76/151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0.50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0.25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人口の減少や全国平均を上回る高齢化率に加え、中心産業である農林・建設業の低迷などにより財政基盤が弱く、類似団体の平均値とほぼ同等となっている。投資的経費の抑制、また組織の効率化に努めることにより財政の健全化に努める。</a:t>
          </a:r>
          <a:endParaRPr lang="ja-JP" altLang="ja-JP" sz="1400">
            <a:effectLst/>
          </a:endParaRPr>
        </a:p>
        <a:p>
          <a:endParaRPr kumimoji="1" lang="ja-JP" altLang="en-US" sz="1300">
            <a:latin typeface="ＭＳ Ｐゴシック"/>
            <a:ea typeface="ＭＳ Ｐゴシック"/>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132080</xdr:rowOff>
    </xdr:from>
    <xdr:to>
      <xdr:col>27</xdr:col>
      <xdr:colOff>184150</xdr:colOff>
      <xdr:row>45</xdr:row>
      <xdr:rowOff>132080</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733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160655</xdr:rowOff>
    </xdr:from>
    <xdr:ext cx="762000" cy="259080"/>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3</xdr:col>
      <xdr:colOff>133350</xdr:colOff>
      <xdr:row>43</xdr:row>
      <xdr:rowOff>129540</xdr:rowOff>
    </xdr:from>
    <xdr:to>
      <xdr:col>27</xdr:col>
      <xdr:colOff>184150</xdr:colOff>
      <xdr:row>43</xdr:row>
      <xdr:rowOff>129540</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158750</xdr:rowOff>
    </xdr:from>
    <xdr:ext cx="762000" cy="259080"/>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0.20</a:t>
          </a:r>
          <a:endParaRPr kumimoji="1" lang="ja-JP" altLang="en-US" sz="1000">
            <a:latin typeface="ＭＳ Ｐゴシック"/>
            <a:ea typeface="ＭＳ Ｐゴシック"/>
          </a:endParaRPr>
        </a:p>
      </xdr:txBody>
    </xdr:sp>
    <xdr:clientData/>
  </xdr:oneCellAnchor>
  <xdr:twoCellAnchor>
    <xdr:from>
      <xdr:col>3</xdr:col>
      <xdr:colOff>133350</xdr:colOff>
      <xdr:row>41</xdr:row>
      <xdr:rowOff>127635</xdr:rowOff>
    </xdr:from>
    <xdr:to>
      <xdr:col>27</xdr:col>
      <xdr:colOff>184150</xdr:colOff>
      <xdr:row>41</xdr:row>
      <xdr:rowOff>127635</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156845</xdr:rowOff>
    </xdr:from>
    <xdr:ext cx="762000" cy="257810"/>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48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0.40</a:t>
          </a:r>
          <a:endParaRPr kumimoji="1" lang="ja-JP" altLang="en-US" sz="1000">
            <a:latin typeface="ＭＳ Ｐゴシック"/>
            <a:ea typeface="ＭＳ Ｐゴシック"/>
          </a:endParaRPr>
        </a:p>
      </xdr:txBody>
    </xdr:sp>
    <xdr:clientData/>
  </xdr:oneCellAnchor>
  <xdr:twoCellAnchor>
    <xdr:from>
      <xdr:col>3</xdr:col>
      <xdr:colOff>133350</xdr:colOff>
      <xdr:row>39</xdr:row>
      <xdr:rowOff>126365</xdr:rowOff>
    </xdr:from>
    <xdr:to>
      <xdr:col>27</xdr:col>
      <xdr:colOff>184150</xdr:colOff>
      <xdr:row>39</xdr:row>
      <xdr:rowOff>126365</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155575</xdr:rowOff>
    </xdr:from>
    <xdr:ext cx="762000" cy="257810"/>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6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0.60</a:t>
          </a:r>
          <a:endParaRPr kumimoji="1" lang="ja-JP" altLang="en-US" sz="1000">
            <a:latin typeface="ＭＳ Ｐゴシック"/>
            <a:ea typeface="ＭＳ Ｐゴシック"/>
          </a:endParaRPr>
        </a:p>
      </xdr:txBody>
    </xdr:sp>
    <xdr:clientData/>
  </xdr:oneCellAnchor>
  <xdr:twoCellAnchor>
    <xdr:from>
      <xdr:col>3</xdr:col>
      <xdr:colOff>133350</xdr:colOff>
      <xdr:row>37</xdr:row>
      <xdr:rowOff>124460</xdr:rowOff>
    </xdr:from>
    <xdr:to>
      <xdr:col>27</xdr:col>
      <xdr:colOff>184150</xdr:colOff>
      <xdr:row>37</xdr:row>
      <xdr:rowOff>124460</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153670</xdr:rowOff>
    </xdr:from>
    <xdr:ext cx="762000" cy="259080"/>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0.80</a:t>
          </a:r>
          <a:endParaRPr kumimoji="1" lang="ja-JP" altLang="en-US" sz="1000">
            <a:latin typeface="ＭＳ Ｐゴシック"/>
            <a:ea typeface="ＭＳ Ｐゴシック"/>
          </a:endParaRPr>
        </a:p>
      </xdr:txBody>
    </xdr:sp>
    <xdr:clientData/>
  </xdr:oneCellAnchor>
  <xdr:twoCellAnchor>
    <xdr:from>
      <xdr:col>3</xdr:col>
      <xdr:colOff>133350</xdr:colOff>
      <xdr:row>35</xdr:row>
      <xdr:rowOff>122555</xdr:rowOff>
    </xdr:from>
    <xdr:to>
      <xdr:col>27</xdr:col>
      <xdr:colOff>184150</xdr:colOff>
      <xdr:row>35</xdr:row>
      <xdr:rowOff>122555</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151765</xdr:rowOff>
    </xdr:from>
    <xdr:ext cx="762000" cy="259080"/>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106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149860</xdr:rowOff>
    </xdr:from>
    <xdr:ext cx="762000" cy="259080"/>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106045</xdr:rowOff>
    </xdr:from>
    <xdr:to>
      <xdr:col>23</xdr:col>
      <xdr:colOff>133350</xdr:colOff>
      <xdr:row>44</xdr:row>
      <xdr:rowOff>147955</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278245"/>
          <a:ext cx="0" cy="141351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120650</xdr:rowOff>
    </xdr:from>
    <xdr:ext cx="762000" cy="257810"/>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644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0.09</a:t>
          </a:r>
          <a:endParaRPr kumimoji="1" lang="ja-JP" altLang="en-US" sz="1000" b="1">
            <a:latin typeface="ＭＳ Ｐゴシック"/>
            <a:ea typeface="ＭＳ Ｐゴシック"/>
          </a:endParaRPr>
        </a:p>
      </xdr:txBody>
    </xdr:sp>
    <xdr:clientData/>
  </xdr:oneCellAnchor>
  <xdr:twoCellAnchor>
    <xdr:from>
      <xdr:col>23</xdr:col>
      <xdr:colOff>44450</xdr:colOff>
      <xdr:row>44</xdr:row>
      <xdr:rowOff>147955</xdr:rowOff>
    </xdr:from>
    <xdr:to>
      <xdr:col>24</xdr:col>
      <xdr:colOff>12700</xdr:colOff>
      <xdr:row>44</xdr:row>
      <xdr:rowOff>147955</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917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20955</xdr:rowOff>
    </xdr:from>
    <xdr:ext cx="762000" cy="257810"/>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60217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0.91</a:t>
          </a:r>
          <a:endParaRPr kumimoji="1" lang="ja-JP" altLang="en-US" sz="1000" b="1">
            <a:latin typeface="ＭＳ Ｐゴシック"/>
            <a:ea typeface="ＭＳ Ｐゴシック"/>
          </a:endParaRPr>
        </a:p>
      </xdr:txBody>
    </xdr:sp>
    <xdr:clientData/>
  </xdr:oneCellAnchor>
  <xdr:twoCellAnchor>
    <xdr:from>
      <xdr:col>23</xdr:col>
      <xdr:colOff>44450</xdr:colOff>
      <xdr:row>36</xdr:row>
      <xdr:rowOff>106045</xdr:rowOff>
    </xdr:from>
    <xdr:to>
      <xdr:col>24</xdr:col>
      <xdr:colOff>12700</xdr:colOff>
      <xdr:row>36</xdr:row>
      <xdr:rowOff>106045</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27824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10160</xdr:rowOff>
    </xdr:from>
    <xdr:to>
      <xdr:col>23</xdr:col>
      <xdr:colOff>133350</xdr:colOff>
      <xdr:row>44</xdr:row>
      <xdr:rowOff>10160</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55396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95250</xdr:rowOff>
    </xdr:from>
    <xdr:ext cx="762000" cy="259080"/>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29615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0.20</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43</xdr:row>
      <xdr:rowOff>78740</xdr:rowOff>
    </xdr:from>
    <xdr:to>
      <xdr:col>23</xdr:col>
      <xdr:colOff>184150</xdr:colOff>
      <xdr:row>44</xdr:row>
      <xdr:rowOff>8890</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4510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10160</xdr:rowOff>
    </xdr:from>
    <xdr:to>
      <xdr:col>19</xdr:col>
      <xdr:colOff>133350</xdr:colOff>
      <xdr:row>44</xdr:row>
      <xdr:rowOff>44450</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flipV="1">
          <a:off x="3225800" y="755396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95885</xdr:rowOff>
    </xdr:from>
    <xdr:to>
      <xdr:col>19</xdr:col>
      <xdr:colOff>184150</xdr:colOff>
      <xdr:row>44</xdr:row>
      <xdr:rowOff>26035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468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36195</xdr:rowOff>
    </xdr:from>
    <xdr:ext cx="736600" cy="259080"/>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23709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44</xdr:row>
      <xdr:rowOff>27305</xdr:rowOff>
    </xdr:from>
    <xdr:to>
      <xdr:col>15</xdr:col>
      <xdr:colOff>82550</xdr:colOff>
      <xdr:row>44</xdr:row>
      <xdr:rowOff>44450</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571105"/>
          <a:ext cx="8890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113665</xdr:rowOff>
    </xdr:from>
    <xdr:to>
      <xdr:col>15</xdr:col>
      <xdr:colOff>133350</xdr:colOff>
      <xdr:row>44</xdr:row>
      <xdr:rowOff>43815</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53975</xdr:rowOff>
    </xdr:from>
    <xdr:ext cx="762000" cy="257810"/>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2548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44</xdr:row>
      <xdr:rowOff>27305</xdr:rowOff>
    </xdr:from>
    <xdr:to>
      <xdr:col>11</xdr:col>
      <xdr:colOff>31750</xdr:colOff>
      <xdr:row>44</xdr:row>
      <xdr:rowOff>27305</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571105"/>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43</xdr:row>
      <xdr:rowOff>113665</xdr:rowOff>
    </xdr:from>
    <xdr:to>
      <xdr:col>11</xdr:col>
      <xdr:colOff>82550</xdr:colOff>
      <xdr:row>44</xdr:row>
      <xdr:rowOff>43815</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53975</xdr:rowOff>
    </xdr:from>
    <xdr:ext cx="762000" cy="257810"/>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2548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43</xdr:row>
      <xdr:rowOff>113665</xdr:rowOff>
    </xdr:from>
    <xdr:to>
      <xdr:col>7</xdr:col>
      <xdr:colOff>31750</xdr:colOff>
      <xdr:row>44</xdr:row>
      <xdr:rowOff>43815</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486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53975</xdr:rowOff>
    </xdr:from>
    <xdr:ext cx="762000" cy="257810"/>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2548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0.18</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47</xdr:row>
      <xdr:rowOff>130810</xdr:rowOff>
    </xdr:from>
    <xdr:ext cx="762000" cy="259080"/>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47</xdr:row>
      <xdr:rowOff>130810</xdr:rowOff>
    </xdr:from>
    <xdr:ext cx="762000" cy="259080"/>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47</xdr:row>
      <xdr:rowOff>130810</xdr:rowOff>
    </xdr:from>
    <xdr:ext cx="762000" cy="259080"/>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47</xdr:row>
      <xdr:rowOff>130810</xdr:rowOff>
    </xdr:from>
    <xdr:ext cx="762000" cy="259080"/>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47</xdr:row>
      <xdr:rowOff>130810</xdr:rowOff>
    </xdr:from>
    <xdr:ext cx="762000" cy="259080"/>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43</xdr:row>
      <xdr:rowOff>130810</xdr:rowOff>
    </xdr:from>
    <xdr:to>
      <xdr:col>23</xdr:col>
      <xdr:colOff>184150</xdr:colOff>
      <xdr:row>44</xdr:row>
      <xdr:rowOff>60960</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50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102870</xdr:rowOff>
    </xdr:from>
    <xdr:ext cx="762000" cy="259080"/>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4752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43</xdr:row>
      <xdr:rowOff>130810</xdr:rowOff>
    </xdr:from>
    <xdr:to>
      <xdr:col>19</xdr:col>
      <xdr:colOff>184150</xdr:colOff>
      <xdr:row>44</xdr:row>
      <xdr:rowOff>60960</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031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45720</xdr:rowOff>
    </xdr:from>
    <xdr:ext cx="736600" cy="259080"/>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58952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0.17</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43</xdr:row>
      <xdr:rowOff>165100</xdr:rowOff>
    </xdr:from>
    <xdr:to>
      <xdr:col>15</xdr:col>
      <xdr:colOff>133350</xdr:colOff>
      <xdr:row>44</xdr:row>
      <xdr:rowOff>95250</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3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80010</xdr:rowOff>
    </xdr:from>
    <xdr:ext cx="762000" cy="259080"/>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23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0.15</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43</xdr:row>
      <xdr:rowOff>147955</xdr:rowOff>
    </xdr:from>
    <xdr:to>
      <xdr:col>11</xdr:col>
      <xdr:colOff>82550</xdr:colOff>
      <xdr:row>44</xdr:row>
      <xdr:rowOff>78105</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52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63500</xdr:rowOff>
    </xdr:from>
    <xdr:ext cx="762000" cy="257810"/>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6073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0.16</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43</xdr:row>
      <xdr:rowOff>147955</xdr:rowOff>
    </xdr:from>
    <xdr:to>
      <xdr:col>7</xdr:col>
      <xdr:colOff>31750</xdr:colOff>
      <xdr:row>44</xdr:row>
      <xdr:rowOff>78105</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520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63500</xdr:rowOff>
    </xdr:from>
    <xdr:ext cx="762000" cy="257810"/>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6073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0.16</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財政構造の弾力性</a:t>
          </a:r>
        </a:p>
      </xdr:txBody>
    </xdr:sp>
    <xdr:clientData/>
  </xdr:twoCellAnchor>
  <xdr:oneCellAnchor>
    <xdr:from>
      <xdr:col>8</xdr:col>
      <xdr:colOff>17145</xdr:colOff>
      <xdr:row>53</xdr:row>
      <xdr:rowOff>101600</xdr:rowOff>
    </xdr:from>
    <xdr:ext cx="1438910" cy="307975"/>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45" y="9188450"/>
          <a:ext cx="143891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経常収支比率</a:t>
          </a:r>
        </a:p>
      </xdr:txBody>
    </xdr:sp>
    <xdr:clientData/>
  </xdr:oneCellAnchor>
  <xdr:oneCellAnchor>
    <xdr:from>
      <xdr:col>15</xdr:col>
      <xdr:colOff>116205</xdr:colOff>
      <xdr:row>53</xdr:row>
      <xdr:rowOff>76200</xdr:rowOff>
    </xdr:from>
    <xdr:ext cx="1649730" cy="357505"/>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55"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[65.4%]</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88.9</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86.5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100">
              <a:solidFill>
                <a:schemeClr val="dk1"/>
              </a:solidFill>
              <a:effectLst/>
              <a:latin typeface="+mn-lt"/>
              <a:ea typeface="+mn-ea"/>
              <a:cs typeface="+mn-cs"/>
            </a:rPr>
            <a:t>物件費や公債費が増加したものの、地方税や地方交付税も増加したことから、経常収支比率は昨年に比べ</a:t>
          </a:r>
          <a:r>
            <a:rPr kumimoji="1" lang="ja-JP" altLang="en-US" sz="1100">
              <a:solidFill>
                <a:schemeClr val="dk1"/>
              </a:solidFill>
              <a:effectLst/>
              <a:latin typeface="+mn-lt"/>
              <a:ea typeface="+mn-ea"/>
              <a:cs typeface="+mn-cs"/>
            </a:rPr>
            <a:t>微</a:t>
          </a:r>
          <a:r>
            <a:rPr kumimoji="1" lang="ja-JP" altLang="ja-JP" sz="1100">
              <a:solidFill>
                <a:schemeClr val="dk1"/>
              </a:solidFill>
              <a:effectLst/>
              <a:latin typeface="+mn-lt"/>
              <a:ea typeface="+mn-ea"/>
              <a:cs typeface="+mn-cs"/>
            </a:rPr>
            <a:t>減となった。</a:t>
          </a:r>
          <a:endParaRPr lang="ja-JP" altLang="ja-JP" sz="1400">
            <a:effectLst/>
          </a:endParaRPr>
        </a:p>
        <a:p>
          <a:r>
            <a:rPr kumimoji="1" lang="ja-JP" altLang="ja-JP" sz="1100">
              <a:solidFill>
                <a:schemeClr val="dk1"/>
              </a:solidFill>
              <a:effectLst/>
              <a:latin typeface="+mn-lt"/>
              <a:ea typeface="+mn-ea"/>
              <a:cs typeface="+mn-cs"/>
            </a:rPr>
            <a:t>今後、過疎高齢化により地方税等の歳入経常一般財源が減少することが予想されることから、高利率の地方債の繰上償還等により、歳出経常経費の縮減に努める。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95250</xdr:colOff>
      <xdr:row>54</xdr:row>
      <xdr:rowOff>139700</xdr:rowOff>
    </xdr:from>
    <xdr:ext cx="298450" cy="225425"/>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45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29210</xdr:rowOff>
    </xdr:from>
    <xdr:ext cx="762000" cy="257810"/>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3</xdr:col>
      <xdr:colOff>133350</xdr:colOff>
      <xdr:row>67</xdr:row>
      <xdr:rowOff>112395</xdr:rowOff>
    </xdr:from>
    <xdr:to>
      <xdr:col>27</xdr:col>
      <xdr:colOff>184150</xdr:colOff>
      <xdr:row>67</xdr:row>
      <xdr:rowOff>112395</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995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141605</xdr:rowOff>
    </xdr:from>
    <xdr:ext cx="762000" cy="259080"/>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45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3</xdr:col>
      <xdr:colOff>133350</xdr:colOff>
      <xdr:row>65</xdr:row>
      <xdr:rowOff>52705</xdr:rowOff>
    </xdr:from>
    <xdr:to>
      <xdr:col>27</xdr:col>
      <xdr:colOff>184150</xdr:colOff>
      <xdr:row>65</xdr:row>
      <xdr:rowOff>52705</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19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81915</xdr:rowOff>
    </xdr:from>
    <xdr:ext cx="762000" cy="259080"/>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10547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79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22860</xdr:rowOff>
    </xdr:from>
    <xdr:ext cx="762000" cy="259080"/>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65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3</xdr:col>
      <xdr:colOff>133350</xdr:colOff>
      <xdr:row>60</xdr:row>
      <xdr:rowOff>106045</xdr:rowOff>
    </xdr:from>
    <xdr:to>
      <xdr:col>27</xdr:col>
      <xdr:colOff>184150</xdr:colOff>
      <xdr:row>60</xdr:row>
      <xdr:rowOff>106045</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39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135255</xdr:rowOff>
    </xdr:from>
    <xdr:ext cx="762000" cy="257810"/>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1025080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3</xdr:col>
      <xdr:colOff>133350</xdr:colOff>
      <xdr:row>58</xdr:row>
      <xdr:rowOff>46355</xdr:rowOff>
    </xdr:from>
    <xdr:to>
      <xdr:col>27</xdr:col>
      <xdr:colOff>184150</xdr:colOff>
      <xdr:row>58</xdr:row>
      <xdr:rowOff>46355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99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75565</xdr:rowOff>
    </xdr:from>
    <xdr:ext cx="762000" cy="257810"/>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8482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762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16510</xdr:rowOff>
    </xdr:from>
    <xdr:ext cx="762000" cy="259080"/>
    <xdr:sp macro="" textlink="">
      <xdr:nvSpPr>
        <xdr:cNvPr id="126" name="テキスト ボックス 125">
          <a:extLst>
            <a:ext uri="{FF2B5EF4-FFF2-40B4-BE49-F238E27FC236}">
              <a16:creationId xmlns:a16="http://schemas.microsoft.com/office/drawing/2014/main" id="{00000000-0008-0000-0300-00007E000000}"/>
            </a:ext>
          </a:extLst>
        </xdr:cNvPr>
        <xdr:cNvSpPr txBox="1"/>
      </xdr:nvSpPr>
      <xdr:spPr>
        <a:xfrm>
          <a:off x="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7" name="財政構造の弾力性グラフ枠">
          <a:extLst>
            <a:ext uri="{FF2B5EF4-FFF2-40B4-BE49-F238E27FC236}">
              <a16:creationId xmlns:a16="http://schemas.microsoft.com/office/drawing/2014/main" id="{00000000-0008-0000-0300-00007F000000}"/>
            </a:ext>
          </a:extLst>
        </xdr:cNvPr>
        <xdr:cNvSpPr/>
      </xdr:nvSpPr>
      <xdr:spPr>
        <a:xfrm>
          <a:off x="762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86995</xdr:rowOff>
    </xdr:from>
    <xdr:to>
      <xdr:col>23</xdr:col>
      <xdr:colOff>133350</xdr:colOff>
      <xdr:row>68</xdr:row>
      <xdr:rowOff>5080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953000" y="10031095"/>
          <a:ext cx="0" cy="163258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148590</xdr:rowOff>
    </xdr:from>
    <xdr:ext cx="762000" cy="259080"/>
    <xdr:sp macro="" textlink="">
      <xdr:nvSpPr>
        <xdr:cNvPr id="129" name="財政構造の弾力性最小値テキスト">
          <a:extLst>
            <a:ext uri="{FF2B5EF4-FFF2-40B4-BE49-F238E27FC236}">
              <a16:creationId xmlns:a16="http://schemas.microsoft.com/office/drawing/2014/main" id="{00000000-0008-0000-0300-000081000000}"/>
            </a:ext>
          </a:extLst>
        </xdr:cNvPr>
        <xdr:cNvSpPr txBox="1"/>
      </xdr:nvSpPr>
      <xdr:spPr>
        <a:xfrm>
          <a:off x="5041900" y="116357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101.6</a:t>
          </a:r>
          <a:endParaRPr kumimoji="1" lang="ja-JP" altLang="en-US" sz="1000" b="1">
            <a:latin typeface="ＭＳ Ｐゴシック"/>
            <a:ea typeface="ＭＳ Ｐゴシック"/>
          </a:endParaRPr>
        </a:p>
      </xdr:txBody>
    </xdr:sp>
    <xdr:clientData/>
  </xdr:oneCellAnchor>
  <xdr:twoCellAnchor>
    <xdr:from>
      <xdr:col>23</xdr:col>
      <xdr:colOff>44450</xdr:colOff>
      <xdr:row>68</xdr:row>
      <xdr:rowOff>5080</xdr:rowOff>
    </xdr:from>
    <xdr:to>
      <xdr:col>24</xdr:col>
      <xdr:colOff>12700</xdr:colOff>
      <xdr:row>68</xdr:row>
      <xdr:rowOff>5080</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16636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1905</xdr:rowOff>
    </xdr:from>
    <xdr:ext cx="762000" cy="259080"/>
    <xdr:sp macro="" textlink="">
      <xdr:nvSpPr>
        <xdr:cNvPr id="131" name="財政構造の弾力性最大値テキスト">
          <a:extLst>
            <a:ext uri="{FF2B5EF4-FFF2-40B4-BE49-F238E27FC236}">
              <a16:creationId xmlns:a16="http://schemas.microsoft.com/office/drawing/2014/main" id="{00000000-0008-0000-0300-000083000000}"/>
            </a:ext>
          </a:extLst>
        </xdr:cNvPr>
        <xdr:cNvSpPr txBox="1"/>
      </xdr:nvSpPr>
      <xdr:spPr>
        <a:xfrm>
          <a:off x="5041900" y="97745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61.0</a:t>
          </a:r>
          <a:endParaRPr kumimoji="1" lang="ja-JP" altLang="en-US" sz="1000" b="1">
            <a:latin typeface="ＭＳ Ｐゴシック"/>
            <a:ea typeface="ＭＳ Ｐゴシック"/>
          </a:endParaRPr>
        </a:p>
      </xdr:txBody>
    </xdr:sp>
    <xdr:clientData/>
  </xdr:oneCellAnchor>
  <xdr:twoCellAnchor>
    <xdr:from>
      <xdr:col>23</xdr:col>
      <xdr:colOff>44450</xdr:colOff>
      <xdr:row>58</xdr:row>
      <xdr:rowOff>86995</xdr:rowOff>
    </xdr:from>
    <xdr:to>
      <xdr:col>24</xdr:col>
      <xdr:colOff>12700</xdr:colOff>
      <xdr:row>58</xdr:row>
      <xdr:rowOff>86995</xdr:rowOff>
    </xdr:to>
    <xdr:cxnSp macro="">
      <xdr:nvCxnSpPr>
        <xdr:cNvPr id="132" name="直線コネクタ 131">
          <a:extLst>
            <a:ext uri="{FF2B5EF4-FFF2-40B4-BE49-F238E27FC236}">
              <a16:creationId xmlns:a16="http://schemas.microsoft.com/office/drawing/2014/main" id="{00000000-0008-0000-0300-000084000000}"/>
            </a:ext>
          </a:extLst>
        </xdr:cNvPr>
        <xdr:cNvCxnSpPr/>
      </xdr:nvCxnSpPr>
      <xdr:spPr>
        <a:xfrm>
          <a:off x="4864100" y="100310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59</xdr:row>
      <xdr:rowOff>92075</xdr:rowOff>
    </xdr:from>
    <xdr:to>
      <xdr:col>23</xdr:col>
      <xdr:colOff>133350</xdr:colOff>
      <xdr:row>59</xdr:row>
      <xdr:rowOff>109220</xdr:rowOff>
    </xdr:to>
    <xdr:cxnSp macro="">
      <xdr:nvCxnSpPr>
        <xdr:cNvPr id="133" name="直線コネクタ 132">
          <a:extLst>
            <a:ext uri="{FF2B5EF4-FFF2-40B4-BE49-F238E27FC236}">
              <a16:creationId xmlns:a16="http://schemas.microsoft.com/office/drawing/2014/main" id="{00000000-0008-0000-0300-000085000000}"/>
            </a:ext>
          </a:extLst>
        </xdr:cNvPr>
        <xdr:cNvCxnSpPr/>
      </xdr:nvCxnSpPr>
      <xdr:spPr>
        <a:xfrm flipV="1">
          <a:off x="4114800" y="10207625"/>
          <a:ext cx="838200" cy="171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62230</xdr:rowOff>
    </xdr:from>
    <xdr:ext cx="762000" cy="259080"/>
    <xdr:sp macro="" textlink="">
      <xdr:nvSpPr>
        <xdr:cNvPr id="134" name="財政構造の弾力性平均値テキスト">
          <a:extLst>
            <a:ext uri="{FF2B5EF4-FFF2-40B4-BE49-F238E27FC236}">
              <a16:creationId xmlns:a16="http://schemas.microsoft.com/office/drawing/2014/main" id="{00000000-0008-0000-0300-000086000000}"/>
            </a:ext>
          </a:extLst>
        </xdr:cNvPr>
        <xdr:cNvSpPr txBox="1"/>
      </xdr:nvSpPr>
      <xdr:spPr>
        <a:xfrm>
          <a:off x="5041900" y="106921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79.4</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62</xdr:row>
      <xdr:rowOff>90170</xdr:rowOff>
    </xdr:from>
    <xdr:to>
      <xdr:col>23</xdr:col>
      <xdr:colOff>184150</xdr:colOff>
      <xdr:row>63</xdr:row>
      <xdr:rowOff>20320</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9022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59</xdr:row>
      <xdr:rowOff>109220</xdr:rowOff>
    </xdr:from>
    <xdr:to>
      <xdr:col>19</xdr:col>
      <xdr:colOff>133350</xdr:colOff>
      <xdr:row>60</xdr:row>
      <xdr:rowOff>9525</xdr:rowOff>
    </xdr:to>
    <xdr:cxnSp macro="">
      <xdr:nvCxnSpPr>
        <xdr:cNvPr id="136" name="直線コネクタ 135">
          <a:extLst>
            <a:ext uri="{FF2B5EF4-FFF2-40B4-BE49-F238E27FC236}">
              <a16:creationId xmlns:a16="http://schemas.microsoft.com/office/drawing/2014/main" id="{00000000-0008-0000-0300-000088000000}"/>
            </a:ext>
          </a:extLst>
        </xdr:cNvPr>
        <xdr:cNvCxnSpPr/>
      </xdr:nvCxnSpPr>
      <xdr:spPr>
        <a:xfrm flipV="1">
          <a:off x="3225800" y="10224770"/>
          <a:ext cx="889000" cy="717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111760</xdr:rowOff>
    </xdr:from>
    <xdr:to>
      <xdr:col>19</xdr:col>
      <xdr:colOff>184150</xdr:colOff>
      <xdr:row>64</xdr:row>
      <xdr:rowOff>41910</xdr:rowOff>
    </xdr:to>
    <xdr:sp macro="" textlink="">
      <xdr:nvSpPr>
        <xdr:cNvPr id="137" name="フローチャート: 判断 136">
          <a:extLst>
            <a:ext uri="{FF2B5EF4-FFF2-40B4-BE49-F238E27FC236}">
              <a16:creationId xmlns:a16="http://schemas.microsoft.com/office/drawing/2014/main" id="{00000000-0008-0000-0300-000089000000}"/>
            </a:ext>
          </a:extLst>
        </xdr:cNvPr>
        <xdr:cNvSpPr/>
      </xdr:nvSpPr>
      <xdr:spPr>
        <a:xfrm>
          <a:off x="4064000" y="1091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26670</xdr:rowOff>
    </xdr:from>
    <xdr:ext cx="736600" cy="259080"/>
    <xdr:sp macro="" textlink="">
      <xdr:nvSpPr>
        <xdr:cNvPr id="138" name="テキスト ボックス 137">
          <a:extLst>
            <a:ext uri="{FF2B5EF4-FFF2-40B4-BE49-F238E27FC236}">
              <a16:creationId xmlns:a16="http://schemas.microsoft.com/office/drawing/2014/main" id="{00000000-0008-0000-0300-00008A000000}"/>
            </a:ext>
          </a:extLst>
        </xdr:cNvPr>
        <xdr:cNvSpPr txBox="1"/>
      </xdr:nvSpPr>
      <xdr:spPr>
        <a:xfrm>
          <a:off x="3733800" y="109994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60</xdr:row>
      <xdr:rowOff>9525</xdr:rowOff>
    </xdr:from>
    <xdr:to>
      <xdr:col>15</xdr:col>
      <xdr:colOff>82550</xdr:colOff>
      <xdr:row>60</xdr:row>
      <xdr:rowOff>86360</xdr:rowOff>
    </xdr:to>
    <xdr:cxnSp macro="">
      <xdr:nvCxnSpPr>
        <xdr:cNvPr id="139" name="直線コネクタ 138">
          <a:extLst>
            <a:ext uri="{FF2B5EF4-FFF2-40B4-BE49-F238E27FC236}">
              <a16:creationId xmlns:a16="http://schemas.microsoft.com/office/drawing/2014/main" id="{00000000-0008-0000-0300-00008B000000}"/>
            </a:ext>
          </a:extLst>
        </xdr:cNvPr>
        <xdr:cNvCxnSpPr/>
      </xdr:nvCxnSpPr>
      <xdr:spPr>
        <a:xfrm flipV="1">
          <a:off x="2336800" y="10296525"/>
          <a:ext cx="889000" cy="768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163830</xdr:rowOff>
    </xdr:from>
    <xdr:to>
      <xdr:col>15</xdr:col>
      <xdr:colOff>133350</xdr:colOff>
      <xdr:row>64</xdr:row>
      <xdr:rowOff>93980</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3175000" y="1096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78740</xdr:rowOff>
    </xdr:from>
    <xdr:ext cx="762000" cy="259080"/>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2844800" y="11051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85.5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60</xdr:row>
      <xdr:rowOff>86360</xdr:rowOff>
    </xdr:from>
    <xdr:to>
      <xdr:col>11</xdr:col>
      <xdr:colOff>31750</xdr:colOff>
      <xdr:row>60</xdr:row>
      <xdr:rowOff>93980</xdr:rowOff>
    </xdr:to>
    <xdr:cxnSp macro="">
      <xdr:nvCxnSpPr>
        <xdr:cNvPr id="142" name="直線コネクタ 141">
          <a:extLst>
            <a:ext uri="{FF2B5EF4-FFF2-40B4-BE49-F238E27FC236}">
              <a16:creationId xmlns:a16="http://schemas.microsoft.com/office/drawing/2014/main" id="{00000000-0008-0000-0300-00008E000000}"/>
            </a:ext>
          </a:extLst>
        </xdr:cNvPr>
        <xdr:cNvCxnSpPr/>
      </xdr:nvCxnSpPr>
      <xdr:spPr>
        <a:xfrm flipV="1">
          <a:off x="1447800" y="103733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63</xdr:row>
      <xdr:rowOff>139700</xdr:rowOff>
    </xdr:from>
    <xdr:to>
      <xdr:col>11</xdr:col>
      <xdr:colOff>82550</xdr:colOff>
      <xdr:row>64</xdr:row>
      <xdr:rowOff>69850</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2286000" y="10941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54610</xdr:rowOff>
    </xdr:from>
    <xdr:ext cx="762000" cy="257810"/>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955800" y="110274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84.9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63</xdr:row>
      <xdr:rowOff>75565</xdr:rowOff>
    </xdr:from>
    <xdr:to>
      <xdr:col>7</xdr:col>
      <xdr:colOff>31750</xdr:colOff>
      <xdr:row>64</xdr:row>
      <xdr:rowOff>6350</xdr:rowOff>
    </xdr:to>
    <xdr:sp macro="" textlink="">
      <xdr:nvSpPr>
        <xdr:cNvPr id="145" name="フローチャート: 判断 144">
          <a:extLst>
            <a:ext uri="{FF2B5EF4-FFF2-40B4-BE49-F238E27FC236}">
              <a16:creationId xmlns:a16="http://schemas.microsoft.com/office/drawing/2014/main" id="{00000000-0008-0000-0300-000091000000}"/>
            </a:ext>
          </a:extLst>
        </xdr:cNvPr>
        <xdr:cNvSpPr/>
      </xdr:nvSpPr>
      <xdr:spPr>
        <a:xfrm>
          <a:off x="1397000" y="1087691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161925</xdr:rowOff>
    </xdr:from>
    <xdr:ext cx="762000" cy="259080"/>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066800" y="109632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83.3</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69</xdr:row>
      <xdr:rowOff>168910</xdr:rowOff>
    </xdr:from>
    <xdr:ext cx="762000" cy="257810"/>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4737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69</xdr:row>
      <xdr:rowOff>168910</xdr:rowOff>
    </xdr:from>
    <xdr:ext cx="762000" cy="257810"/>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3898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69</xdr:row>
      <xdr:rowOff>168910</xdr:rowOff>
    </xdr:from>
    <xdr:ext cx="762000" cy="257810"/>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3009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69</xdr:row>
      <xdr:rowOff>168910</xdr:rowOff>
    </xdr:from>
    <xdr:ext cx="762000" cy="257810"/>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2120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69</xdr:row>
      <xdr:rowOff>168910</xdr:rowOff>
    </xdr:from>
    <xdr:ext cx="762000" cy="257810"/>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231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59</xdr:row>
      <xdr:rowOff>41275</xdr:rowOff>
    </xdr:from>
    <xdr:to>
      <xdr:col>23</xdr:col>
      <xdr:colOff>184150</xdr:colOff>
      <xdr:row>59</xdr:row>
      <xdr:rowOff>143510</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902200" y="101568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58</xdr:row>
      <xdr:rowOff>57785</xdr:rowOff>
    </xdr:from>
    <xdr:ext cx="762000" cy="259080"/>
    <xdr:sp macro="" textlink="">
      <xdr:nvSpPr>
        <xdr:cNvPr id="153" name="財政構造の弾力性該当値テキスト">
          <a:extLst>
            <a:ext uri="{FF2B5EF4-FFF2-40B4-BE49-F238E27FC236}">
              <a16:creationId xmlns:a16="http://schemas.microsoft.com/office/drawing/2014/main" id="{00000000-0008-0000-0300-000099000000}"/>
            </a:ext>
          </a:extLst>
        </xdr:cNvPr>
        <xdr:cNvSpPr txBox="1"/>
      </xdr:nvSpPr>
      <xdr:spPr>
        <a:xfrm>
          <a:off x="5041900" y="100018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65.4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59</xdr:row>
      <xdr:rowOff>57785</xdr:rowOff>
    </xdr:from>
    <xdr:to>
      <xdr:col>19</xdr:col>
      <xdr:colOff>184150</xdr:colOff>
      <xdr:row>59</xdr:row>
      <xdr:rowOff>159385</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4064000" y="10173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57</xdr:row>
      <xdr:rowOff>169545</xdr:rowOff>
    </xdr:from>
    <xdr:ext cx="736600" cy="257810"/>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3733800" y="994219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65.8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59</xdr:row>
      <xdr:rowOff>130175</xdr:rowOff>
    </xdr:from>
    <xdr:to>
      <xdr:col>15</xdr:col>
      <xdr:colOff>133350</xdr:colOff>
      <xdr:row>60</xdr:row>
      <xdr:rowOff>60325</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3175000" y="10245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58</xdr:row>
      <xdr:rowOff>70485</xdr:rowOff>
    </xdr:from>
    <xdr:ext cx="762000" cy="259080"/>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2844800" y="100145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67.6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60</xdr:row>
      <xdr:rowOff>34925</xdr:rowOff>
    </xdr:from>
    <xdr:to>
      <xdr:col>11</xdr:col>
      <xdr:colOff>82550</xdr:colOff>
      <xdr:row>60</xdr:row>
      <xdr:rowOff>136525</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2286000" y="10321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58</xdr:row>
      <xdr:rowOff>146685</xdr:rowOff>
    </xdr:from>
    <xdr:ext cx="762000" cy="257810"/>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955800" y="1009078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60</xdr:row>
      <xdr:rowOff>43180</xdr:rowOff>
    </xdr:from>
    <xdr:to>
      <xdr:col>7</xdr:col>
      <xdr:colOff>31750</xdr:colOff>
      <xdr:row>60</xdr:row>
      <xdr:rowOff>144780</xdr:rowOff>
    </xdr:to>
    <xdr:sp macro="" textlink="">
      <xdr:nvSpPr>
        <xdr:cNvPr id="160" name="楕円 159">
          <a:extLst>
            <a:ext uri="{FF2B5EF4-FFF2-40B4-BE49-F238E27FC236}">
              <a16:creationId xmlns:a16="http://schemas.microsoft.com/office/drawing/2014/main" id="{00000000-0008-0000-0300-0000A0000000}"/>
            </a:ext>
          </a:extLst>
        </xdr:cNvPr>
        <xdr:cNvSpPr/>
      </xdr:nvSpPr>
      <xdr:spPr>
        <a:xfrm>
          <a:off x="1397000" y="1033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58</xdr:row>
      <xdr:rowOff>154940</xdr:rowOff>
    </xdr:from>
    <xdr:ext cx="762000" cy="257810"/>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1066800" y="100990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69.7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人件費・物件費等の状況</a:t>
          </a:r>
        </a:p>
      </xdr:txBody>
    </xdr:sp>
    <xdr:clientData/>
  </xdr:twoCellAnchor>
  <xdr:oneCellAnchor>
    <xdr:from>
      <xdr:col>3</xdr:col>
      <xdr:colOff>175260</xdr:colOff>
      <xdr:row>75</xdr:row>
      <xdr:rowOff>139700</xdr:rowOff>
    </xdr:from>
    <xdr:ext cx="3218815" cy="309245"/>
    <xdr:sp macro="" textlink="">
      <xdr:nvSpPr>
        <xdr:cNvPr id="163" name="テキスト ボックス 162">
          <a:extLst>
            <a:ext uri="{FF2B5EF4-FFF2-40B4-BE49-F238E27FC236}">
              <a16:creationId xmlns:a16="http://schemas.microsoft.com/office/drawing/2014/main" id="{00000000-0008-0000-0300-0000A3000000}"/>
            </a:ext>
          </a:extLst>
        </xdr:cNvPr>
        <xdr:cNvSpPr txBox="1"/>
      </xdr:nvSpPr>
      <xdr:spPr>
        <a:xfrm>
          <a:off x="803910" y="12998450"/>
          <a:ext cx="3218815"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a:t>
          </a:r>
          <a:r>
            <a:rPr kumimoji="1" lang="ja-JP" altLang="en-US" sz="1300" b="1">
              <a:latin typeface="ＭＳ Ｐゴシック"/>
              <a:ea typeface="ＭＳ Ｐゴシック"/>
            </a:rPr>
            <a:t>人当たり人件費・物件費等決算額</a:t>
          </a:r>
        </a:p>
      </xdr:txBody>
    </xdr:sp>
    <xdr:clientData/>
  </xdr:oneCellAnchor>
  <xdr:oneCellAnchor>
    <xdr:from>
      <xdr:col>19</xdr:col>
      <xdr:colOff>167640</xdr:colOff>
      <xdr:row>75</xdr:row>
      <xdr:rowOff>114300</xdr:rowOff>
    </xdr:from>
    <xdr:ext cx="1649730" cy="358775"/>
    <xdr:sp macro="" textlink="">
      <xdr:nvSpPr>
        <xdr:cNvPr id="164" name="テキスト ボックス 163">
          <a:extLst>
            <a:ext uri="{FF2B5EF4-FFF2-40B4-BE49-F238E27FC236}">
              <a16:creationId xmlns:a16="http://schemas.microsoft.com/office/drawing/2014/main" id="{00000000-0008-0000-0300-0000A4000000}"/>
            </a:ext>
          </a:extLst>
        </xdr:cNvPr>
        <xdr:cNvSpPr txBox="1"/>
      </xdr:nvSpPr>
      <xdr:spPr>
        <a:xfrm>
          <a:off x="414909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[462,289</a:t>
          </a:r>
          <a:r>
            <a:rPr kumimoji="1" lang="ja-JP" altLang="en-US" sz="1600" b="1">
              <a:solidFill>
                <a:srgbClr val="FF0000"/>
              </a:solidFill>
              <a:latin typeface="ＭＳ Ｐゴシック"/>
              <a:ea typeface="ＭＳ Ｐゴシック"/>
            </a:rPr>
            <a:t>円</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5905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5905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56/151</a:t>
          </a:r>
          <a:endParaRPr kumimoji="1" lang="ja-JP" altLang="en-US" sz="1200" b="1" i="1">
            <a:solidFill>
              <a:srgbClr val="4080FF"/>
            </a:solidFill>
            <a:latin typeface="ＭＳ Ｐゴシック"/>
            <a:ea typeface="ＭＳ Ｐゴシック"/>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7556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7556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155,088</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9017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9017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191,158</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762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2" name="正方形/長方形 171">
          <a:extLst>
            <a:ext uri="{FF2B5EF4-FFF2-40B4-BE49-F238E27FC236}">
              <a16:creationId xmlns:a16="http://schemas.microsoft.com/office/drawing/2014/main" id="{00000000-0008-0000-0300-0000AC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3" name="正方形/長方形 172">
          <a:extLst>
            <a:ext uri="{FF2B5EF4-FFF2-40B4-BE49-F238E27FC236}">
              <a16:creationId xmlns:a16="http://schemas.microsoft.com/office/drawing/2014/main" id="{00000000-0008-0000-0300-0000AD000000}"/>
            </a:ext>
          </a:extLst>
        </xdr:cNvPr>
        <xdr:cNvSpPr/>
      </xdr:nvSpPr>
      <xdr:spPr>
        <a:xfrm>
          <a:off x="6032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a:t>
          </a:r>
          <a:r>
            <a:rPr kumimoji="1" lang="ja-JP" altLang="en-US" sz="1100" b="1" i="1">
              <a:solidFill>
                <a:srgbClr val="FF0000"/>
              </a:solidFill>
              <a:latin typeface="ＭＳ Ｐゴシック"/>
              <a:ea typeface="ＭＳ Ｐゴシック"/>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6159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人件費、物件費及び維持補修費の合計額の人口１人当たりの金額が類似団体平均を下回っているのは、人件費の適正化、物件費等の経費節減に継続的に取り組んできたことが要因となっている。今後、施設の老朽化により維持補修費が増加することが予想されるが、民間でも実施可能な部分については委託化を進める等、コストの低減を図って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95250</xdr:colOff>
      <xdr:row>77</xdr:row>
      <xdr:rowOff>6350</xdr:rowOff>
    </xdr:from>
    <xdr:ext cx="349885" cy="22415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723900" y="13208000"/>
          <a:ext cx="34988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67310</xdr:rowOff>
    </xdr:from>
    <xdr:ext cx="762000" cy="259080"/>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2,100,000</a:t>
          </a:r>
          <a:endParaRPr kumimoji="1" lang="ja-JP" altLang="en-US" sz="1000">
            <a:latin typeface="ＭＳ Ｐゴシック"/>
            <a:ea typeface="ＭＳ Ｐゴシック"/>
          </a:endParaRPr>
        </a:p>
      </xdr:txBody>
    </xdr:sp>
    <xdr:clientData/>
  </xdr:oneCellAnchor>
  <xdr:twoCellAnchor>
    <xdr:from>
      <xdr:col>3</xdr:col>
      <xdr:colOff>133350</xdr:colOff>
      <xdr:row>90</xdr:row>
      <xdr:rowOff>36195</xdr:rowOff>
    </xdr:from>
    <xdr:to>
      <xdr:col>27</xdr:col>
      <xdr:colOff>184150</xdr:colOff>
      <xdr:row>90</xdr:row>
      <xdr:rowOff>36195</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46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65405</xdr:rowOff>
    </xdr:from>
    <xdr:ext cx="762000" cy="257810"/>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53244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1,800,000</a:t>
          </a:r>
          <a:endParaRPr kumimoji="1" lang="ja-JP" altLang="en-US" sz="1000">
            <a:latin typeface="ＭＳ Ｐゴシック"/>
            <a:ea typeface="ＭＳ Ｐゴシック"/>
          </a:endParaRPr>
        </a:p>
      </xdr:txBody>
    </xdr:sp>
    <xdr:clientData/>
  </xdr:oneCellAnchor>
  <xdr:twoCellAnchor>
    <xdr:from>
      <xdr:col>3</xdr:col>
      <xdr:colOff>133350</xdr:colOff>
      <xdr:row>88</xdr:row>
      <xdr:rowOff>34290</xdr:rowOff>
    </xdr:from>
    <xdr:to>
      <xdr:col>27</xdr:col>
      <xdr:colOff>184150</xdr:colOff>
      <xdr:row>88</xdr:row>
      <xdr:rowOff>34290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512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63500</xdr:rowOff>
    </xdr:from>
    <xdr:ext cx="762000" cy="257810"/>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9796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xdr:col>
      <xdr:colOff>133350</xdr:colOff>
      <xdr:row>86</xdr:row>
      <xdr:rowOff>32385</xdr:rowOff>
    </xdr:from>
    <xdr:to>
      <xdr:col>27</xdr:col>
      <xdr:colOff>184150</xdr:colOff>
      <xdr:row>86</xdr:row>
      <xdr:rowOff>32385</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77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61595</xdr:rowOff>
    </xdr:from>
    <xdr:ext cx="762000" cy="259080"/>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63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xdr:col>
      <xdr:colOff>133350</xdr:colOff>
      <xdr:row>84</xdr:row>
      <xdr:rowOff>31115</xdr:rowOff>
    </xdr:from>
    <xdr:to>
      <xdr:col>27</xdr:col>
      <xdr:colOff>184150</xdr:colOff>
      <xdr:row>84</xdr:row>
      <xdr:rowOff>31115</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443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60325</xdr:rowOff>
    </xdr:from>
    <xdr:ext cx="762000" cy="259080"/>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429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xdr:col>
      <xdr:colOff>133350</xdr:colOff>
      <xdr:row>82</xdr:row>
      <xdr:rowOff>29210</xdr:rowOff>
    </xdr:from>
    <xdr:to>
      <xdr:col>27</xdr:col>
      <xdr:colOff>184150</xdr:colOff>
      <xdr:row>82</xdr:row>
      <xdr:rowOff>29210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408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58420</xdr:rowOff>
    </xdr:from>
    <xdr:ext cx="762000" cy="259080"/>
    <xdr:sp macro="" textlink="">
      <xdr:nvSpPr>
        <xdr:cNvPr id="187" name="テキスト ボックス 186">
          <a:extLst>
            <a:ext uri="{FF2B5EF4-FFF2-40B4-BE49-F238E27FC236}">
              <a16:creationId xmlns:a16="http://schemas.microsoft.com/office/drawing/2014/main" id="{00000000-0008-0000-0300-0000BB000000}"/>
            </a:ext>
          </a:extLst>
        </xdr:cNvPr>
        <xdr:cNvSpPr txBox="1"/>
      </xdr:nvSpPr>
      <xdr:spPr>
        <a:xfrm>
          <a:off x="0" y="1394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xdr:col>
      <xdr:colOff>133350</xdr:colOff>
      <xdr:row>80</xdr:row>
      <xdr:rowOff>27305</xdr:rowOff>
    </xdr:from>
    <xdr:to>
      <xdr:col>27</xdr:col>
      <xdr:colOff>184150</xdr:colOff>
      <xdr:row>80</xdr:row>
      <xdr:rowOff>27305</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762000" y="1374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56515</xdr:rowOff>
    </xdr:from>
    <xdr:ext cx="762000" cy="258445"/>
    <xdr:sp macro="" textlink="">
      <xdr:nvSpPr>
        <xdr:cNvPr id="189" name="テキスト ボックス 188">
          <a:extLst>
            <a:ext uri="{FF2B5EF4-FFF2-40B4-BE49-F238E27FC236}">
              <a16:creationId xmlns:a16="http://schemas.microsoft.com/office/drawing/2014/main" id="{00000000-0008-0000-0300-0000BD000000}"/>
            </a:ext>
          </a:extLst>
        </xdr:cNvPr>
        <xdr:cNvSpPr txBox="1"/>
      </xdr:nvSpPr>
      <xdr:spPr>
        <a:xfrm>
          <a:off x="0" y="1360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762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54610</xdr:rowOff>
    </xdr:from>
    <xdr:ext cx="762000" cy="257810"/>
    <xdr:sp macro="" textlink="">
      <xdr:nvSpPr>
        <xdr:cNvPr id="191" name="テキスト ボックス 190">
          <a:extLst>
            <a:ext uri="{FF2B5EF4-FFF2-40B4-BE49-F238E27FC236}">
              <a16:creationId xmlns:a16="http://schemas.microsoft.com/office/drawing/2014/main" id="{00000000-0008-0000-0300-0000BF000000}"/>
            </a:ext>
          </a:extLst>
        </xdr:cNvPr>
        <xdr:cNvSpPr txBox="1"/>
      </xdr:nvSpPr>
      <xdr:spPr>
        <a:xfrm>
          <a:off x="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92" name="人件費・物件費等の状況グラフ枠">
          <a:extLst>
            <a:ext uri="{FF2B5EF4-FFF2-40B4-BE49-F238E27FC236}">
              <a16:creationId xmlns:a16="http://schemas.microsoft.com/office/drawing/2014/main" id="{00000000-0008-0000-0300-0000C0000000}"/>
            </a:ext>
          </a:extLst>
        </xdr:cNvPr>
        <xdr:cNvSpPr/>
      </xdr:nvSpPr>
      <xdr:spPr>
        <a:xfrm>
          <a:off x="762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79</xdr:row>
      <xdr:rowOff>136525</xdr:rowOff>
    </xdr:from>
    <xdr:to>
      <xdr:col>23</xdr:col>
      <xdr:colOff>133350</xdr:colOff>
      <xdr:row>88</xdr:row>
      <xdr:rowOff>153670</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flipV="1">
          <a:off x="4953000" y="13681075"/>
          <a:ext cx="0" cy="156019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125730</xdr:rowOff>
    </xdr:from>
    <xdr:ext cx="762000" cy="259080"/>
    <xdr:sp macro="" textlink="">
      <xdr:nvSpPr>
        <xdr:cNvPr id="194" name="人件費・物件費等の状況最小値テキスト">
          <a:extLst>
            <a:ext uri="{FF2B5EF4-FFF2-40B4-BE49-F238E27FC236}">
              <a16:creationId xmlns:a16="http://schemas.microsoft.com/office/drawing/2014/main" id="{00000000-0008-0000-0300-0000C2000000}"/>
            </a:ext>
          </a:extLst>
        </xdr:cNvPr>
        <xdr:cNvSpPr txBox="1"/>
      </xdr:nvSpPr>
      <xdr:spPr>
        <a:xfrm>
          <a:off x="5041900" y="152133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1,603,808</a:t>
          </a:r>
          <a:endParaRPr kumimoji="1" lang="ja-JP" altLang="en-US" sz="1000" b="1">
            <a:latin typeface="ＭＳ Ｐゴシック"/>
            <a:ea typeface="ＭＳ Ｐゴシック"/>
          </a:endParaRPr>
        </a:p>
      </xdr:txBody>
    </xdr:sp>
    <xdr:clientData/>
  </xdr:oneCellAnchor>
  <xdr:twoCellAnchor>
    <xdr:from>
      <xdr:col>23</xdr:col>
      <xdr:colOff>44450</xdr:colOff>
      <xdr:row>88</xdr:row>
      <xdr:rowOff>153670</xdr:rowOff>
    </xdr:from>
    <xdr:to>
      <xdr:col>24</xdr:col>
      <xdr:colOff>12700</xdr:colOff>
      <xdr:row>88</xdr:row>
      <xdr:rowOff>153670</xdr:rowOff>
    </xdr:to>
    <xdr:cxnSp macro="">
      <xdr:nvCxnSpPr>
        <xdr:cNvPr id="195" name="直線コネクタ 194">
          <a:extLst>
            <a:ext uri="{FF2B5EF4-FFF2-40B4-BE49-F238E27FC236}">
              <a16:creationId xmlns:a16="http://schemas.microsoft.com/office/drawing/2014/main" id="{00000000-0008-0000-0300-0000C3000000}"/>
            </a:ext>
          </a:extLst>
        </xdr:cNvPr>
        <xdr:cNvCxnSpPr/>
      </xdr:nvCxnSpPr>
      <xdr:spPr>
        <a:xfrm>
          <a:off x="4864100" y="152412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52070</xdr:rowOff>
    </xdr:from>
    <xdr:ext cx="762000" cy="257810"/>
    <xdr:sp macro="" textlink="">
      <xdr:nvSpPr>
        <xdr:cNvPr id="196" name="人件費・物件費等の状況最大値テキスト">
          <a:extLst>
            <a:ext uri="{FF2B5EF4-FFF2-40B4-BE49-F238E27FC236}">
              <a16:creationId xmlns:a16="http://schemas.microsoft.com/office/drawing/2014/main" id="{00000000-0008-0000-0300-0000C4000000}"/>
            </a:ext>
          </a:extLst>
        </xdr:cNvPr>
        <xdr:cNvSpPr txBox="1"/>
      </xdr:nvSpPr>
      <xdr:spPr>
        <a:xfrm>
          <a:off x="5041900" y="134251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245,813</a:t>
          </a:r>
          <a:endParaRPr kumimoji="1" lang="ja-JP" altLang="en-US" sz="1000" b="1">
            <a:latin typeface="ＭＳ Ｐゴシック"/>
            <a:ea typeface="ＭＳ Ｐゴシック"/>
          </a:endParaRPr>
        </a:p>
      </xdr:txBody>
    </xdr:sp>
    <xdr:clientData/>
  </xdr:oneCellAnchor>
  <xdr:twoCellAnchor>
    <xdr:from>
      <xdr:col>23</xdr:col>
      <xdr:colOff>44450</xdr:colOff>
      <xdr:row>79</xdr:row>
      <xdr:rowOff>136525</xdr:rowOff>
    </xdr:from>
    <xdr:to>
      <xdr:col>24</xdr:col>
      <xdr:colOff>12700</xdr:colOff>
      <xdr:row>79</xdr:row>
      <xdr:rowOff>136525</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4864100" y="13681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80</xdr:row>
      <xdr:rowOff>169545</xdr:rowOff>
    </xdr:from>
    <xdr:to>
      <xdr:col>23</xdr:col>
      <xdr:colOff>133350</xdr:colOff>
      <xdr:row>81</xdr:row>
      <xdr:rowOff>42545</xdr:rowOff>
    </xdr:to>
    <xdr:cxnSp macro="">
      <xdr:nvCxnSpPr>
        <xdr:cNvPr id="198" name="直線コネクタ 197">
          <a:extLst>
            <a:ext uri="{FF2B5EF4-FFF2-40B4-BE49-F238E27FC236}">
              <a16:creationId xmlns:a16="http://schemas.microsoft.com/office/drawing/2014/main" id="{00000000-0008-0000-0300-0000C6000000}"/>
            </a:ext>
          </a:extLst>
        </xdr:cNvPr>
        <xdr:cNvCxnSpPr/>
      </xdr:nvCxnSpPr>
      <xdr:spPr>
        <a:xfrm>
          <a:off x="4114800" y="13885545"/>
          <a:ext cx="8382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165100</xdr:rowOff>
    </xdr:from>
    <xdr:ext cx="762000" cy="259080"/>
    <xdr:sp macro="" textlink="">
      <xdr:nvSpPr>
        <xdr:cNvPr id="199" name="人件費・物件費等の状況平均値テキスト">
          <a:extLst>
            <a:ext uri="{FF2B5EF4-FFF2-40B4-BE49-F238E27FC236}">
              <a16:creationId xmlns:a16="http://schemas.microsoft.com/office/drawing/2014/main" id="{00000000-0008-0000-0300-0000C7000000}"/>
            </a:ext>
          </a:extLst>
        </xdr:cNvPr>
        <xdr:cNvSpPr txBox="1"/>
      </xdr:nvSpPr>
      <xdr:spPr>
        <a:xfrm>
          <a:off x="5041900" y="1388110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488,416</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82550</xdr:colOff>
      <xdr:row>81</xdr:row>
      <xdr:rowOff>21590</xdr:rowOff>
    </xdr:from>
    <xdr:to>
      <xdr:col>23</xdr:col>
      <xdr:colOff>184150</xdr:colOff>
      <xdr:row>81</xdr:row>
      <xdr:rowOff>123190</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4902200" y="13909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80</xdr:row>
      <xdr:rowOff>169545</xdr:rowOff>
    </xdr:from>
    <xdr:to>
      <xdr:col>19</xdr:col>
      <xdr:colOff>133350</xdr:colOff>
      <xdr:row>81</xdr:row>
      <xdr:rowOff>6350</xdr:rowOff>
    </xdr:to>
    <xdr:cxnSp macro="">
      <xdr:nvCxnSpPr>
        <xdr:cNvPr id="201" name="直線コネクタ 200">
          <a:extLst>
            <a:ext uri="{FF2B5EF4-FFF2-40B4-BE49-F238E27FC236}">
              <a16:creationId xmlns:a16="http://schemas.microsoft.com/office/drawing/2014/main" id="{00000000-0008-0000-0300-0000C9000000}"/>
            </a:ext>
          </a:extLst>
        </xdr:cNvPr>
        <xdr:cNvCxnSpPr/>
      </xdr:nvCxnSpPr>
      <xdr:spPr>
        <a:xfrm flipV="1">
          <a:off x="3225800" y="1388554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80</xdr:row>
      <xdr:rowOff>168910</xdr:rowOff>
    </xdr:from>
    <xdr:to>
      <xdr:col>19</xdr:col>
      <xdr:colOff>184150</xdr:colOff>
      <xdr:row>81</xdr:row>
      <xdr:rowOff>99060</xdr:rowOff>
    </xdr:to>
    <xdr:sp macro="" textlink="">
      <xdr:nvSpPr>
        <xdr:cNvPr id="202" name="フローチャート: 判断 201">
          <a:extLst>
            <a:ext uri="{FF2B5EF4-FFF2-40B4-BE49-F238E27FC236}">
              <a16:creationId xmlns:a16="http://schemas.microsoft.com/office/drawing/2014/main" id="{00000000-0008-0000-0300-0000CA000000}"/>
            </a:ext>
          </a:extLst>
        </xdr:cNvPr>
        <xdr:cNvSpPr/>
      </xdr:nvSpPr>
      <xdr:spPr>
        <a:xfrm>
          <a:off x="4064000" y="1388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83820</xdr:rowOff>
    </xdr:from>
    <xdr:ext cx="736600" cy="259080"/>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733800" y="1397127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467,512</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31750</xdr:colOff>
      <xdr:row>80</xdr:row>
      <xdr:rowOff>123825</xdr:rowOff>
    </xdr:from>
    <xdr:to>
      <xdr:col>15</xdr:col>
      <xdr:colOff>82550</xdr:colOff>
      <xdr:row>81</xdr:row>
      <xdr:rowOff>6350</xdr:rowOff>
    </xdr:to>
    <xdr:cxnSp macro="">
      <xdr:nvCxnSpPr>
        <xdr:cNvPr id="204" name="直線コネクタ 203">
          <a:extLst>
            <a:ext uri="{FF2B5EF4-FFF2-40B4-BE49-F238E27FC236}">
              <a16:creationId xmlns:a16="http://schemas.microsoft.com/office/drawing/2014/main" id="{00000000-0008-0000-0300-0000CC000000}"/>
            </a:ext>
          </a:extLst>
        </xdr:cNvPr>
        <xdr:cNvCxnSpPr/>
      </xdr:nvCxnSpPr>
      <xdr:spPr>
        <a:xfrm>
          <a:off x="2336800" y="13839825"/>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80</xdr:row>
      <xdr:rowOff>123825</xdr:rowOff>
    </xdr:from>
    <xdr:to>
      <xdr:col>15</xdr:col>
      <xdr:colOff>133350</xdr:colOff>
      <xdr:row>81</xdr:row>
      <xdr:rowOff>53975</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3175000" y="13839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64135</xdr:rowOff>
    </xdr:from>
    <xdr:ext cx="762000" cy="257810"/>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2844800" y="1360868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428,385</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190500</xdr:colOff>
      <xdr:row>80</xdr:row>
      <xdr:rowOff>109855</xdr:rowOff>
    </xdr:from>
    <xdr:to>
      <xdr:col>11</xdr:col>
      <xdr:colOff>31750</xdr:colOff>
      <xdr:row>80</xdr:row>
      <xdr:rowOff>123825</xdr:rowOff>
    </xdr:to>
    <xdr:cxnSp macro="">
      <xdr:nvCxnSpPr>
        <xdr:cNvPr id="207" name="直線コネクタ 206">
          <a:extLst>
            <a:ext uri="{FF2B5EF4-FFF2-40B4-BE49-F238E27FC236}">
              <a16:creationId xmlns:a16="http://schemas.microsoft.com/office/drawing/2014/main" id="{00000000-0008-0000-0300-0000CF000000}"/>
            </a:ext>
          </a:extLst>
        </xdr:cNvPr>
        <xdr:cNvCxnSpPr/>
      </xdr:nvCxnSpPr>
      <xdr:spPr>
        <a:xfrm>
          <a:off x="1447800" y="13825855"/>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80</xdr:row>
      <xdr:rowOff>113030</xdr:rowOff>
    </xdr:from>
    <xdr:to>
      <xdr:col>11</xdr:col>
      <xdr:colOff>82550</xdr:colOff>
      <xdr:row>81</xdr:row>
      <xdr:rowOff>43180</xdr:rowOff>
    </xdr:to>
    <xdr:sp macro="" textlink="">
      <xdr:nvSpPr>
        <xdr:cNvPr id="208" name="フローチャート: 判断 207">
          <a:extLst>
            <a:ext uri="{FF2B5EF4-FFF2-40B4-BE49-F238E27FC236}">
              <a16:creationId xmlns:a16="http://schemas.microsoft.com/office/drawing/2014/main" id="{00000000-0008-0000-0300-0000D0000000}"/>
            </a:ext>
          </a:extLst>
        </xdr:cNvPr>
        <xdr:cNvSpPr/>
      </xdr:nvSpPr>
      <xdr:spPr>
        <a:xfrm>
          <a:off x="2286000" y="13829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27940</xdr:rowOff>
    </xdr:from>
    <xdr:ext cx="762000" cy="259080"/>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955800" y="139153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418,940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139700</xdr:colOff>
      <xdr:row>80</xdr:row>
      <xdr:rowOff>106680</xdr:rowOff>
    </xdr:from>
    <xdr:to>
      <xdr:col>7</xdr:col>
      <xdr:colOff>31750</xdr:colOff>
      <xdr:row>81</xdr:row>
      <xdr:rowOff>36830</xdr:rowOff>
    </xdr:to>
    <xdr:sp macro="" textlink="">
      <xdr:nvSpPr>
        <xdr:cNvPr id="210" name="フローチャート: 判断 209">
          <a:extLst>
            <a:ext uri="{FF2B5EF4-FFF2-40B4-BE49-F238E27FC236}">
              <a16:creationId xmlns:a16="http://schemas.microsoft.com/office/drawing/2014/main" id="{00000000-0008-0000-0300-0000D2000000}"/>
            </a:ext>
          </a:extLst>
        </xdr:cNvPr>
        <xdr:cNvSpPr/>
      </xdr:nvSpPr>
      <xdr:spPr>
        <a:xfrm>
          <a:off x="1397000" y="13822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21590</xdr:rowOff>
    </xdr:from>
    <xdr:ext cx="762000" cy="259080"/>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066800" y="139090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413,257</a:t>
          </a:r>
          <a:endParaRPr kumimoji="1" lang="ja-JP" altLang="en-US" sz="1000" b="1">
            <a:solidFill>
              <a:srgbClr val="000080"/>
            </a:solidFill>
            <a:latin typeface="ＭＳ Ｐゴシック"/>
            <a:ea typeface="ＭＳ Ｐゴシック"/>
          </a:endParaRPr>
        </a:p>
      </xdr:txBody>
    </xdr:sp>
    <xdr:clientData/>
  </xdr:oneCellAnchor>
  <xdr:oneCellAnchor>
    <xdr:from>
      <xdr:col>22</xdr:col>
      <xdr:colOff>127000</xdr:colOff>
      <xdr:row>92</xdr:row>
      <xdr:rowOff>35560</xdr:rowOff>
    </xdr:from>
    <xdr:ext cx="762000" cy="259080"/>
    <xdr:sp macro="" textlink="">
      <xdr:nvSpPr>
        <xdr:cNvPr id="212" name="テキスト ボックス 211">
          <a:extLst>
            <a:ext uri="{FF2B5EF4-FFF2-40B4-BE49-F238E27FC236}">
              <a16:creationId xmlns:a16="http://schemas.microsoft.com/office/drawing/2014/main" id="{00000000-0008-0000-0300-0000D4000000}"/>
            </a:ext>
          </a:extLst>
        </xdr:cNvPr>
        <xdr:cNvSpPr txBox="1"/>
      </xdr:nvSpPr>
      <xdr:spPr>
        <a:xfrm>
          <a:off x="4737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127000</xdr:colOff>
      <xdr:row>92</xdr:row>
      <xdr:rowOff>35560</xdr:rowOff>
    </xdr:from>
    <xdr:ext cx="762000" cy="259080"/>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898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76200</xdr:colOff>
      <xdr:row>92</xdr:row>
      <xdr:rowOff>35560</xdr:rowOff>
    </xdr:from>
    <xdr:ext cx="762000" cy="259080"/>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3009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xdr:col>
      <xdr:colOff>25400</xdr:colOff>
      <xdr:row>92</xdr:row>
      <xdr:rowOff>35560</xdr:rowOff>
    </xdr:from>
    <xdr:ext cx="762000" cy="259080"/>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120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184150</xdr:colOff>
      <xdr:row>92</xdr:row>
      <xdr:rowOff>35560</xdr:rowOff>
    </xdr:from>
    <xdr:ext cx="762000" cy="259080"/>
    <xdr:sp macro="" textlink="">
      <xdr:nvSpPr>
        <xdr:cNvPr id="216" name="テキスト ボックス 215">
          <a:extLst>
            <a:ext uri="{FF2B5EF4-FFF2-40B4-BE49-F238E27FC236}">
              <a16:creationId xmlns:a16="http://schemas.microsoft.com/office/drawing/2014/main" id="{00000000-0008-0000-0300-0000D8000000}"/>
            </a:ext>
          </a:extLst>
        </xdr:cNvPr>
        <xdr:cNvSpPr txBox="1"/>
      </xdr:nvSpPr>
      <xdr:spPr>
        <a:xfrm>
          <a:off x="1231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82550</xdr:colOff>
      <xdr:row>80</xdr:row>
      <xdr:rowOff>163195</xdr:rowOff>
    </xdr:from>
    <xdr:to>
      <xdr:col>23</xdr:col>
      <xdr:colOff>184150</xdr:colOff>
      <xdr:row>81</xdr:row>
      <xdr:rowOff>93345</xdr:rowOff>
    </xdr:to>
    <xdr:sp macro="" textlink="">
      <xdr:nvSpPr>
        <xdr:cNvPr id="217" name="楕円 216">
          <a:extLst>
            <a:ext uri="{FF2B5EF4-FFF2-40B4-BE49-F238E27FC236}">
              <a16:creationId xmlns:a16="http://schemas.microsoft.com/office/drawing/2014/main" id="{00000000-0008-0000-0300-0000D9000000}"/>
            </a:ext>
          </a:extLst>
        </xdr:cNvPr>
        <xdr:cNvSpPr/>
      </xdr:nvSpPr>
      <xdr:spPr>
        <a:xfrm>
          <a:off x="4902200" y="1387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8255</xdr:rowOff>
    </xdr:from>
    <xdr:ext cx="762000" cy="257810"/>
    <xdr:sp macro="" textlink="">
      <xdr:nvSpPr>
        <xdr:cNvPr id="218" name="人件費・物件費等の状況該当値テキスト">
          <a:extLst>
            <a:ext uri="{FF2B5EF4-FFF2-40B4-BE49-F238E27FC236}">
              <a16:creationId xmlns:a16="http://schemas.microsoft.com/office/drawing/2014/main" id="{00000000-0008-0000-0300-0000DA000000}"/>
            </a:ext>
          </a:extLst>
        </xdr:cNvPr>
        <xdr:cNvSpPr txBox="1"/>
      </xdr:nvSpPr>
      <xdr:spPr>
        <a:xfrm>
          <a:off x="5041900" y="137242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462,289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82550</xdr:colOff>
      <xdr:row>80</xdr:row>
      <xdr:rowOff>118745</xdr:rowOff>
    </xdr:from>
    <xdr:to>
      <xdr:col>19</xdr:col>
      <xdr:colOff>184150</xdr:colOff>
      <xdr:row>81</xdr:row>
      <xdr:rowOff>48895</xdr:rowOff>
    </xdr:to>
    <xdr:sp macro="" textlink="">
      <xdr:nvSpPr>
        <xdr:cNvPr id="219" name="楕円 218">
          <a:extLst>
            <a:ext uri="{FF2B5EF4-FFF2-40B4-BE49-F238E27FC236}">
              <a16:creationId xmlns:a16="http://schemas.microsoft.com/office/drawing/2014/main" id="{00000000-0008-0000-0300-0000DB000000}"/>
            </a:ext>
          </a:extLst>
        </xdr:cNvPr>
        <xdr:cNvSpPr/>
      </xdr:nvSpPr>
      <xdr:spPr>
        <a:xfrm>
          <a:off x="4064000" y="1383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59055</xdr:rowOff>
    </xdr:from>
    <xdr:ext cx="736600" cy="259080"/>
    <xdr:sp macro="" textlink="">
      <xdr:nvSpPr>
        <xdr:cNvPr id="220" name="テキスト ボックス 219">
          <a:extLst>
            <a:ext uri="{FF2B5EF4-FFF2-40B4-BE49-F238E27FC236}">
              <a16:creationId xmlns:a16="http://schemas.microsoft.com/office/drawing/2014/main" id="{00000000-0008-0000-0300-0000DC000000}"/>
            </a:ext>
          </a:extLst>
        </xdr:cNvPr>
        <xdr:cNvSpPr txBox="1"/>
      </xdr:nvSpPr>
      <xdr:spPr>
        <a:xfrm>
          <a:off x="3733800" y="1360360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424,071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31750</xdr:colOff>
      <xdr:row>80</xdr:row>
      <xdr:rowOff>126365</xdr:rowOff>
    </xdr:from>
    <xdr:to>
      <xdr:col>15</xdr:col>
      <xdr:colOff>133350</xdr:colOff>
      <xdr:row>81</xdr:row>
      <xdr:rowOff>56515</xdr:rowOff>
    </xdr:to>
    <xdr:sp macro="" textlink="">
      <xdr:nvSpPr>
        <xdr:cNvPr id="221" name="楕円 220">
          <a:extLst>
            <a:ext uri="{FF2B5EF4-FFF2-40B4-BE49-F238E27FC236}">
              <a16:creationId xmlns:a16="http://schemas.microsoft.com/office/drawing/2014/main" id="{00000000-0008-0000-0300-0000DD000000}"/>
            </a:ext>
          </a:extLst>
        </xdr:cNvPr>
        <xdr:cNvSpPr/>
      </xdr:nvSpPr>
      <xdr:spPr>
        <a:xfrm>
          <a:off x="3175000" y="13842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41910</xdr:rowOff>
    </xdr:from>
    <xdr:ext cx="762000" cy="257810"/>
    <xdr:sp macro=""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2844800" y="139293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430,774</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190500</xdr:colOff>
      <xdr:row>80</xdr:row>
      <xdr:rowOff>73025</xdr:rowOff>
    </xdr:from>
    <xdr:to>
      <xdr:col>11</xdr:col>
      <xdr:colOff>82550</xdr:colOff>
      <xdr:row>81</xdr:row>
      <xdr:rowOff>3175</xdr:rowOff>
    </xdr:to>
    <xdr:sp macro="" textlink="">
      <xdr:nvSpPr>
        <xdr:cNvPr id="223" name="楕円 222">
          <a:extLst>
            <a:ext uri="{FF2B5EF4-FFF2-40B4-BE49-F238E27FC236}">
              <a16:creationId xmlns:a16="http://schemas.microsoft.com/office/drawing/2014/main" id="{00000000-0008-0000-0300-0000DF000000}"/>
            </a:ext>
          </a:extLst>
        </xdr:cNvPr>
        <xdr:cNvSpPr/>
      </xdr:nvSpPr>
      <xdr:spPr>
        <a:xfrm>
          <a:off x="2286000" y="13789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13335</xdr:rowOff>
    </xdr:from>
    <xdr:ext cx="762000" cy="259080"/>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955800" y="1355788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384,312</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139700</xdr:colOff>
      <xdr:row>80</xdr:row>
      <xdr:rowOff>59055</xdr:rowOff>
    </xdr:from>
    <xdr:to>
      <xdr:col>7</xdr:col>
      <xdr:colOff>31750</xdr:colOff>
      <xdr:row>80</xdr:row>
      <xdr:rowOff>160655</xdr:rowOff>
    </xdr:to>
    <xdr:sp macro="" textlink="">
      <xdr:nvSpPr>
        <xdr:cNvPr id="225" name="楕円 224">
          <a:extLst>
            <a:ext uri="{FF2B5EF4-FFF2-40B4-BE49-F238E27FC236}">
              <a16:creationId xmlns:a16="http://schemas.microsoft.com/office/drawing/2014/main" id="{00000000-0008-0000-0300-0000E1000000}"/>
            </a:ext>
          </a:extLst>
        </xdr:cNvPr>
        <xdr:cNvSpPr/>
      </xdr:nvSpPr>
      <xdr:spPr>
        <a:xfrm>
          <a:off x="1397000" y="13775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78</xdr:row>
      <xdr:rowOff>170815</xdr:rowOff>
    </xdr:from>
    <xdr:ext cx="762000" cy="258445"/>
    <xdr:sp macro="" textlink="">
      <xdr:nvSpPr>
        <xdr:cNvPr id="226" name="テキスト ボックス 225">
          <a:extLst>
            <a:ext uri="{FF2B5EF4-FFF2-40B4-BE49-F238E27FC236}">
              <a16:creationId xmlns:a16="http://schemas.microsoft.com/office/drawing/2014/main" id="{00000000-0008-0000-0300-0000E2000000}"/>
            </a:ext>
          </a:extLst>
        </xdr:cNvPr>
        <xdr:cNvSpPr txBox="1"/>
      </xdr:nvSpPr>
      <xdr:spPr>
        <a:xfrm>
          <a:off x="1066800" y="1354391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371,963</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給与水準   （国との比較）</a:t>
          </a:r>
        </a:p>
      </xdr:txBody>
    </xdr:sp>
    <xdr:clientData/>
  </xdr:twoCellAnchor>
  <xdr:oneCellAnchor>
    <xdr:from>
      <xdr:col>65</xdr:col>
      <xdr:colOff>30480</xdr:colOff>
      <xdr:row>75</xdr:row>
      <xdr:rowOff>139700</xdr:rowOff>
    </xdr:from>
    <xdr:ext cx="1653540" cy="309245"/>
    <xdr:sp macro="" textlink="">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3651230" y="12998450"/>
          <a:ext cx="165354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ラスパイレス指数</a:t>
          </a:r>
        </a:p>
      </xdr:txBody>
    </xdr:sp>
    <xdr:clientData/>
  </xdr:oneCellAnchor>
  <xdr:oneCellAnchor>
    <xdr:from>
      <xdr:col>73</xdr:col>
      <xdr:colOff>134620</xdr:colOff>
      <xdr:row>75</xdr:row>
      <xdr:rowOff>114300</xdr:rowOff>
    </xdr:from>
    <xdr:ext cx="1649730" cy="358775"/>
    <xdr:sp macro="" textlink="">
      <xdr:nvSpPr>
        <xdr:cNvPr id="229" name="テキスト ボックス 228">
          <a:extLst>
            <a:ext uri="{FF2B5EF4-FFF2-40B4-BE49-F238E27FC236}">
              <a16:creationId xmlns:a16="http://schemas.microsoft.com/office/drawing/2014/main" id="{00000000-0008-0000-0300-0000E5000000}"/>
            </a:ext>
          </a:extLst>
        </xdr:cNvPr>
        <xdr:cNvSpPr txBox="1"/>
      </xdr:nvSpPr>
      <xdr:spPr>
        <a:xfrm>
          <a:off x="15431770" y="1297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[91.6]</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17970500" y="1289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7970500" y="1308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96215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96215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98.8</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34" name="正方形/長方形 233">
          <a:extLst>
            <a:ext uri="{FF2B5EF4-FFF2-40B4-BE49-F238E27FC236}">
              <a16:creationId xmlns:a16="http://schemas.microsoft.com/office/drawing/2014/main" id="{00000000-0008-0000-0300-0000EA000000}"/>
            </a:ext>
          </a:extLst>
        </xdr:cNvPr>
        <xdr:cNvSpPr/>
      </xdr:nvSpPr>
      <xdr:spPr>
        <a:xfrm>
          <a:off x="21082000" y="1289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5" name="正方形/長方形 234">
          <a:extLst>
            <a:ext uri="{FF2B5EF4-FFF2-40B4-BE49-F238E27FC236}">
              <a16:creationId xmlns:a16="http://schemas.microsoft.com/office/drawing/2014/main" id="{00000000-0008-0000-0300-0000EB000000}"/>
            </a:ext>
          </a:extLst>
        </xdr:cNvPr>
        <xdr:cNvSpPr/>
      </xdr:nvSpPr>
      <xdr:spPr>
        <a:xfrm>
          <a:off x="21082000" y="1308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96.3</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6" name="正方形/長方形 235">
          <a:extLst>
            <a:ext uri="{FF2B5EF4-FFF2-40B4-BE49-F238E27FC236}">
              <a16:creationId xmlns:a16="http://schemas.microsoft.com/office/drawing/2014/main" id="{00000000-0008-0000-0300-0000EC000000}"/>
            </a:ext>
          </a:extLst>
        </xdr:cNvPr>
        <xdr:cNvSpPr/>
      </xdr:nvSpPr>
      <xdr:spPr>
        <a:xfrm>
          <a:off x="12827000" y="1339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7" name="正方形/長方形 236">
          <a:extLst>
            <a:ext uri="{FF2B5EF4-FFF2-40B4-BE49-F238E27FC236}">
              <a16:creationId xmlns:a16="http://schemas.microsoft.com/office/drawing/2014/main" id="{00000000-0008-0000-0300-0000ED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8" name="正方形/長方形 237">
          <a:extLst>
            <a:ext uri="{FF2B5EF4-FFF2-40B4-BE49-F238E27FC236}">
              <a16:creationId xmlns:a16="http://schemas.microsoft.com/office/drawing/2014/main" id="{00000000-0008-0000-0300-0000EE000000}"/>
            </a:ext>
          </a:extLst>
        </xdr:cNvPr>
        <xdr:cNvSpPr/>
      </xdr:nvSpPr>
      <xdr:spPr>
        <a:xfrm>
          <a:off x="18097500" y="1339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9" name="テキスト ボックス 238">
          <a:extLst>
            <a:ext uri="{FF2B5EF4-FFF2-40B4-BE49-F238E27FC236}">
              <a16:creationId xmlns:a16="http://schemas.microsoft.com/office/drawing/2014/main" id="{00000000-0008-0000-0300-0000EF000000}"/>
            </a:ext>
          </a:extLst>
        </xdr:cNvPr>
        <xdr:cNvSpPr txBox="1"/>
      </xdr:nvSpPr>
      <xdr:spPr>
        <a:xfrm>
          <a:off x="18224500" y="1371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採用者退職者の学歴・経験年数の差、人事異動による職種変更、職員年齢構成及び人事考課の導入等により、類似団体を下回っている。今後においても一層の定員管理及び給与の適正化に努める。</a:t>
          </a:r>
          <a:endParaRPr lang="ja-JP" altLang="ja-JP" sz="1400">
            <a:effectLst/>
          </a:endParaRPr>
        </a:p>
        <a:p>
          <a:endParaRPr kumimoji="1" lang="ja-JP" altLang="en-US" sz="1300">
            <a:latin typeface="ＭＳ Ｐゴシック"/>
            <a:ea typeface="ＭＳ Ｐゴシック"/>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40" name="直線コネクタ 239">
          <a:extLst>
            <a:ext uri="{FF2B5EF4-FFF2-40B4-BE49-F238E27FC236}">
              <a16:creationId xmlns:a16="http://schemas.microsoft.com/office/drawing/2014/main" id="{00000000-0008-0000-0300-0000F0000000}"/>
            </a:ext>
          </a:extLst>
        </xdr:cNvPr>
        <xdr:cNvCxnSpPr/>
      </xdr:nvCxnSpPr>
      <xdr:spPr>
        <a:xfrm>
          <a:off x="12827000" y="1581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67310</xdr:rowOff>
    </xdr:from>
    <xdr:ext cx="762000" cy="259080"/>
    <xdr:sp macro="" textlink="">
      <xdr:nvSpPr>
        <xdr:cNvPr id="241" name="テキスト ボックス 240">
          <a:extLst>
            <a:ext uri="{FF2B5EF4-FFF2-40B4-BE49-F238E27FC236}">
              <a16:creationId xmlns:a16="http://schemas.microsoft.com/office/drawing/2014/main" id="{00000000-0008-0000-0300-0000F1000000}"/>
            </a:ext>
          </a:extLst>
        </xdr:cNvPr>
        <xdr:cNvSpPr txBox="1"/>
      </xdr:nvSpPr>
      <xdr:spPr>
        <a:xfrm>
          <a:off x="12065000" y="1566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110.0</a:t>
          </a:r>
          <a:endParaRPr kumimoji="1" lang="ja-JP" altLang="en-US" sz="1000">
            <a:latin typeface="ＭＳ Ｐゴシック"/>
            <a:ea typeface="ＭＳ Ｐゴシック"/>
          </a:endParaRPr>
        </a:p>
      </xdr:txBody>
    </xdr:sp>
    <xdr:clientData/>
  </xdr:oneCellAnchor>
  <xdr:twoCellAnchor>
    <xdr:from>
      <xdr:col>61</xdr:col>
      <xdr:colOff>44450</xdr:colOff>
      <xdr:row>88</xdr:row>
      <xdr:rowOff>120650</xdr:rowOff>
    </xdr:from>
    <xdr:to>
      <xdr:col>85</xdr:col>
      <xdr:colOff>95250</xdr:colOff>
      <xdr:row>88</xdr:row>
      <xdr:rowOff>120650</xdr:rowOff>
    </xdr:to>
    <xdr:cxnSp macro="">
      <xdr:nvCxnSpPr>
        <xdr:cNvPr id="242" name="直線コネクタ 241">
          <a:extLst>
            <a:ext uri="{FF2B5EF4-FFF2-40B4-BE49-F238E27FC236}">
              <a16:creationId xmlns:a16="http://schemas.microsoft.com/office/drawing/2014/main" id="{00000000-0008-0000-0300-0000F2000000}"/>
            </a:ext>
          </a:extLst>
        </xdr:cNvPr>
        <xdr:cNvCxnSpPr/>
      </xdr:nvCxnSpPr>
      <xdr:spPr>
        <a:xfrm>
          <a:off x="12827000" y="152082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149860</xdr:rowOff>
    </xdr:from>
    <xdr:ext cx="762000" cy="259080"/>
    <xdr:sp macro="" textlink="">
      <xdr:nvSpPr>
        <xdr:cNvPr id="243" name="テキスト ボックス 242">
          <a:extLst>
            <a:ext uri="{FF2B5EF4-FFF2-40B4-BE49-F238E27FC236}">
              <a16:creationId xmlns:a16="http://schemas.microsoft.com/office/drawing/2014/main" id="{00000000-0008-0000-0300-0000F3000000}"/>
            </a:ext>
          </a:extLst>
        </xdr:cNvPr>
        <xdr:cNvSpPr txBox="1"/>
      </xdr:nvSpPr>
      <xdr:spPr>
        <a:xfrm>
          <a:off x="12065000" y="150660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4" name="直線コネクタ 243">
          <a:extLst>
            <a:ext uri="{FF2B5EF4-FFF2-40B4-BE49-F238E27FC236}">
              <a16:creationId xmlns:a16="http://schemas.microsoft.com/office/drawing/2014/main" id="{00000000-0008-0000-0300-0000F4000000}"/>
            </a:ext>
          </a:extLst>
        </xdr:cNvPr>
        <xdr:cNvCxnSpPr/>
      </xdr:nvCxnSpPr>
      <xdr:spPr>
        <a:xfrm>
          <a:off x="12827000" y="1460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60960</xdr:rowOff>
    </xdr:from>
    <xdr:ext cx="762000" cy="259080"/>
    <xdr:sp macro="" textlink="">
      <xdr:nvSpPr>
        <xdr:cNvPr id="245" name="テキスト ボックス 244">
          <a:extLst>
            <a:ext uri="{FF2B5EF4-FFF2-40B4-BE49-F238E27FC236}">
              <a16:creationId xmlns:a16="http://schemas.microsoft.com/office/drawing/2014/main" id="{00000000-0008-0000-0300-0000F5000000}"/>
            </a:ext>
          </a:extLst>
        </xdr:cNvPr>
        <xdr:cNvSpPr txBox="1"/>
      </xdr:nvSpPr>
      <xdr:spPr>
        <a:xfrm>
          <a:off x="12065000" y="1446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61</xdr:col>
      <xdr:colOff>44450</xdr:colOff>
      <xdr:row>81</xdr:row>
      <xdr:rowOff>114300</xdr:rowOff>
    </xdr:from>
    <xdr:to>
      <xdr:col>85</xdr:col>
      <xdr:colOff>95250</xdr:colOff>
      <xdr:row>81</xdr:row>
      <xdr:rowOff>114300</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a:off x="12827000" y="1400175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143510</xdr:rowOff>
    </xdr:from>
    <xdr:ext cx="762000" cy="257810"/>
    <xdr:sp macro="" textlink="">
      <xdr:nvSpPr>
        <xdr:cNvPr id="247" name="テキスト ボックス 246">
          <a:extLst>
            <a:ext uri="{FF2B5EF4-FFF2-40B4-BE49-F238E27FC236}">
              <a16:creationId xmlns:a16="http://schemas.microsoft.com/office/drawing/2014/main" id="{00000000-0008-0000-0300-0000F7000000}"/>
            </a:ext>
          </a:extLst>
        </xdr:cNvPr>
        <xdr:cNvSpPr txBox="1"/>
      </xdr:nvSpPr>
      <xdr:spPr>
        <a:xfrm>
          <a:off x="12065000" y="1385951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2827000" y="1339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54610</xdr:rowOff>
    </xdr:from>
    <xdr:ext cx="762000" cy="257810"/>
    <xdr:sp macro="" textlink="">
      <xdr:nvSpPr>
        <xdr:cNvPr id="249" name="テキスト ボックス 248">
          <a:extLst>
            <a:ext uri="{FF2B5EF4-FFF2-40B4-BE49-F238E27FC236}">
              <a16:creationId xmlns:a16="http://schemas.microsoft.com/office/drawing/2014/main" id="{00000000-0008-0000-0300-0000F9000000}"/>
            </a:ext>
          </a:extLst>
        </xdr:cNvPr>
        <xdr:cNvSpPr txBox="1"/>
      </xdr:nvSpPr>
      <xdr:spPr>
        <a:xfrm>
          <a:off x="12065000" y="13256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50" name="給与水準   （国との比較）グラフ枠">
          <a:extLst>
            <a:ext uri="{FF2B5EF4-FFF2-40B4-BE49-F238E27FC236}">
              <a16:creationId xmlns:a16="http://schemas.microsoft.com/office/drawing/2014/main" id="{00000000-0008-0000-0300-0000FA000000}"/>
            </a:ext>
          </a:extLst>
        </xdr:cNvPr>
        <xdr:cNvSpPr/>
      </xdr:nvSpPr>
      <xdr:spPr>
        <a:xfrm>
          <a:off x="12827000" y="1339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59690</xdr:rowOff>
    </xdr:from>
    <xdr:to>
      <xdr:col>81</xdr:col>
      <xdr:colOff>44450</xdr:colOff>
      <xdr:row>88</xdr:row>
      <xdr:rowOff>151130</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7018000" y="13947140"/>
          <a:ext cx="0" cy="1291590"/>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123190</xdr:rowOff>
    </xdr:from>
    <xdr:ext cx="762000" cy="257810"/>
    <xdr:sp macro="" textlink="">
      <xdr:nvSpPr>
        <xdr:cNvPr id="252" name="給与水準   （国との比較）最小値テキスト">
          <a:extLst>
            <a:ext uri="{FF2B5EF4-FFF2-40B4-BE49-F238E27FC236}">
              <a16:creationId xmlns:a16="http://schemas.microsoft.com/office/drawing/2014/main" id="{00000000-0008-0000-0300-0000FC000000}"/>
            </a:ext>
          </a:extLst>
        </xdr:cNvPr>
        <xdr:cNvSpPr txBox="1"/>
      </xdr:nvSpPr>
      <xdr:spPr>
        <a:xfrm>
          <a:off x="17106900" y="1521079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100.5</a:t>
          </a:r>
          <a:endParaRPr kumimoji="1" lang="ja-JP" altLang="en-US" sz="1000" b="1">
            <a:latin typeface="ＭＳ Ｐゴシック"/>
            <a:ea typeface="ＭＳ Ｐゴシック"/>
          </a:endParaRPr>
        </a:p>
      </xdr:txBody>
    </xdr:sp>
    <xdr:clientData/>
  </xdr:oneCellAnchor>
  <xdr:twoCellAnchor>
    <xdr:from>
      <xdr:col>80</xdr:col>
      <xdr:colOff>165100</xdr:colOff>
      <xdr:row>88</xdr:row>
      <xdr:rowOff>151130</xdr:rowOff>
    </xdr:from>
    <xdr:to>
      <xdr:col>81</xdr:col>
      <xdr:colOff>133350</xdr:colOff>
      <xdr:row>88</xdr:row>
      <xdr:rowOff>151130</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929100" y="152387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146685</xdr:rowOff>
    </xdr:from>
    <xdr:ext cx="762000" cy="257810"/>
    <xdr:sp macro="" textlink="">
      <xdr:nvSpPr>
        <xdr:cNvPr id="254" name="給与水準   （国との比較）最大値テキスト">
          <a:extLst>
            <a:ext uri="{FF2B5EF4-FFF2-40B4-BE49-F238E27FC236}">
              <a16:creationId xmlns:a16="http://schemas.microsoft.com/office/drawing/2014/main" id="{00000000-0008-0000-0300-0000FE000000}"/>
            </a:ext>
          </a:extLst>
        </xdr:cNvPr>
        <xdr:cNvSpPr txBox="1"/>
      </xdr:nvSpPr>
      <xdr:spPr>
        <a:xfrm>
          <a:off x="17106900" y="136912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79.1</a:t>
          </a:r>
          <a:endParaRPr kumimoji="1" lang="ja-JP" altLang="en-US" sz="1000" b="1">
            <a:latin typeface="ＭＳ Ｐゴシック"/>
            <a:ea typeface="ＭＳ Ｐゴシック"/>
          </a:endParaRPr>
        </a:p>
      </xdr:txBody>
    </xdr:sp>
    <xdr:clientData/>
  </xdr:oneCellAnchor>
  <xdr:twoCellAnchor>
    <xdr:from>
      <xdr:col>80</xdr:col>
      <xdr:colOff>165100</xdr:colOff>
      <xdr:row>81</xdr:row>
      <xdr:rowOff>59690</xdr:rowOff>
    </xdr:from>
    <xdr:to>
      <xdr:col>81</xdr:col>
      <xdr:colOff>133350</xdr:colOff>
      <xdr:row>81</xdr:row>
      <xdr:rowOff>59690</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a:off x="16929100" y="13947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128270</xdr:rowOff>
    </xdr:from>
    <xdr:to>
      <xdr:col>81</xdr:col>
      <xdr:colOff>44450</xdr:colOff>
      <xdr:row>85</xdr:row>
      <xdr:rowOff>128270</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6179800" y="1470152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125730</xdr:rowOff>
    </xdr:from>
    <xdr:ext cx="762000" cy="259080"/>
    <xdr:sp macro="" textlink="">
      <xdr:nvSpPr>
        <xdr:cNvPr id="257" name="給与水準   （国との比較）平均値テキスト">
          <a:extLst>
            <a:ext uri="{FF2B5EF4-FFF2-40B4-BE49-F238E27FC236}">
              <a16:creationId xmlns:a16="http://schemas.microsoft.com/office/drawing/2014/main" id="{00000000-0008-0000-0300-000001010000}"/>
            </a:ext>
          </a:extLst>
        </xdr:cNvPr>
        <xdr:cNvSpPr txBox="1"/>
      </xdr:nvSpPr>
      <xdr:spPr>
        <a:xfrm>
          <a:off x="17106900" y="148704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95.7</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86</xdr:row>
      <xdr:rowOff>153035</xdr:rowOff>
    </xdr:from>
    <xdr:to>
      <xdr:col>81</xdr:col>
      <xdr:colOff>95250</xdr:colOff>
      <xdr:row>87</xdr:row>
      <xdr:rowOff>83185</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6967200" y="1489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128270</xdr:rowOff>
    </xdr:from>
    <xdr:to>
      <xdr:col>77</xdr:col>
      <xdr:colOff>44450</xdr:colOff>
      <xdr:row>86</xdr:row>
      <xdr:rowOff>5080</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flipV="1">
          <a:off x="15290800" y="14701520"/>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147320</xdr:rowOff>
    </xdr:from>
    <xdr:to>
      <xdr:col>77</xdr:col>
      <xdr:colOff>95250</xdr:colOff>
      <xdr:row>87</xdr:row>
      <xdr:rowOff>77470</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6129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62230</xdr:rowOff>
    </xdr:from>
    <xdr:ext cx="736600" cy="259080"/>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5798800" y="1497838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85</xdr:row>
      <xdr:rowOff>158115</xdr:rowOff>
    </xdr:from>
    <xdr:to>
      <xdr:col>72</xdr:col>
      <xdr:colOff>203200</xdr:colOff>
      <xdr:row>86</xdr:row>
      <xdr:rowOff>5080</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4401800" y="14731365"/>
          <a:ext cx="889000" cy="184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147320</xdr:rowOff>
    </xdr:from>
    <xdr:to>
      <xdr:col>73</xdr:col>
      <xdr:colOff>44450</xdr:colOff>
      <xdr:row>87</xdr:row>
      <xdr:rowOff>77470</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5240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62230</xdr:rowOff>
    </xdr:from>
    <xdr:ext cx="762000" cy="259080"/>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909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85</xdr:row>
      <xdr:rowOff>158115</xdr:rowOff>
    </xdr:from>
    <xdr:to>
      <xdr:col>68</xdr:col>
      <xdr:colOff>152400</xdr:colOff>
      <xdr:row>86</xdr:row>
      <xdr:rowOff>35560</xdr:rowOff>
    </xdr:to>
    <xdr:cxnSp macro="">
      <xdr:nvCxnSpPr>
        <xdr:cNvPr id="265" name="直線コネクタ 264">
          <a:extLst>
            <a:ext uri="{FF2B5EF4-FFF2-40B4-BE49-F238E27FC236}">
              <a16:creationId xmlns:a16="http://schemas.microsoft.com/office/drawing/2014/main" id="{00000000-0008-0000-0300-000009010000}"/>
            </a:ext>
          </a:extLst>
        </xdr:cNvPr>
        <xdr:cNvCxnSpPr/>
      </xdr:nvCxnSpPr>
      <xdr:spPr>
        <a:xfrm flipV="1">
          <a:off x="13512800" y="1473136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86</xdr:row>
      <xdr:rowOff>147320</xdr:rowOff>
    </xdr:from>
    <xdr:to>
      <xdr:col>68</xdr:col>
      <xdr:colOff>203200</xdr:colOff>
      <xdr:row>87</xdr:row>
      <xdr:rowOff>77470</xdr:rowOff>
    </xdr:to>
    <xdr:sp macro="" textlink="">
      <xdr:nvSpPr>
        <xdr:cNvPr id="266" name="フローチャート: 判断 265">
          <a:extLst>
            <a:ext uri="{FF2B5EF4-FFF2-40B4-BE49-F238E27FC236}">
              <a16:creationId xmlns:a16="http://schemas.microsoft.com/office/drawing/2014/main" id="{00000000-0008-0000-0300-00000A010000}"/>
            </a:ext>
          </a:extLst>
        </xdr:cNvPr>
        <xdr:cNvSpPr/>
      </xdr:nvSpPr>
      <xdr:spPr>
        <a:xfrm>
          <a:off x="14351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62230</xdr:rowOff>
    </xdr:from>
    <xdr:ext cx="762000" cy="259080"/>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4020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86</xdr:row>
      <xdr:rowOff>147320</xdr:rowOff>
    </xdr:from>
    <xdr:to>
      <xdr:col>64</xdr:col>
      <xdr:colOff>152400</xdr:colOff>
      <xdr:row>87</xdr:row>
      <xdr:rowOff>77470</xdr:rowOff>
    </xdr:to>
    <xdr:sp macro="" textlink="">
      <xdr:nvSpPr>
        <xdr:cNvPr id="268" name="フローチャート: 判断 267">
          <a:extLst>
            <a:ext uri="{FF2B5EF4-FFF2-40B4-BE49-F238E27FC236}">
              <a16:creationId xmlns:a16="http://schemas.microsoft.com/office/drawing/2014/main" id="{00000000-0008-0000-0300-00000C010000}"/>
            </a:ext>
          </a:extLst>
        </xdr:cNvPr>
        <xdr:cNvSpPr/>
      </xdr:nvSpPr>
      <xdr:spPr>
        <a:xfrm>
          <a:off x="13462000" y="14892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62230</xdr:rowOff>
    </xdr:from>
    <xdr:ext cx="762000" cy="259080"/>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131800" y="149783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95.6</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92</xdr:row>
      <xdr:rowOff>35560</xdr:rowOff>
    </xdr:from>
    <xdr:ext cx="762000" cy="259080"/>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68021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92</xdr:row>
      <xdr:rowOff>35560</xdr:rowOff>
    </xdr:from>
    <xdr:ext cx="762000" cy="259080"/>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963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92</xdr:row>
      <xdr:rowOff>35560</xdr:rowOff>
    </xdr:from>
    <xdr:ext cx="762000" cy="259080"/>
    <xdr:sp macro=""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5074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92</xdr:row>
      <xdr:rowOff>35560</xdr:rowOff>
    </xdr:from>
    <xdr:ext cx="762000" cy="259080"/>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4185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92</xdr:row>
      <xdr:rowOff>35560</xdr:rowOff>
    </xdr:from>
    <xdr:ext cx="762000" cy="259080"/>
    <xdr:sp macro="" textlink="">
      <xdr:nvSpPr>
        <xdr:cNvPr id="274" name="テキスト ボックス 273">
          <a:extLst>
            <a:ext uri="{FF2B5EF4-FFF2-40B4-BE49-F238E27FC236}">
              <a16:creationId xmlns:a16="http://schemas.microsoft.com/office/drawing/2014/main" id="{00000000-0008-0000-0300-000012010000}"/>
            </a:ext>
          </a:extLst>
        </xdr:cNvPr>
        <xdr:cNvSpPr txBox="1"/>
      </xdr:nvSpPr>
      <xdr:spPr>
        <a:xfrm>
          <a:off x="13296900" y="1580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85</xdr:row>
      <xdr:rowOff>77470</xdr:rowOff>
    </xdr:from>
    <xdr:to>
      <xdr:col>81</xdr:col>
      <xdr:colOff>95250</xdr:colOff>
      <xdr:row>86</xdr:row>
      <xdr:rowOff>7620</xdr:rowOff>
    </xdr:to>
    <xdr:sp macro="" textlink="">
      <xdr:nvSpPr>
        <xdr:cNvPr id="275" name="楕円 274">
          <a:extLst>
            <a:ext uri="{FF2B5EF4-FFF2-40B4-BE49-F238E27FC236}">
              <a16:creationId xmlns:a16="http://schemas.microsoft.com/office/drawing/2014/main" id="{00000000-0008-0000-0300-000013010000}"/>
            </a:ext>
          </a:extLst>
        </xdr:cNvPr>
        <xdr:cNvSpPr/>
      </xdr:nvSpPr>
      <xdr:spPr>
        <a:xfrm>
          <a:off x="16967200" y="1465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93980</xdr:rowOff>
    </xdr:from>
    <xdr:ext cx="762000" cy="259080"/>
    <xdr:sp macro="" textlink="">
      <xdr:nvSpPr>
        <xdr:cNvPr id="276" name="給与水準   （国との比較）該当値テキスト">
          <a:extLst>
            <a:ext uri="{FF2B5EF4-FFF2-40B4-BE49-F238E27FC236}">
              <a16:creationId xmlns:a16="http://schemas.microsoft.com/office/drawing/2014/main" id="{00000000-0008-0000-0300-000014010000}"/>
            </a:ext>
          </a:extLst>
        </xdr:cNvPr>
        <xdr:cNvSpPr txBox="1"/>
      </xdr:nvSpPr>
      <xdr:spPr>
        <a:xfrm>
          <a:off x="17106900" y="1449578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91.6</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85</xdr:row>
      <xdr:rowOff>77470</xdr:rowOff>
    </xdr:from>
    <xdr:to>
      <xdr:col>77</xdr:col>
      <xdr:colOff>95250</xdr:colOff>
      <xdr:row>86</xdr:row>
      <xdr:rowOff>7620</xdr:rowOff>
    </xdr:to>
    <xdr:sp macro="" textlink="">
      <xdr:nvSpPr>
        <xdr:cNvPr id="277" name="楕円 276">
          <a:extLst>
            <a:ext uri="{FF2B5EF4-FFF2-40B4-BE49-F238E27FC236}">
              <a16:creationId xmlns:a16="http://schemas.microsoft.com/office/drawing/2014/main" id="{00000000-0008-0000-0300-000015010000}"/>
            </a:ext>
          </a:extLst>
        </xdr:cNvPr>
        <xdr:cNvSpPr/>
      </xdr:nvSpPr>
      <xdr:spPr>
        <a:xfrm>
          <a:off x="16129000" y="1465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17780</xdr:rowOff>
    </xdr:from>
    <xdr:ext cx="736600" cy="257810"/>
    <xdr:sp macro="" textlink="">
      <xdr:nvSpPr>
        <xdr:cNvPr id="278" name="テキスト ボックス 277">
          <a:extLst>
            <a:ext uri="{FF2B5EF4-FFF2-40B4-BE49-F238E27FC236}">
              <a16:creationId xmlns:a16="http://schemas.microsoft.com/office/drawing/2014/main" id="{00000000-0008-0000-0300-000016010000}"/>
            </a:ext>
          </a:extLst>
        </xdr:cNvPr>
        <xdr:cNvSpPr txBox="1"/>
      </xdr:nvSpPr>
      <xdr:spPr>
        <a:xfrm>
          <a:off x="15798800" y="1441958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91.6</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85</xdr:row>
      <xdr:rowOff>125730</xdr:rowOff>
    </xdr:from>
    <xdr:to>
      <xdr:col>73</xdr:col>
      <xdr:colOff>44450</xdr:colOff>
      <xdr:row>86</xdr:row>
      <xdr:rowOff>55880</xdr:rowOff>
    </xdr:to>
    <xdr:sp macro="" textlink="">
      <xdr:nvSpPr>
        <xdr:cNvPr id="279" name="楕円 278">
          <a:extLst>
            <a:ext uri="{FF2B5EF4-FFF2-40B4-BE49-F238E27FC236}">
              <a16:creationId xmlns:a16="http://schemas.microsoft.com/office/drawing/2014/main" id="{00000000-0008-0000-0300-000017010000}"/>
            </a:ext>
          </a:extLst>
        </xdr:cNvPr>
        <xdr:cNvSpPr/>
      </xdr:nvSpPr>
      <xdr:spPr>
        <a:xfrm>
          <a:off x="15240000" y="1469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66040</xdr:rowOff>
    </xdr:from>
    <xdr:ext cx="762000" cy="257810"/>
    <xdr:sp macro="" textlink="">
      <xdr:nvSpPr>
        <xdr:cNvPr id="280" name="テキスト ボックス 279">
          <a:extLst>
            <a:ext uri="{FF2B5EF4-FFF2-40B4-BE49-F238E27FC236}">
              <a16:creationId xmlns:a16="http://schemas.microsoft.com/office/drawing/2014/main" id="{00000000-0008-0000-0300-000018010000}"/>
            </a:ext>
          </a:extLst>
        </xdr:cNvPr>
        <xdr:cNvSpPr txBox="1"/>
      </xdr:nvSpPr>
      <xdr:spPr>
        <a:xfrm>
          <a:off x="14909800" y="144678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92.4</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85</xdr:row>
      <xdr:rowOff>107315</xdr:rowOff>
    </xdr:from>
    <xdr:to>
      <xdr:col>68</xdr:col>
      <xdr:colOff>203200</xdr:colOff>
      <xdr:row>86</xdr:row>
      <xdr:rowOff>37465</xdr:rowOff>
    </xdr:to>
    <xdr:sp macro="" textlink="">
      <xdr:nvSpPr>
        <xdr:cNvPr id="281" name="楕円 280">
          <a:extLst>
            <a:ext uri="{FF2B5EF4-FFF2-40B4-BE49-F238E27FC236}">
              <a16:creationId xmlns:a16="http://schemas.microsoft.com/office/drawing/2014/main" id="{00000000-0008-0000-0300-000019010000}"/>
            </a:ext>
          </a:extLst>
        </xdr:cNvPr>
        <xdr:cNvSpPr/>
      </xdr:nvSpPr>
      <xdr:spPr>
        <a:xfrm>
          <a:off x="14351000" y="1468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48260</xdr:rowOff>
    </xdr:from>
    <xdr:ext cx="762000" cy="259080"/>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4020800" y="14450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92.1</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85</xdr:row>
      <xdr:rowOff>156210</xdr:rowOff>
    </xdr:from>
    <xdr:to>
      <xdr:col>64</xdr:col>
      <xdr:colOff>152400</xdr:colOff>
      <xdr:row>86</xdr:row>
      <xdr:rowOff>86360</xdr:rowOff>
    </xdr:to>
    <xdr:sp macro="" textlink="">
      <xdr:nvSpPr>
        <xdr:cNvPr id="283" name="楕円 282">
          <a:extLst>
            <a:ext uri="{FF2B5EF4-FFF2-40B4-BE49-F238E27FC236}">
              <a16:creationId xmlns:a16="http://schemas.microsoft.com/office/drawing/2014/main" id="{00000000-0008-0000-0300-00001B010000}"/>
            </a:ext>
          </a:extLst>
        </xdr:cNvPr>
        <xdr:cNvSpPr/>
      </xdr:nvSpPr>
      <xdr:spPr>
        <a:xfrm>
          <a:off x="13462000" y="14729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96520</xdr:rowOff>
    </xdr:from>
    <xdr:ext cx="762000" cy="259080"/>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3131800" y="144983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92.9</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定員管理の状況</a:t>
          </a:r>
        </a:p>
      </xdr:txBody>
    </xdr:sp>
    <xdr:clientData/>
  </xdr:twoCellAnchor>
  <xdr:oneCellAnchor>
    <xdr:from>
      <xdr:col>63</xdr:col>
      <xdr:colOff>144780</xdr:colOff>
      <xdr:row>53</xdr:row>
      <xdr:rowOff>101600</xdr:rowOff>
    </xdr:from>
    <xdr:ext cx="2263140" cy="307975"/>
    <xdr:sp macro=""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3346430" y="9188450"/>
          <a:ext cx="2263140" cy="3079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人口</a:t>
          </a:r>
          <a:r>
            <a:rPr kumimoji="1" lang="en-US" altLang="ja-JP" sz="1300" b="1">
              <a:latin typeface="ＭＳ Ｐゴシック"/>
              <a:ea typeface="ＭＳ Ｐゴシック"/>
            </a:rPr>
            <a:t>1,000</a:t>
          </a:r>
          <a:r>
            <a:rPr kumimoji="1" lang="ja-JP" altLang="en-US" sz="1300" b="1">
              <a:latin typeface="ＭＳ Ｐゴシック"/>
              <a:ea typeface="ＭＳ Ｐゴシック"/>
            </a:rPr>
            <a:t>人当たり職員数</a:t>
          </a:r>
        </a:p>
      </xdr:txBody>
    </xdr:sp>
    <xdr:clientData/>
  </xdr:oneCellAnchor>
  <xdr:oneCellAnchor>
    <xdr:from>
      <xdr:col>75</xdr:col>
      <xdr:colOff>20320</xdr:colOff>
      <xdr:row>53</xdr:row>
      <xdr:rowOff>76200</xdr:rowOff>
    </xdr:from>
    <xdr:ext cx="1649730" cy="357505"/>
    <xdr:sp macro="" textlink="">
      <xdr:nvSpPr>
        <xdr:cNvPr id="287" name="テキスト ボックス 286">
          <a:extLst>
            <a:ext uri="{FF2B5EF4-FFF2-40B4-BE49-F238E27FC236}">
              <a16:creationId xmlns:a16="http://schemas.microsoft.com/office/drawing/2014/main" id="{00000000-0008-0000-0300-00001F010000}"/>
            </a:ext>
          </a:extLst>
        </xdr:cNvPr>
        <xdr:cNvSpPr txBox="1"/>
      </xdr:nvSpPr>
      <xdr:spPr>
        <a:xfrm>
          <a:off x="15736570" y="9163050"/>
          <a:ext cx="1649730" cy="35750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[23.34</a:t>
          </a:r>
          <a:r>
            <a:rPr kumimoji="1" lang="ja-JP" altLang="en-US" sz="1600" b="1">
              <a:solidFill>
                <a:srgbClr val="FF0000"/>
              </a:solidFill>
              <a:latin typeface="ＭＳ Ｐゴシック"/>
              <a:ea typeface="ＭＳ Ｐゴシック"/>
            </a:rPr>
            <a:t>人</a:t>
          </a:r>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08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7970500" y="927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69/151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96215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8.21</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08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21082000" y="927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11.01</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4" name="正方形/長方形 293">
          <a:extLst>
            <a:ext uri="{FF2B5EF4-FFF2-40B4-BE49-F238E27FC236}">
              <a16:creationId xmlns:a16="http://schemas.microsoft.com/office/drawing/2014/main" id="{00000000-0008-0000-0300-000026010000}"/>
            </a:ext>
          </a:extLst>
        </xdr:cNvPr>
        <xdr:cNvSpPr/>
      </xdr:nvSpPr>
      <xdr:spPr>
        <a:xfrm>
          <a:off x="12827000" y="958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6" name="正方形/長方形 295">
          <a:extLst>
            <a:ext uri="{FF2B5EF4-FFF2-40B4-BE49-F238E27FC236}">
              <a16:creationId xmlns:a16="http://schemas.microsoft.com/office/drawing/2014/main" id="{00000000-0008-0000-0300-000028010000}"/>
            </a:ext>
          </a:extLst>
        </xdr:cNvPr>
        <xdr:cNvSpPr/>
      </xdr:nvSpPr>
      <xdr:spPr>
        <a:xfrm>
          <a:off x="18097500" y="958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人口</a:t>
          </a:r>
          <a:r>
            <a:rPr kumimoji="1" lang="en-US" altLang="ja-JP" sz="1100" b="1" i="1">
              <a:solidFill>
                <a:srgbClr val="FF0000"/>
              </a:solidFill>
              <a:latin typeface="ＭＳ Ｐゴシック"/>
              <a:ea typeface="ＭＳ Ｐゴシック"/>
            </a:rPr>
            <a:t>1,000</a:t>
          </a:r>
          <a:r>
            <a:rPr kumimoji="1" lang="ja-JP" altLang="en-US" sz="1100" b="1" i="1">
              <a:solidFill>
                <a:srgbClr val="FF0000"/>
              </a:solidFill>
              <a:latin typeface="ＭＳ Ｐゴシック"/>
              <a:ea typeface="ＭＳ Ｐゴシック"/>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8224500" y="990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町の面積が広大で人家が点在しているなど、地理的要因により行政効率が悪いことから平成</a:t>
          </a:r>
          <a:r>
            <a:rPr kumimoji="1" lang="en-US" altLang="ja-JP" sz="1100">
              <a:solidFill>
                <a:schemeClr val="dk1"/>
              </a:solidFill>
              <a:effectLst/>
              <a:latin typeface="+mn-lt"/>
              <a:ea typeface="+mn-ea"/>
              <a:cs typeface="+mn-cs"/>
            </a:rPr>
            <a:t>24</a:t>
          </a:r>
          <a:r>
            <a:rPr kumimoji="1" lang="ja-JP" altLang="ja-JP" sz="1100">
              <a:solidFill>
                <a:schemeClr val="dk1"/>
              </a:solidFill>
              <a:effectLst/>
              <a:latin typeface="+mn-lt"/>
              <a:ea typeface="+mn-ea"/>
              <a:cs typeface="+mn-cs"/>
            </a:rPr>
            <a:t>年度までは類似団体平均を上回って</a:t>
          </a:r>
          <a:r>
            <a:rPr kumimoji="1" lang="ja-JP" altLang="en-US" sz="1100">
              <a:solidFill>
                <a:schemeClr val="dk1"/>
              </a:solidFill>
              <a:effectLst/>
              <a:latin typeface="+mn-lt"/>
              <a:ea typeface="+mn-ea"/>
              <a:cs typeface="+mn-cs"/>
            </a:rPr>
            <a:t>いたが</a:t>
          </a:r>
          <a:r>
            <a:rPr kumimoji="1" lang="ja-JP" altLang="ja-JP" sz="1100">
              <a:solidFill>
                <a:schemeClr val="dk1"/>
              </a:solidFill>
              <a:effectLst/>
              <a:latin typeface="+mn-lt"/>
              <a:ea typeface="+mn-ea"/>
              <a:cs typeface="+mn-cs"/>
            </a:rPr>
            <a:t>、定員管理計画に基づき職員数の適正化に努めた結果、その後</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類似団体平均と同程度で推移している。平成</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年度には７人、令和元年度には６人</a:t>
          </a:r>
          <a:r>
            <a:rPr kumimoji="1" lang="ja-JP" altLang="en-US" sz="1100">
              <a:solidFill>
                <a:schemeClr val="dk1"/>
              </a:solidFill>
              <a:effectLst/>
              <a:latin typeface="+mn-lt"/>
              <a:ea typeface="+mn-ea"/>
              <a:cs typeface="+mn-cs"/>
            </a:rPr>
            <a:t>、令和２年度には５人</a:t>
          </a:r>
          <a:r>
            <a:rPr kumimoji="1" lang="ja-JP" altLang="ja-JP" sz="1100">
              <a:solidFill>
                <a:schemeClr val="dk1"/>
              </a:solidFill>
              <a:effectLst/>
              <a:latin typeface="+mn-lt"/>
              <a:ea typeface="+mn-ea"/>
              <a:cs typeface="+mn-cs"/>
            </a:rPr>
            <a:t>退職したが、新規採用抑制等を行い、今後とも職員数の適正化に努める。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54</xdr:row>
      <xdr:rowOff>139700</xdr:rowOff>
    </xdr:from>
    <xdr:ext cx="349885" cy="225425"/>
    <xdr:sp macro="" textlink="">
      <xdr:nvSpPr>
        <xdr:cNvPr id="298" name="テキスト ボックス 297">
          <a:extLst>
            <a:ext uri="{FF2B5EF4-FFF2-40B4-BE49-F238E27FC236}">
              <a16:creationId xmlns:a16="http://schemas.microsoft.com/office/drawing/2014/main" id="{00000000-0008-0000-0300-00002A010000}"/>
            </a:ext>
          </a:extLst>
        </xdr:cNvPr>
        <xdr:cNvSpPr txBox="1"/>
      </xdr:nvSpPr>
      <xdr:spPr>
        <a:xfrm>
          <a:off x="12788900" y="9398000"/>
          <a:ext cx="349885"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人</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9" name="直線コネクタ 298">
          <a:extLst>
            <a:ext uri="{FF2B5EF4-FFF2-40B4-BE49-F238E27FC236}">
              <a16:creationId xmlns:a16="http://schemas.microsoft.com/office/drawing/2014/main" id="{00000000-0008-0000-0300-00002B010000}"/>
            </a:ext>
          </a:extLst>
        </xdr:cNvPr>
        <xdr:cNvCxnSpPr/>
      </xdr:nvCxnSpPr>
      <xdr:spPr>
        <a:xfrm>
          <a:off x="12827000" y="1200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29210</xdr:rowOff>
    </xdr:from>
    <xdr:ext cx="762000" cy="257810"/>
    <xdr:sp macro="" textlink="">
      <xdr:nvSpPr>
        <xdr:cNvPr id="300" name="テキスト ボックス 299">
          <a:extLst>
            <a:ext uri="{FF2B5EF4-FFF2-40B4-BE49-F238E27FC236}">
              <a16:creationId xmlns:a16="http://schemas.microsoft.com/office/drawing/2014/main" id="{00000000-0008-0000-0300-00002C010000}"/>
            </a:ext>
          </a:extLst>
        </xdr:cNvPr>
        <xdr:cNvSpPr txBox="1"/>
      </xdr:nvSpPr>
      <xdr:spPr>
        <a:xfrm>
          <a:off x="12065000" y="118592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70.00</a:t>
          </a:r>
          <a:endParaRPr kumimoji="1" lang="ja-JP" altLang="en-US" sz="1000">
            <a:latin typeface="ＭＳ Ｐゴシック"/>
            <a:ea typeface="ＭＳ Ｐゴシック"/>
          </a:endParaRPr>
        </a:p>
      </xdr:txBody>
    </xdr:sp>
    <xdr:clientData/>
  </xdr:oneCellAnchor>
  <xdr:twoCellAnchor>
    <xdr:from>
      <xdr:col>61</xdr:col>
      <xdr:colOff>44450</xdr:colOff>
      <xdr:row>67</xdr:row>
      <xdr:rowOff>169545</xdr:rowOff>
    </xdr:from>
    <xdr:to>
      <xdr:col>85</xdr:col>
      <xdr:colOff>95250</xdr:colOff>
      <xdr:row>67</xdr:row>
      <xdr:rowOff>169545</xdr:rowOff>
    </xdr:to>
    <xdr:cxnSp macro="">
      <xdr:nvCxnSpPr>
        <xdr:cNvPr id="301" name="直線コネクタ 300">
          <a:extLst>
            <a:ext uri="{FF2B5EF4-FFF2-40B4-BE49-F238E27FC236}">
              <a16:creationId xmlns:a16="http://schemas.microsoft.com/office/drawing/2014/main" id="{00000000-0008-0000-0300-00002D010000}"/>
            </a:ext>
          </a:extLst>
        </xdr:cNvPr>
        <xdr:cNvCxnSpPr/>
      </xdr:nvCxnSpPr>
      <xdr:spPr>
        <a:xfrm>
          <a:off x="12827000" y="1165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27305</xdr:rowOff>
    </xdr:from>
    <xdr:ext cx="762000" cy="259080"/>
    <xdr:sp macro="" textlink="">
      <xdr:nvSpPr>
        <xdr:cNvPr id="302" name="テキスト ボックス 301">
          <a:extLst>
            <a:ext uri="{FF2B5EF4-FFF2-40B4-BE49-F238E27FC236}">
              <a16:creationId xmlns:a16="http://schemas.microsoft.com/office/drawing/2014/main" id="{00000000-0008-0000-0300-00002E010000}"/>
            </a:ext>
          </a:extLst>
        </xdr:cNvPr>
        <xdr:cNvSpPr txBox="1"/>
      </xdr:nvSpPr>
      <xdr:spPr>
        <a:xfrm>
          <a:off x="12065000" y="115144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61</xdr:col>
      <xdr:colOff>44450</xdr:colOff>
      <xdr:row>65</xdr:row>
      <xdr:rowOff>167640</xdr:rowOff>
    </xdr:from>
    <xdr:to>
      <xdr:col>85</xdr:col>
      <xdr:colOff>95250</xdr:colOff>
      <xdr:row>65</xdr:row>
      <xdr:rowOff>167640</xdr:rowOff>
    </xdr:to>
    <xdr:cxnSp macro="">
      <xdr:nvCxnSpPr>
        <xdr:cNvPr id="303" name="直線コネクタ 302">
          <a:extLst>
            <a:ext uri="{FF2B5EF4-FFF2-40B4-BE49-F238E27FC236}">
              <a16:creationId xmlns:a16="http://schemas.microsoft.com/office/drawing/2014/main" id="{00000000-0008-0000-0300-00002F010000}"/>
            </a:ext>
          </a:extLst>
        </xdr:cNvPr>
        <xdr:cNvCxnSpPr/>
      </xdr:nvCxnSpPr>
      <xdr:spPr>
        <a:xfrm>
          <a:off x="12827000" y="1131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25400</xdr:rowOff>
    </xdr:from>
    <xdr:ext cx="762000" cy="259080"/>
    <xdr:sp macro="" textlink="">
      <xdr:nvSpPr>
        <xdr:cNvPr id="304" name="テキスト ボックス 303">
          <a:extLst>
            <a:ext uri="{FF2B5EF4-FFF2-40B4-BE49-F238E27FC236}">
              <a16:creationId xmlns:a16="http://schemas.microsoft.com/office/drawing/2014/main" id="{00000000-0008-0000-0300-000030010000}"/>
            </a:ext>
          </a:extLst>
        </xdr:cNvPr>
        <xdr:cNvSpPr txBox="1"/>
      </xdr:nvSpPr>
      <xdr:spPr>
        <a:xfrm>
          <a:off x="12065000" y="11169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50.00</a:t>
          </a:r>
          <a:endParaRPr kumimoji="1" lang="ja-JP" altLang="en-US" sz="1000">
            <a:latin typeface="ＭＳ Ｐゴシック"/>
            <a:ea typeface="ＭＳ Ｐゴシック"/>
          </a:endParaRPr>
        </a:p>
      </xdr:txBody>
    </xdr:sp>
    <xdr:clientData/>
  </xdr:oneCellAnchor>
  <xdr:twoCellAnchor>
    <xdr:from>
      <xdr:col>61</xdr:col>
      <xdr:colOff>44450</xdr:colOff>
      <xdr:row>63</xdr:row>
      <xdr:rowOff>166370</xdr:rowOff>
    </xdr:from>
    <xdr:to>
      <xdr:col>85</xdr:col>
      <xdr:colOff>95250</xdr:colOff>
      <xdr:row>63</xdr:row>
      <xdr:rowOff>166370</xdr:rowOff>
    </xdr:to>
    <xdr:cxnSp macro="">
      <xdr:nvCxnSpPr>
        <xdr:cNvPr id="305" name="直線コネクタ 304">
          <a:extLst>
            <a:ext uri="{FF2B5EF4-FFF2-40B4-BE49-F238E27FC236}">
              <a16:creationId xmlns:a16="http://schemas.microsoft.com/office/drawing/2014/main" id="{00000000-0008-0000-0300-000031010000}"/>
            </a:ext>
          </a:extLst>
        </xdr:cNvPr>
        <xdr:cNvCxnSpPr/>
      </xdr:nvCxnSpPr>
      <xdr:spPr>
        <a:xfrm>
          <a:off x="12827000" y="1096772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23495</xdr:rowOff>
    </xdr:from>
    <xdr:ext cx="762000" cy="259080"/>
    <xdr:sp macro="" textlink="">
      <xdr:nvSpPr>
        <xdr:cNvPr id="306" name="テキスト ボックス 305">
          <a:extLst>
            <a:ext uri="{FF2B5EF4-FFF2-40B4-BE49-F238E27FC236}">
              <a16:creationId xmlns:a16="http://schemas.microsoft.com/office/drawing/2014/main" id="{00000000-0008-0000-0300-000032010000}"/>
            </a:ext>
          </a:extLst>
        </xdr:cNvPr>
        <xdr:cNvSpPr txBox="1"/>
      </xdr:nvSpPr>
      <xdr:spPr>
        <a:xfrm>
          <a:off x="12065000" y="1082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61</xdr:col>
      <xdr:colOff>44450</xdr:colOff>
      <xdr:row>61</xdr:row>
      <xdr:rowOff>164465</xdr:rowOff>
    </xdr:from>
    <xdr:to>
      <xdr:col>85</xdr:col>
      <xdr:colOff>95250</xdr:colOff>
      <xdr:row>61</xdr:row>
      <xdr:rowOff>164465</xdr:rowOff>
    </xdr:to>
    <xdr:cxnSp macro="">
      <xdr:nvCxnSpPr>
        <xdr:cNvPr id="307" name="直線コネクタ 306">
          <a:extLst>
            <a:ext uri="{FF2B5EF4-FFF2-40B4-BE49-F238E27FC236}">
              <a16:creationId xmlns:a16="http://schemas.microsoft.com/office/drawing/2014/main" id="{00000000-0008-0000-0300-000033010000}"/>
            </a:ext>
          </a:extLst>
        </xdr:cNvPr>
        <xdr:cNvCxnSpPr/>
      </xdr:nvCxnSpPr>
      <xdr:spPr>
        <a:xfrm>
          <a:off x="12827000" y="1062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22225</xdr:rowOff>
    </xdr:from>
    <xdr:ext cx="762000" cy="258445"/>
    <xdr:sp macro="" textlink="">
      <xdr:nvSpPr>
        <xdr:cNvPr id="308" name="テキスト ボックス 307">
          <a:extLst>
            <a:ext uri="{FF2B5EF4-FFF2-40B4-BE49-F238E27FC236}">
              <a16:creationId xmlns:a16="http://schemas.microsoft.com/office/drawing/2014/main" id="{00000000-0008-0000-0300-000034010000}"/>
            </a:ext>
          </a:extLst>
        </xdr:cNvPr>
        <xdr:cNvSpPr txBox="1"/>
      </xdr:nvSpPr>
      <xdr:spPr>
        <a:xfrm>
          <a:off x="12065000" y="104806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61</xdr:col>
      <xdr:colOff>44450</xdr:colOff>
      <xdr:row>59</xdr:row>
      <xdr:rowOff>162560</xdr:rowOff>
    </xdr:from>
    <xdr:to>
      <xdr:col>85</xdr:col>
      <xdr:colOff>95250</xdr:colOff>
      <xdr:row>59</xdr:row>
      <xdr:rowOff>162560</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a:off x="12827000" y="1027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20320</xdr:rowOff>
    </xdr:from>
    <xdr:ext cx="762000" cy="257810"/>
    <xdr:sp macro="" textlink="">
      <xdr:nvSpPr>
        <xdr:cNvPr id="310" name="テキスト ボックス 309">
          <a:extLst>
            <a:ext uri="{FF2B5EF4-FFF2-40B4-BE49-F238E27FC236}">
              <a16:creationId xmlns:a16="http://schemas.microsoft.com/office/drawing/2014/main" id="{00000000-0008-0000-0300-000036010000}"/>
            </a:ext>
          </a:extLst>
        </xdr:cNvPr>
        <xdr:cNvSpPr txBox="1"/>
      </xdr:nvSpPr>
      <xdr:spPr>
        <a:xfrm>
          <a:off x="12065000" y="101358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61</xdr:col>
      <xdr:colOff>44450</xdr:colOff>
      <xdr:row>57</xdr:row>
      <xdr:rowOff>160655</xdr:rowOff>
    </xdr:from>
    <xdr:to>
      <xdr:col>85</xdr:col>
      <xdr:colOff>95250</xdr:colOff>
      <xdr:row>57</xdr:row>
      <xdr:rowOff>160655</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2827000" y="993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18415</xdr:rowOff>
    </xdr:from>
    <xdr:ext cx="762000" cy="257810"/>
    <xdr:sp macro="" textlink="">
      <xdr:nvSpPr>
        <xdr:cNvPr id="312" name="テキスト ボックス 311">
          <a:extLst>
            <a:ext uri="{FF2B5EF4-FFF2-40B4-BE49-F238E27FC236}">
              <a16:creationId xmlns:a16="http://schemas.microsoft.com/office/drawing/2014/main" id="{00000000-0008-0000-0300-000038010000}"/>
            </a:ext>
          </a:extLst>
        </xdr:cNvPr>
        <xdr:cNvSpPr txBox="1"/>
      </xdr:nvSpPr>
      <xdr:spPr>
        <a:xfrm>
          <a:off x="12065000" y="97910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2827000" y="958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16510</xdr:rowOff>
    </xdr:from>
    <xdr:ext cx="762000" cy="259080"/>
    <xdr:sp macro="" textlink="">
      <xdr:nvSpPr>
        <xdr:cNvPr id="314" name="テキスト ボックス 313">
          <a:extLst>
            <a:ext uri="{FF2B5EF4-FFF2-40B4-BE49-F238E27FC236}">
              <a16:creationId xmlns:a16="http://schemas.microsoft.com/office/drawing/2014/main" id="{00000000-0008-0000-0300-00003A010000}"/>
            </a:ext>
          </a:extLst>
        </xdr:cNvPr>
        <xdr:cNvSpPr txBox="1"/>
      </xdr:nvSpPr>
      <xdr:spPr>
        <a:xfrm>
          <a:off x="12065000" y="9446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0.00</a:t>
          </a:r>
          <a:endParaRPr kumimoji="1" lang="ja-JP" altLang="en-US" sz="1000">
            <a:latin typeface="ＭＳ Ｐゴシック"/>
            <a:ea typeface="ＭＳ Ｐゴシック"/>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5" name="定員管理の状況グラフ枠">
          <a:extLst>
            <a:ext uri="{FF2B5EF4-FFF2-40B4-BE49-F238E27FC236}">
              <a16:creationId xmlns:a16="http://schemas.microsoft.com/office/drawing/2014/main" id="{00000000-0008-0000-0300-00003B010000}"/>
            </a:ext>
          </a:extLst>
        </xdr:cNvPr>
        <xdr:cNvSpPr/>
      </xdr:nvSpPr>
      <xdr:spPr>
        <a:xfrm>
          <a:off x="12827000" y="958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74930</xdr:rowOff>
    </xdr:from>
    <xdr:to>
      <xdr:col>81</xdr:col>
      <xdr:colOff>44450</xdr:colOff>
      <xdr:row>67</xdr:row>
      <xdr:rowOff>145415</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flipV="1">
          <a:off x="17018000" y="10019030"/>
          <a:ext cx="0" cy="16135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117475</xdr:rowOff>
    </xdr:from>
    <xdr:ext cx="762000" cy="259080"/>
    <xdr:sp macro="" textlink="">
      <xdr:nvSpPr>
        <xdr:cNvPr id="317" name="定員管理の状況最小値テキスト">
          <a:extLst>
            <a:ext uri="{FF2B5EF4-FFF2-40B4-BE49-F238E27FC236}">
              <a16:creationId xmlns:a16="http://schemas.microsoft.com/office/drawing/2014/main" id="{00000000-0008-0000-0300-00003D010000}"/>
            </a:ext>
          </a:extLst>
        </xdr:cNvPr>
        <xdr:cNvSpPr txBox="1"/>
      </xdr:nvSpPr>
      <xdr:spPr>
        <a:xfrm>
          <a:off x="17106900" y="1160462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59.30</a:t>
          </a:r>
          <a:endParaRPr kumimoji="1" lang="ja-JP" altLang="en-US" sz="1000" b="1">
            <a:latin typeface="ＭＳ Ｐゴシック"/>
            <a:ea typeface="ＭＳ Ｐゴシック"/>
          </a:endParaRPr>
        </a:p>
      </xdr:txBody>
    </xdr:sp>
    <xdr:clientData/>
  </xdr:oneCellAnchor>
  <xdr:twoCellAnchor>
    <xdr:from>
      <xdr:col>80</xdr:col>
      <xdr:colOff>165100</xdr:colOff>
      <xdr:row>67</xdr:row>
      <xdr:rowOff>145415</xdr:rowOff>
    </xdr:from>
    <xdr:to>
      <xdr:col>81</xdr:col>
      <xdr:colOff>133350</xdr:colOff>
      <xdr:row>67</xdr:row>
      <xdr:rowOff>145415</xdr:rowOff>
    </xdr:to>
    <xdr:cxnSp macro="">
      <xdr:nvCxnSpPr>
        <xdr:cNvPr id="318" name="直線コネクタ 317">
          <a:extLst>
            <a:ext uri="{FF2B5EF4-FFF2-40B4-BE49-F238E27FC236}">
              <a16:creationId xmlns:a16="http://schemas.microsoft.com/office/drawing/2014/main" id="{00000000-0008-0000-0300-00003E010000}"/>
            </a:ext>
          </a:extLst>
        </xdr:cNvPr>
        <xdr:cNvCxnSpPr/>
      </xdr:nvCxnSpPr>
      <xdr:spPr>
        <a:xfrm>
          <a:off x="16929100" y="116325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56</xdr:row>
      <xdr:rowOff>161290</xdr:rowOff>
    </xdr:from>
    <xdr:ext cx="762000" cy="259080"/>
    <xdr:sp macro="" textlink="">
      <xdr:nvSpPr>
        <xdr:cNvPr id="319" name="定員管理の状況最大値テキスト">
          <a:extLst>
            <a:ext uri="{FF2B5EF4-FFF2-40B4-BE49-F238E27FC236}">
              <a16:creationId xmlns:a16="http://schemas.microsoft.com/office/drawing/2014/main" id="{00000000-0008-0000-0300-00003F010000}"/>
            </a:ext>
          </a:extLst>
        </xdr:cNvPr>
        <xdr:cNvSpPr txBox="1"/>
      </xdr:nvSpPr>
      <xdr:spPr>
        <a:xfrm>
          <a:off x="17106900" y="97624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12.49</a:t>
          </a:r>
          <a:endParaRPr kumimoji="1" lang="ja-JP" altLang="en-US" sz="1000" b="1">
            <a:latin typeface="ＭＳ Ｐゴシック"/>
            <a:ea typeface="ＭＳ Ｐゴシック"/>
          </a:endParaRPr>
        </a:p>
      </xdr:txBody>
    </xdr:sp>
    <xdr:clientData/>
  </xdr:oneCellAnchor>
  <xdr:twoCellAnchor>
    <xdr:from>
      <xdr:col>80</xdr:col>
      <xdr:colOff>165100</xdr:colOff>
      <xdr:row>58</xdr:row>
      <xdr:rowOff>74930</xdr:rowOff>
    </xdr:from>
    <xdr:to>
      <xdr:col>81</xdr:col>
      <xdr:colOff>133350</xdr:colOff>
      <xdr:row>58</xdr:row>
      <xdr:rowOff>74930</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6929100" y="10019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88265</xdr:rowOff>
    </xdr:from>
    <xdr:to>
      <xdr:col>81</xdr:col>
      <xdr:colOff>44450</xdr:colOff>
      <xdr:row>60</xdr:row>
      <xdr:rowOff>106045</xdr:rowOff>
    </xdr:to>
    <xdr:cxnSp macro="">
      <xdr:nvCxnSpPr>
        <xdr:cNvPr id="321" name="直線コネクタ 320">
          <a:extLst>
            <a:ext uri="{FF2B5EF4-FFF2-40B4-BE49-F238E27FC236}">
              <a16:creationId xmlns:a16="http://schemas.microsoft.com/office/drawing/2014/main" id="{00000000-0008-0000-0300-000041010000}"/>
            </a:ext>
          </a:extLst>
        </xdr:cNvPr>
        <xdr:cNvCxnSpPr/>
      </xdr:nvCxnSpPr>
      <xdr:spPr>
        <a:xfrm>
          <a:off x="16179800" y="10375265"/>
          <a:ext cx="8382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64770</xdr:rowOff>
    </xdr:from>
    <xdr:ext cx="762000" cy="257810"/>
    <xdr:sp macro="" textlink="">
      <xdr:nvSpPr>
        <xdr:cNvPr id="322" name="定員管理の状況平均値テキスト">
          <a:extLst>
            <a:ext uri="{FF2B5EF4-FFF2-40B4-BE49-F238E27FC236}">
              <a16:creationId xmlns:a16="http://schemas.microsoft.com/office/drawing/2014/main" id="{00000000-0008-0000-0300-000042010000}"/>
            </a:ext>
          </a:extLst>
        </xdr:cNvPr>
        <xdr:cNvSpPr txBox="1"/>
      </xdr:nvSpPr>
      <xdr:spPr>
        <a:xfrm>
          <a:off x="17106900" y="1018032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23.14</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60</xdr:row>
      <xdr:rowOff>48260</xdr:rowOff>
    </xdr:from>
    <xdr:to>
      <xdr:col>81</xdr:col>
      <xdr:colOff>95250</xdr:colOff>
      <xdr:row>60</xdr:row>
      <xdr:rowOff>149860</xdr:rowOff>
    </xdr:to>
    <xdr:sp macro="" textlink="">
      <xdr:nvSpPr>
        <xdr:cNvPr id="323" name="フローチャート: 判断 322">
          <a:extLst>
            <a:ext uri="{FF2B5EF4-FFF2-40B4-BE49-F238E27FC236}">
              <a16:creationId xmlns:a16="http://schemas.microsoft.com/office/drawing/2014/main" id="{00000000-0008-0000-0300-000043010000}"/>
            </a:ext>
          </a:extLst>
        </xdr:cNvPr>
        <xdr:cNvSpPr/>
      </xdr:nvSpPr>
      <xdr:spPr>
        <a:xfrm>
          <a:off x="16967200" y="10335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70485</xdr:rowOff>
    </xdr:from>
    <xdr:to>
      <xdr:col>77</xdr:col>
      <xdr:colOff>44450</xdr:colOff>
      <xdr:row>60</xdr:row>
      <xdr:rowOff>88265</xdr:rowOff>
    </xdr:to>
    <xdr:cxnSp macro="">
      <xdr:nvCxnSpPr>
        <xdr:cNvPr id="324" name="直線コネクタ 323">
          <a:extLst>
            <a:ext uri="{FF2B5EF4-FFF2-40B4-BE49-F238E27FC236}">
              <a16:creationId xmlns:a16="http://schemas.microsoft.com/office/drawing/2014/main" id="{00000000-0008-0000-0300-000044010000}"/>
            </a:ext>
          </a:extLst>
        </xdr:cNvPr>
        <xdr:cNvCxnSpPr/>
      </xdr:nvCxnSpPr>
      <xdr:spPr>
        <a:xfrm>
          <a:off x="15290800" y="10357485"/>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34925</xdr:rowOff>
    </xdr:from>
    <xdr:to>
      <xdr:col>77</xdr:col>
      <xdr:colOff>95250</xdr:colOff>
      <xdr:row>60</xdr:row>
      <xdr:rowOff>136525</xdr:rowOff>
    </xdr:to>
    <xdr:sp macro="" textlink="">
      <xdr:nvSpPr>
        <xdr:cNvPr id="325" name="フローチャート: 判断 324">
          <a:extLst>
            <a:ext uri="{FF2B5EF4-FFF2-40B4-BE49-F238E27FC236}">
              <a16:creationId xmlns:a16="http://schemas.microsoft.com/office/drawing/2014/main" id="{00000000-0008-0000-0300-000045010000}"/>
            </a:ext>
          </a:extLst>
        </xdr:cNvPr>
        <xdr:cNvSpPr/>
      </xdr:nvSpPr>
      <xdr:spPr>
        <a:xfrm>
          <a:off x="16129000" y="1032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146685</xdr:rowOff>
    </xdr:from>
    <xdr:ext cx="736600" cy="257810"/>
    <xdr:sp macro="" textlink="">
      <xdr:nvSpPr>
        <xdr:cNvPr id="326" name="テキスト ボックス 325">
          <a:extLst>
            <a:ext uri="{FF2B5EF4-FFF2-40B4-BE49-F238E27FC236}">
              <a16:creationId xmlns:a16="http://schemas.microsoft.com/office/drawing/2014/main" id="{00000000-0008-0000-0300-000046010000}"/>
            </a:ext>
          </a:extLst>
        </xdr:cNvPr>
        <xdr:cNvSpPr txBox="1"/>
      </xdr:nvSpPr>
      <xdr:spPr>
        <a:xfrm>
          <a:off x="15798800" y="1009078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22.75</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60</xdr:row>
      <xdr:rowOff>70485</xdr:rowOff>
    </xdr:from>
    <xdr:to>
      <xdr:col>72</xdr:col>
      <xdr:colOff>203200</xdr:colOff>
      <xdr:row>60</xdr:row>
      <xdr:rowOff>95250</xdr:rowOff>
    </xdr:to>
    <xdr:cxnSp macro="">
      <xdr:nvCxnSpPr>
        <xdr:cNvPr id="327" name="直線コネクタ 326">
          <a:extLst>
            <a:ext uri="{FF2B5EF4-FFF2-40B4-BE49-F238E27FC236}">
              <a16:creationId xmlns:a16="http://schemas.microsoft.com/office/drawing/2014/main" id="{00000000-0008-0000-0300-000047010000}"/>
            </a:ext>
          </a:extLst>
        </xdr:cNvPr>
        <xdr:cNvCxnSpPr/>
      </xdr:nvCxnSpPr>
      <xdr:spPr>
        <a:xfrm flipV="1">
          <a:off x="14401800" y="10357485"/>
          <a:ext cx="889000" cy="247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21590</xdr:rowOff>
    </xdr:from>
    <xdr:to>
      <xdr:col>73</xdr:col>
      <xdr:colOff>44450</xdr:colOff>
      <xdr:row>60</xdr:row>
      <xdr:rowOff>123190</xdr:rowOff>
    </xdr:to>
    <xdr:sp macro="" textlink="">
      <xdr:nvSpPr>
        <xdr:cNvPr id="328" name="フローチャート: 判断 327">
          <a:extLst>
            <a:ext uri="{FF2B5EF4-FFF2-40B4-BE49-F238E27FC236}">
              <a16:creationId xmlns:a16="http://schemas.microsoft.com/office/drawing/2014/main" id="{00000000-0008-0000-0300-000048010000}"/>
            </a:ext>
          </a:extLst>
        </xdr:cNvPr>
        <xdr:cNvSpPr/>
      </xdr:nvSpPr>
      <xdr:spPr>
        <a:xfrm>
          <a:off x="15240000" y="103085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107950</xdr:rowOff>
    </xdr:from>
    <xdr:ext cx="762000" cy="259080"/>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4909800" y="103949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22.36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60</xdr:row>
      <xdr:rowOff>69215</xdr:rowOff>
    </xdr:from>
    <xdr:to>
      <xdr:col>68</xdr:col>
      <xdr:colOff>152400</xdr:colOff>
      <xdr:row>60</xdr:row>
      <xdr:rowOff>95250</xdr:rowOff>
    </xdr:to>
    <xdr:cxnSp macro="">
      <xdr:nvCxnSpPr>
        <xdr:cNvPr id="330" name="直線コネクタ 329">
          <a:extLst>
            <a:ext uri="{FF2B5EF4-FFF2-40B4-BE49-F238E27FC236}">
              <a16:creationId xmlns:a16="http://schemas.microsoft.com/office/drawing/2014/main" id="{00000000-0008-0000-0300-00004A010000}"/>
            </a:ext>
          </a:extLst>
        </xdr:cNvPr>
        <xdr:cNvCxnSpPr/>
      </xdr:nvCxnSpPr>
      <xdr:spPr>
        <a:xfrm>
          <a:off x="13512800" y="10356215"/>
          <a:ext cx="889000" cy="260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3810</xdr:rowOff>
    </xdr:from>
    <xdr:to>
      <xdr:col>68</xdr:col>
      <xdr:colOff>203200</xdr:colOff>
      <xdr:row>60</xdr:row>
      <xdr:rowOff>105410</xdr:rowOff>
    </xdr:to>
    <xdr:sp macro="" textlink="">
      <xdr:nvSpPr>
        <xdr:cNvPr id="331" name="フローチャート: 判断 330">
          <a:extLst>
            <a:ext uri="{FF2B5EF4-FFF2-40B4-BE49-F238E27FC236}">
              <a16:creationId xmlns:a16="http://schemas.microsoft.com/office/drawing/2014/main" id="{00000000-0008-0000-0300-00004B010000}"/>
            </a:ext>
          </a:extLst>
        </xdr:cNvPr>
        <xdr:cNvSpPr/>
      </xdr:nvSpPr>
      <xdr:spPr>
        <a:xfrm>
          <a:off x="14351000" y="10290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115570</xdr:rowOff>
    </xdr:from>
    <xdr:ext cx="762000" cy="259080"/>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4020800" y="10059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21.84</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60</xdr:row>
      <xdr:rowOff>3175</xdr:rowOff>
    </xdr:from>
    <xdr:to>
      <xdr:col>64</xdr:col>
      <xdr:colOff>152400</xdr:colOff>
      <xdr:row>60</xdr:row>
      <xdr:rowOff>104775</xdr:rowOff>
    </xdr:to>
    <xdr:sp macro="" textlink="">
      <xdr:nvSpPr>
        <xdr:cNvPr id="333" name="フローチャート: 判断 332">
          <a:extLst>
            <a:ext uri="{FF2B5EF4-FFF2-40B4-BE49-F238E27FC236}">
              <a16:creationId xmlns:a16="http://schemas.microsoft.com/office/drawing/2014/main" id="{00000000-0008-0000-0300-00004D010000}"/>
            </a:ext>
          </a:extLst>
        </xdr:cNvPr>
        <xdr:cNvSpPr/>
      </xdr:nvSpPr>
      <xdr:spPr>
        <a:xfrm>
          <a:off x="13462000" y="1029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114935</xdr:rowOff>
    </xdr:from>
    <xdr:ext cx="762000" cy="259080"/>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3131800" y="1005903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21.82</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69</xdr:row>
      <xdr:rowOff>168910</xdr:rowOff>
    </xdr:from>
    <xdr:ext cx="762000" cy="257810"/>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68021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69</xdr:row>
      <xdr:rowOff>168910</xdr:rowOff>
    </xdr:from>
    <xdr:ext cx="762000" cy="257810"/>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963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69</xdr:row>
      <xdr:rowOff>168910</xdr:rowOff>
    </xdr:from>
    <xdr:ext cx="762000" cy="257810"/>
    <xdr:sp macro="" textlink="">
      <xdr:nvSpPr>
        <xdr:cNvPr id="337" name="テキスト ボックス 336">
          <a:extLst>
            <a:ext uri="{FF2B5EF4-FFF2-40B4-BE49-F238E27FC236}">
              <a16:creationId xmlns:a16="http://schemas.microsoft.com/office/drawing/2014/main" id="{00000000-0008-0000-0300-000051010000}"/>
            </a:ext>
          </a:extLst>
        </xdr:cNvPr>
        <xdr:cNvSpPr txBox="1"/>
      </xdr:nvSpPr>
      <xdr:spPr>
        <a:xfrm>
          <a:off x="15074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69</xdr:row>
      <xdr:rowOff>168910</xdr:rowOff>
    </xdr:from>
    <xdr:ext cx="762000" cy="257810"/>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185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69</xdr:row>
      <xdr:rowOff>168910</xdr:rowOff>
    </xdr:from>
    <xdr:ext cx="762000" cy="257810"/>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3296900" y="119989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60</xdr:row>
      <xdr:rowOff>55245</xdr:rowOff>
    </xdr:from>
    <xdr:to>
      <xdr:col>81</xdr:col>
      <xdr:colOff>95250</xdr:colOff>
      <xdr:row>60</xdr:row>
      <xdr:rowOff>156845</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6967200" y="10342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27305</xdr:rowOff>
    </xdr:from>
    <xdr:ext cx="762000" cy="259080"/>
    <xdr:sp macro="" textlink="">
      <xdr:nvSpPr>
        <xdr:cNvPr id="341" name="定員管理の状況該当値テキスト">
          <a:extLst>
            <a:ext uri="{FF2B5EF4-FFF2-40B4-BE49-F238E27FC236}">
              <a16:creationId xmlns:a16="http://schemas.microsoft.com/office/drawing/2014/main" id="{00000000-0008-0000-0300-000055010000}"/>
            </a:ext>
          </a:extLst>
        </xdr:cNvPr>
        <xdr:cNvSpPr txBox="1"/>
      </xdr:nvSpPr>
      <xdr:spPr>
        <a:xfrm>
          <a:off x="17106900" y="10314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23.34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60</xdr:row>
      <xdr:rowOff>37465</xdr:rowOff>
    </xdr:from>
    <xdr:to>
      <xdr:col>77</xdr:col>
      <xdr:colOff>95250</xdr:colOff>
      <xdr:row>60</xdr:row>
      <xdr:rowOff>139065</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6129000" y="10324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123825</xdr:rowOff>
    </xdr:from>
    <xdr:ext cx="736600" cy="257810"/>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5798800" y="1041082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22.82</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60</xdr:row>
      <xdr:rowOff>19685</xdr:rowOff>
    </xdr:from>
    <xdr:to>
      <xdr:col>73</xdr:col>
      <xdr:colOff>44450</xdr:colOff>
      <xdr:row>60</xdr:row>
      <xdr:rowOff>121285</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5240000" y="10306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132080</xdr:rowOff>
    </xdr:from>
    <xdr:ext cx="762000" cy="257810"/>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4909800" y="100761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22.30</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60</xdr:row>
      <xdr:rowOff>44450</xdr:rowOff>
    </xdr:from>
    <xdr:to>
      <xdr:col>68</xdr:col>
      <xdr:colOff>203200</xdr:colOff>
      <xdr:row>60</xdr:row>
      <xdr:rowOff>146050</xdr:rowOff>
    </xdr:to>
    <xdr:sp macro="" textlink="">
      <xdr:nvSpPr>
        <xdr:cNvPr id="346" name="楕円 345">
          <a:extLst>
            <a:ext uri="{FF2B5EF4-FFF2-40B4-BE49-F238E27FC236}">
              <a16:creationId xmlns:a16="http://schemas.microsoft.com/office/drawing/2014/main" id="{00000000-0008-0000-0300-00005A010000}"/>
            </a:ext>
          </a:extLst>
        </xdr:cNvPr>
        <xdr:cNvSpPr/>
      </xdr:nvSpPr>
      <xdr:spPr>
        <a:xfrm>
          <a:off x="14351000" y="10331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130810</xdr:rowOff>
    </xdr:from>
    <xdr:ext cx="762000" cy="259080"/>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4020800" y="104178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23.02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60</xdr:row>
      <xdr:rowOff>18415</xdr:rowOff>
    </xdr:from>
    <xdr:to>
      <xdr:col>64</xdr:col>
      <xdr:colOff>152400</xdr:colOff>
      <xdr:row>60</xdr:row>
      <xdr:rowOff>120650</xdr:rowOff>
    </xdr:to>
    <xdr:sp macro="" textlink="">
      <xdr:nvSpPr>
        <xdr:cNvPr id="348" name="楕円 347">
          <a:extLst>
            <a:ext uri="{FF2B5EF4-FFF2-40B4-BE49-F238E27FC236}">
              <a16:creationId xmlns:a16="http://schemas.microsoft.com/office/drawing/2014/main" id="{00000000-0008-0000-0300-00005C010000}"/>
            </a:ext>
          </a:extLst>
        </xdr:cNvPr>
        <xdr:cNvSpPr/>
      </xdr:nvSpPr>
      <xdr:spPr>
        <a:xfrm>
          <a:off x="13462000" y="103054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104775</xdr:rowOff>
    </xdr:from>
    <xdr:ext cx="762000" cy="259080"/>
    <xdr:sp macro="" textlink="">
      <xdr:nvSpPr>
        <xdr:cNvPr id="349" name="テキスト ボックス 348">
          <a:extLst>
            <a:ext uri="{FF2B5EF4-FFF2-40B4-BE49-F238E27FC236}">
              <a16:creationId xmlns:a16="http://schemas.microsoft.com/office/drawing/2014/main" id="{00000000-0008-0000-0300-00005D010000}"/>
            </a:ext>
          </a:extLst>
        </xdr:cNvPr>
        <xdr:cNvSpPr txBox="1"/>
      </xdr:nvSpPr>
      <xdr:spPr>
        <a:xfrm>
          <a:off x="13131800" y="10391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22.27</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公債費負担の状況</a:t>
          </a:r>
        </a:p>
      </xdr:txBody>
    </xdr:sp>
    <xdr:clientData/>
  </xdr:twoCellAnchor>
  <xdr:oneCellAnchor>
    <xdr:from>
      <xdr:col>65</xdr:col>
      <xdr:colOff>54610</xdr:colOff>
      <xdr:row>31</xdr:row>
      <xdr:rowOff>63500</xdr:rowOff>
    </xdr:from>
    <xdr:ext cx="1605915" cy="308610"/>
    <xdr:sp macro="" textlink="">
      <xdr:nvSpPr>
        <xdr:cNvPr id="351" name="テキスト ボックス 350">
          <a:extLst>
            <a:ext uri="{FF2B5EF4-FFF2-40B4-BE49-F238E27FC236}">
              <a16:creationId xmlns:a16="http://schemas.microsoft.com/office/drawing/2014/main" id="{00000000-0008-0000-0300-00005F010000}"/>
            </a:ext>
          </a:extLst>
        </xdr:cNvPr>
        <xdr:cNvSpPr txBox="1"/>
      </xdr:nvSpPr>
      <xdr:spPr>
        <a:xfrm>
          <a:off x="13675360" y="5378450"/>
          <a:ext cx="1605915" cy="3086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実質公債費比率</a:t>
          </a:r>
        </a:p>
      </xdr:txBody>
    </xdr:sp>
    <xdr:clientData/>
  </xdr:oneCellAnchor>
  <xdr:oneCellAnchor>
    <xdr:from>
      <xdr:col>73</xdr:col>
      <xdr:colOff>110490</xdr:colOff>
      <xdr:row>31</xdr:row>
      <xdr:rowOff>38100</xdr:rowOff>
    </xdr:from>
    <xdr:ext cx="1649730" cy="358775"/>
    <xdr:sp macro="" textlink="">
      <xdr:nvSpPr>
        <xdr:cNvPr id="352" name="テキスト ボックス 351">
          <a:extLst>
            <a:ext uri="{FF2B5EF4-FFF2-40B4-BE49-F238E27FC236}">
              <a16:creationId xmlns:a16="http://schemas.microsoft.com/office/drawing/2014/main" id="{00000000-0008-0000-0300-000060010000}"/>
            </a:ext>
          </a:extLst>
        </xdr:cNvPr>
        <xdr:cNvSpPr txBox="1"/>
      </xdr:nvSpPr>
      <xdr:spPr>
        <a:xfrm>
          <a:off x="15407640" y="535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[3.0%]</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7970500" y="527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7970500" y="546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96215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96215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5.5</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21082000" y="527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8" name="正方形/長方形 357">
          <a:extLst>
            <a:ext uri="{FF2B5EF4-FFF2-40B4-BE49-F238E27FC236}">
              <a16:creationId xmlns:a16="http://schemas.microsoft.com/office/drawing/2014/main" id="{00000000-0008-0000-0300-000066010000}"/>
            </a:ext>
          </a:extLst>
        </xdr:cNvPr>
        <xdr:cNvSpPr/>
      </xdr:nvSpPr>
      <xdr:spPr>
        <a:xfrm>
          <a:off x="21082000" y="546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9" name="正方形/長方形 358">
          <a:extLst>
            <a:ext uri="{FF2B5EF4-FFF2-40B4-BE49-F238E27FC236}">
              <a16:creationId xmlns:a16="http://schemas.microsoft.com/office/drawing/2014/main" id="{00000000-0008-0000-0300-000067010000}"/>
            </a:ext>
          </a:extLst>
        </xdr:cNvPr>
        <xdr:cNvSpPr/>
      </xdr:nvSpPr>
      <xdr:spPr>
        <a:xfrm>
          <a:off x="12827000" y="577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60" name="正方形/長方形 359">
          <a:extLst>
            <a:ext uri="{FF2B5EF4-FFF2-40B4-BE49-F238E27FC236}">
              <a16:creationId xmlns:a16="http://schemas.microsoft.com/office/drawing/2014/main" id="{00000000-0008-0000-0300-000068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61" name="正方形/長方形 360">
          <a:extLst>
            <a:ext uri="{FF2B5EF4-FFF2-40B4-BE49-F238E27FC236}">
              <a16:creationId xmlns:a16="http://schemas.microsoft.com/office/drawing/2014/main" id="{00000000-0008-0000-0300-000069010000}"/>
            </a:ext>
          </a:extLst>
        </xdr:cNvPr>
        <xdr:cNvSpPr/>
      </xdr:nvSpPr>
      <xdr:spPr>
        <a:xfrm>
          <a:off x="18097500" y="577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8224500" y="609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ja-JP" sz="1050">
              <a:solidFill>
                <a:schemeClr val="dk1"/>
              </a:solidFill>
              <a:effectLst/>
              <a:latin typeface="+mn-lt"/>
              <a:ea typeface="+mn-ea"/>
              <a:cs typeface="+mn-cs"/>
            </a:rPr>
            <a:t>平成</a:t>
          </a:r>
          <a:r>
            <a:rPr kumimoji="1" lang="en-US" altLang="ja-JP" sz="1050">
              <a:solidFill>
                <a:schemeClr val="dk1"/>
              </a:solidFill>
              <a:effectLst/>
              <a:latin typeface="+mn-lt"/>
              <a:ea typeface="+mn-ea"/>
              <a:cs typeface="+mn-cs"/>
            </a:rPr>
            <a:t>25</a:t>
          </a:r>
          <a:r>
            <a:rPr kumimoji="1" lang="ja-JP" altLang="ja-JP" sz="1050">
              <a:solidFill>
                <a:schemeClr val="dk1"/>
              </a:solidFill>
              <a:effectLst/>
              <a:latin typeface="+mn-lt"/>
              <a:ea typeface="+mn-ea"/>
              <a:cs typeface="+mn-cs"/>
            </a:rPr>
            <a:t>年度、平成</a:t>
          </a:r>
          <a:r>
            <a:rPr kumimoji="1" lang="en-US" altLang="ja-JP" sz="1050">
              <a:solidFill>
                <a:schemeClr val="dk1"/>
              </a:solidFill>
              <a:effectLst/>
              <a:latin typeface="+mn-lt"/>
              <a:ea typeface="+mn-ea"/>
              <a:cs typeface="+mn-cs"/>
            </a:rPr>
            <a:t>27</a:t>
          </a:r>
          <a:r>
            <a:rPr kumimoji="1" lang="ja-JP" altLang="ja-JP" sz="1050">
              <a:solidFill>
                <a:schemeClr val="dk1"/>
              </a:solidFill>
              <a:effectLst/>
              <a:latin typeface="+mn-lt"/>
              <a:ea typeface="+mn-ea"/>
              <a:cs typeface="+mn-cs"/>
            </a:rPr>
            <a:t>年度と繰上償還を行った影響</a:t>
          </a:r>
          <a:r>
            <a:rPr kumimoji="1" lang="ja-JP" altLang="en-US" sz="1050">
              <a:solidFill>
                <a:schemeClr val="dk1"/>
              </a:solidFill>
              <a:effectLst/>
              <a:latin typeface="+mn-lt"/>
              <a:ea typeface="+mn-ea"/>
              <a:cs typeface="+mn-cs"/>
            </a:rPr>
            <a:t>や事業の適切な取捨選択の結果</a:t>
          </a:r>
          <a:r>
            <a:rPr kumimoji="1" lang="ja-JP" altLang="ja-JP" sz="1050">
              <a:solidFill>
                <a:schemeClr val="dk1"/>
              </a:solidFill>
              <a:effectLst/>
              <a:latin typeface="+mn-lt"/>
              <a:ea typeface="+mn-ea"/>
              <a:cs typeface="+mn-cs"/>
            </a:rPr>
            <a:t>、実質公債費比率は</a:t>
          </a:r>
          <a:r>
            <a:rPr kumimoji="1" lang="ja-JP" altLang="en-US" sz="1050">
              <a:solidFill>
                <a:schemeClr val="dk1"/>
              </a:solidFill>
              <a:effectLst/>
              <a:latin typeface="+mn-lt"/>
              <a:ea typeface="+mn-ea"/>
              <a:cs typeface="+mn-cs"/>
            </a:rPr>
            <a:t>類似団体の平均値を大きく下回っている</a:t>
          </a:r>
          <a:r>
            <a:rPr kumimoji="1" lang="ja-JP" altLang="ja-JP" sz="1050">
              <a:solidFill>
                <a:schemeClr val="dk1"/>
              </a:solidFill>
              <a:effectLst/>
              <a:latin typeface="+mn-lt"/>
              <a:ea typeface="+mn-ea"/>
              <a:cs typeface="+mn-cs"/>
            </a:rPr>
            <a:t>。</a:t>
          </a:r>
          <a:r>
            <a:rPr kumimoji="1" lang="ja-JP" altLang="en-US" sz="1050">
              <a:solidFill>
                <a:schemeClr val="dk1"/>
              </a:solidFill>
              <a:effectLst/>
              <a:latin typeface="+mn-lt"/>
              <a:ea typeface="+mn-ea"/>
              <a:cs typeface="+mn-cs"/>
            </a:rPr>
            <a:t>しかし公債費については</a:t>
          </a:r>
          <a:r>
            <a:rPr kumimoji="1" lang="ja-JP" altLang="ja-JP" sz="1050">
              <a:solidFill>
                <a:schemeClr val="dk1"/>
              </a:solidFill>
              <a:effectLst/>
              <a:latin typeface="+mn-lt"/>
              <a:ea typeface="+mn-ea"/>
              <a:cs typeface="+mn-cs"/>
            </a:rPr>
            <a:t>、過疎対策事業債等の既発債の元金償還が始まったことにより、昨年度から</a:t>
          </a:r>
          <a:r>
            <a:rPr kumimoji="1" lang="en-US" altLang="ja-JP" sz="1050">
              <a:solidFill>
                <a:schemeClr val="dk1"/>
              </a:solidFill>
              <a:effectLst/>
              <a:latin typeface="+mn-lt"/>
              <a:ea typeface="+mn-ea"/>
              <a:cs typeface="+mn-cs"/>
            </a:rPr>
            <a:t>58,767</a:t>
          </a:r>
          <a:r>
            <a:rPr kumimoji="1" lang="ja-JP" altLang="ja-JP" sz="1050">
              <a:solidFill>
                <a:schemeClr val="dk1"/>
              </a:solidFill>
              <a:effectLst/>
              <a:latin typeface="+mn-lt"/>
              <a:ea typeface="+mn-ea"/>
              <a:cs typeface="+mn-cs"/>
            </a:rPr>
            <a:t>千円増額し、単年度の実質公債費比率は昨年度比</a:t>
          </a:r>
          <a:r>
            <a:rPr kumimoji="1" lang="en-US" altLang="ja-JP" sz="1050">
              <a:solidFill>
                <a:schemeClr val="dk1"/>
              </a:solidFill>
              <a:effectLst/>
              <a:latin typeface="+mn-lt"/>
              <a:ea typeface="+mn-ea"/>
              <a:cs typeface="+mn-cs"/>
            </a:rPr>
            <a:t>1.4</a:t>
          </a:r>
          <a:r>
            <a:rPr kumimoji="1" lang="ja-JP" altLang="ja-JP" sz="1050">
              <a:solidFill>
                <a:schemeClr val="dk1"/>
              </a:solidFill>
              <a:effectLst/>
              <a:latin typeface="+mn-lt"/>
              <a:ea typeface="+mn-ea"/>
              <a:cs typeface="+mn-cs"/>
            </a:rPr>
            <a:t>ポイント増の</a:t>
          </a:r>
          <a:r>
            <a:rPr kumimoji="1" lang="en-US" altLang="ja-JP" sz="1050">
              <a:solidFill>
                <a:schemeClr val="dk1"/>
              </a:solidFill>
              <a:effectLst/>
              <a:latin typeface="+mn-lt"/>
              <a:ea typeface="+mn-ea"/>
              <a:cs typeface="+mn-cs"/>
            </a:rPr>
            <a:t>4.3%</a:t>
          </a:r>
          <a:r>
            <a:rPr kumimoji="1" lang="ja-JP" altLang="ja-JP" sz="1050">
              <a:solidFill>
                <a:schemeClr val="dk1"/>
              </a:solidFill>
              <a:effectLst/>
              <a:latin typeface="+mn-lt"/>
              <a:ea typeface="+mn-ea"/>
              <a:cs typeface="+mn-cs"/>
            </a:rPr>
            <a:t>となった。</a:t>
          </a:r>
          <a:endParaRPr lang="ja-JP" altLang="ja-JP" sz="1050">
            <a:effectLst/>
          </a:endParaRPr>
        </a:p>
        <a:p>
          <a:r>
            <a:rPr kumimoji="1" lang="ja-JP" altLang="ja-JP" sz="1050">
              <a:solidFill>
                <a:schemeClr val="dk1"/>
              </a:solidFill>
              <a:effectLst/>
              <a:latin typeface="+mn-lt"/>
              <a:ea typeface="+mn-ea"/>
              <a:cs typeface="+mn-cs"/>
            </a:rPr>
            <a:t>令和３年度</a:t>
          </a:r>
          <a:r>
            <a:rPr kumimoji="1" lang="ja-JP" altLang="en-US" sz="1050">
              <a:solidFill>
                <a:schemeClr val="dk1"/>
              </a:solidFill>
              <a:effectLst/>
              <a:latin typeface="+mn-lt"/>
              <a:ea typeface="+mn-ea"/>
              <a:cs typeface="+mn-cs"/>
            </a:rPr>
            <a:t>は</a:t>
          </a:r>
          <a:r>
            <a:rPr kumimoji="1" lang="ja-JP" altLang="ja-JP" sz="1050">
              <a:solidFill>
                <a:schemeClr val="dk1"/>
              </a:solidFill>
              <a:effectLst/>
              <a:latin typeface="+mn-lt"/>
              <a:ea typeface="+mn-ea"/>
              <a:cs typeface="+mn-cs"/>
            </a:rPr>
            <a:t>保小中一貫教育施設整備</a:t>
          </a:r>
          <a:r>
            <a:rPr kumimoji="1" lang="ja-JP" altLang="en-US" sz="1050">
              <a:solidFill>
                <a:schemeClr val="dk1"/>
              </a:solidFill>
              <a:effectLst/>
              <a:latin typeface="+mn-lt"/>
              <a:ea typeface="+mn-ea"/>
              <a:cs typeface="+mn-cs"/>
            </a:rPr>
            <a:t>事業</a:t>
          </a:r>
          <a:r>
            <a:rPr kumimoji="1" lang="ja-JP" altLang="ja-JP" sz="1050">
              <a:solidFill>
                <a:schemeClr val="dk1"/>
              </a:solidFill>
              <a:effectLst/>
              <a:latin typeface="+mn-lt"/>
              <a:ea typeface="+mn-ea"/>
              <a:cs typeface="+mn-cs"/>
            </a:rPr>
            <a:t>等の大型事業による起債の発行額</a:t>
          </a:r>
          <a:r>
            <a:rPr kumimoji="1" lang="ja-JP" altLang="en-US" sz="1050">
              <a:solidFill>
                <a:schemeClr val="dk1"/>
              </a:solidFill>
              <a:effectLst/>
              <a:latin typeface="+mn-lt"/>
              <a:ea typeface="+mn-ea"/>
              <a:cs typeface="+mn-cs"/>
            </a:rPr>
            <a:t>が大きく増加したこ</a:t>
          </a:r>
          <a:r>
            <a:rPr kumimoji="1" lang="ja-JP" altLang="ja-JP" sz="1050">
              <a:solidFill>
                <a:schemeClr val="dk1"/>
              </a:solidFill>
              <a:effectLst/>
              <a:latin typeface="+mn-lt"/>
              <a:ea typeface="+mn-ea"/>
              <a:cs typeface="+mn-cs"/>
            </a:rPr>
            <a:t>とから、</a:t>
          </a:r>
          <a:r>
            <a:rPr kumimoji="1" lang="ja-JP" altLang="en-US" sz="1050">
              <a:solidFill>
                <a:schemeClr val="dk1"/>
              </a:solidFill>
              <a:effectLst/>
              <a:latin typeface="+mn-lt"/>
              <a:ea typeface="+mn-ea"/>
              <a:cs typeface="+mn-cs"/>
            </a:rPr>
            <a:t>更に実質公債費比率の増加が見込まれるが、</a:t>
          </a:r>
          <a:r>
            <a:rPr kumimoji="1" lang="ja-JP" altLang="ja-JP" sz="1050">
              <a:solidFill>
                <a:schemeClr val="dk1"/>
              </a:solidFill>
              <a:effectLst/>
              <a:latin typeface="+mn-lt"/>
              <a:ea typeface="+mn-ea"/>
              <a:cs typeface="+mn-cs"/>
            </a:rPr>
            <a:t>今後とも高利率の地方債の繰上償還を実施することにより、公債費の適正化を図る。</a:t>
          </a:r>
          <a:endParaRPr lang="ja-JP" altLang="ja-JP" sz="105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32</xdr:row>
      <xdr:rowOff>101600</xdr:rowOff>
    </xdr:from>
    <xdr:ext cx="298450" cy="224790"/>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788900" y="5588000"/>
          <a:ext cx="298450" cy="2247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819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162560</xdr:rowOff>
    </xdr:from>
    <xdr:ext cx="762000" cy="259080"/>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804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45</xdr:row>
      <xdr:rowOff>74930</xdr:rowOff>
    </xdr:from>
    <xdr:to>
      <xdr:col>85</xdr:col>
      <xdr:colOff>95250</xdr:colOff>
      <xdr:row>45</xdr:row>
      <xdr:rowOff>74930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79018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103505</xdr:rowOff>
    </xdr:from>
    <xdr:ext cx="762000" cy="259080"/>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6473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15.0</a:t>
          </a:r>
          <a:endParaRPr kumimoji="1" lang="ja-JP" altLang="en-US" sz="1000">
            <a:latin typeface="ＭＳ Ｐゴシック"/>
            <a:ea typeface="ＭＳ Ｐゴシック"/>
          </a:endParaRPr>
        </a:p>
      </xdr:txBody>
    </xdr:sp>
    <xdr:clientData/>
  </xdr:oneCellAnchor>
  <xdr:twoCellAnchor>
    <xdr:from>
      <xdr:col>61</xdr:col>
      <xdr:colOff>44450</xdr:colOff>
      <xdr:row>43</xdr:row>
      <xdr:rowOff>14605</xdr:rowOff>
    </xdr:from>
    <xdr:to>
      <xdr:col>85</xdr:col>
      <xdr:colOff>95250</xdr:colOff>
      <xdr:row>43</xdr:row>
      <xdr:rowOff>14605</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73869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43815</xdr:rowOff>
    </xdr:from>
    <xdr:ext cx="762000" cy="257810"/>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72447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9850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156210</xdr:rowOff>
    </xdr:from>
    <xdr:ext cx="762000" cy="257810"/>
    <xdr:sp macro=""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842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a:t>
          </a:r>
          <a:endParaRPr kumimoji="1" lang="ja-JP" altLang="en-US" sz="1000">
            <a:latin typeface="ＭＳ Ｐゴシック"/>
            <a:ea typeface="ＭＳ Ｐゴシック"/>
          </a:endParaRPr>
        </a:p>
      </xdr:txBody>
    </xdr:sp>
    <xdr:clientData/>
  </xdr:oneCellAnchor>
  <xdr:twoCellAnchor>
    <xdr:from>
      <xdr:col>61</xdr:col>
      <xdr:colOff>44450</xdr:colOff>
      <xdr:row>38</xdr:row>
      <xdr:rowOff>67945</xdr:rowOff>
    </xdr:from>
    <xdr:to>
      <xdr:col>85</xdr:col>
      <xdr:colOff>95250</xdr:colOff>
      <xdr:row>38</xdr:row>
      <xdr:rowOff>67945</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58304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97790</xdr:rowOff>
    </xdr:from>
    <xdr:ext cx="762000" cy="257810"/>
    <xdr:sp macro=""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644144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36</xdr:row>
      <xdr:rowOff>8255</xdr:rowOff>
    </xdr:from>
    <xdr:to>
      <xdr:col>85</xdr:col>
      <xdr:colOff>95250</xdr:colOff>
      <xdr:row>36</xdr:row>
      <xdr:rowOff>8255</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618045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2827000" y="577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6" name="公債費負担の状況グラフ枠">
          <a:extLst>
            <a:ext uri="{FF2B5EF4-FFF2-40B4-BE49-F238E27FC236}">
              <a16:creationId xmlns:a16="http://schemas.microsoft.com/office/drawing/2014/main" id="{00000000-0008-0000-0300-000078010000}"/>
            </a:ext>
          </a:extLst>
        </xdr:cNvPr>
        <xdr:cNvSpPr/>
      </xdr:nvSpPr>
      <xdr:spPr>
        <a:xfrm>
          <a:off x="12827000" y="577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40640</xdr:rowOff>
    </xdr:from>
    <xdr:to>
      <xdr:col>81</xdr:col>
      <xdr:colOff>44450</xdr:colOff>
      <xdr:row>45</xdr:row>
      <xdr:rowOff>50165</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flipV="1">
          <a:off x="17018000" y="6212840"/>
          <a:ext cx="0" cy="155257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22225</xdr:rowOff>
    </xdr:from>
    <xdr:ext cx="762000" cy="258445"/>
    <xdr:sp macro="" textlink="">
      <xdr:nvSpPr>
        <xdr:cNvPr id="378" name="公債費負担の状況最小値テキスト">
          <a:extLst>
            <a:ext uri="{FF2B5EF4-FFF2-40B4-BE49-F238E27FC236}">
              <a16:creationId xmlns:a16="http://schemas.microsoft.com/office/drawing/2014/main" id="{00000000-0008-0000-0300-00007A010000}"/>
            </a:ext>
          </a:extLst>
        </xdr:cNvPr>
        <xdr:cNvSpPr txBox="1"/>
      </xdr:nvSpPr>
      <xdr:spPr>
        <a:xfrm>
          <a:off x="17106900" y="773747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14.7</a:t>
          </a:r>
          <a:endParaRPr kumimoji="1" lang="ja-JP" altLang="en-US" sz="1000" b="1">
            <a:latin typeface="ＭＳ Ｐゴシック"/>
            <a:ea typeface="ＭＳ Ｐゴシック"/>
          </a:endParaRPr>
        </a:p>
      </xdr:txBody>
    </xdr:sp>
    <xdr:clientData/>
  </xdr:oneCellAnchor>
  <xdr:twoCellAnchor>
    <xdr:from>
      <xdr:col>80</xdr:col>
      <xdr:colOff>165100</xdr:colOff>
      <xdr:row>45</xdr:row>
      <xdr:rowOff>50165</xdr:rowOff>
    </xdr:from>
    <xdr:to>
      <xdr:col>81</xdr:col>
      <xdr:colOff>133350</xdr:colOff>
      <xdr:row>45</xdr:row>
      <xdr:rowOff>50165</xdr:rowOff>
    </xdr:to>
    <xdr:cxnSp macro="">
      <xdr:nvCxnSpPr>
        <xdr:cNvPr id="379" name="直線コネクタ 378">
          <a:extLst>
            <a:ext uri="{FF2B5EF4-FFF2-40B4-BE49-F238E27FC236}">
              <a16:creationId xmlns:a16="http://schemas.microsoft.com/office/drawing/2014/main" id="{00000000-0008-0000-0300-00007B010000}"/>
            </a:ext>
          </a:extLst>
        </xdr:cNvPr>
        <xdr:cNvCxnSpPr/>
      </xdr:nvCxnSpPr>
      <xdr:spPr>
        <a:xfrm>
          <a:off x="16929100" y="7765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127000</xdr:rowOff>
    </xdr:from>
    <xdr:ext cx="762000" cy="259080"/>
    <xdr:sp macro="" textlink="">
      <xdr:nvSpPr>
        <xdr:cNvPr id="380" name="公債費負担の状況最大値テキスト">
          <a:extLst>
            <a:ext uri="{FF2B5EF4-FFF2-40B4-BE49-F238E27FC236}">
              <a16:creationId xmlns:a16="http://schemas.microsoft.com/office/drawing/2014/main" id="{00000000-0008-0000-0300-00007C010000}"/>
            </a:ext>
          </a:extLst>
        </xdr:cNvPr>
        <xdr:cNvSpPr txBox="1"/>
      </xdr:nvSpPr>
      <xdr:spPr>
        <a:xfrm>
          <a:off x="17106900" y="59563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ja-JP" altLang="en-US" sz="1000" b="1">
              <a:latin typeface="ＭＳ Ｐゴシック"/>
              <a:ea typeface="ＭＳ Ｐゴシック"/>
            </a:rPr>
            <a:t>△ </a:t>
          </a:r>
          <a:r>
            <a:rPr kumimoji="1" lang="en-US" altLang="ja-JP" sz="1000" b="1">
              <a:latin typeface="ＭＳ Ｐゴシック"/>
              <a:ea typeface="ＭＳ Ｐゴシック"/>
            </a:rPr>
            <a:t>4.6</a:t>
          </a:r>
          <a:endParaRPr kumimoji="1" lang="ja-JP" altLang="en-US" sz="1000" b="1">
            <a:latin typeface="ＭＳ Ｐゴシック"/>
            <a:ea typeface="ＭＳ Ｐゴシック"/>
          </a:endParaRPr>
        </a:p>
      </xdr:txBody>
    </xdr:sp>
    <xdr:clientData/>
  </xdr:oneCellAnchor>
  <xdr:twoCellAnchor>
    <xdr:from>
      <xdr:col>80</xdr:col>
      <xdr:colOff>165100</xdr:colOff>
      <xdr:row>36</xdr:row>
      <xdr:rowOff>40640</xdr:rowOff>
    </xdr:from>
    <xdr:to>
      <xdr:col>81</xdr:col>
      <xdr:colOff>133350</xdr:colOff>
      <xdr:row>36</xdr:row>
      <xdr:rowOff>40640</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929100" y="62128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89535</xdr:rowOff>
    </xdr:from>
    <xdr:to>
      <xdr:col>81</xdr:col>
      <xdr:colOff>44450</xdr:colOff>
      <xdr:row>39</xdr:row>
      <xdr:rowOff>137795</xdr:rowOff>
    </xdr:to>
    <xdr:cxnSp macro="">
      <xdr:nvCxnSpPr>
        <xdr:cNvPr id="382" name="直線コネクタ 381">
          <a:extLst>
            <a:ext uri="{FF2B5EF4-FFF2-40B4-BE49-F238E27FC236}">
              <a16:creationId xmlns:a16="http://schemas.microsoft.com/office/drawing/2014/main" id="{00000000-0008-0000-0300-00007E010000}"/>
            </a:ext>
          </a:extLst>
        </xdr:cNvPr>
        <xdr:cNvCxnSpPr/>
      </xdr:nvCxnSpPr>
      <xdr:spPr>
        <a:xfrm>
          <a:off x="16179800" y="6776085"/>
          <a:ext cx="8382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78105</xdr:rowOff>
    </xdr:from>
    <xdr:ext cx="762000" cy="257810"/>
    <xdr:sp macro="" textlink="">
      <xdr:nvSpPr>
        <xdr:cNvPr id="383" name="公債費負担の状況平均値テキスト">
          <a:extLst>
            <a:ext uri="{FF2B5EF4-FFF2-40B4-BE49-F238E27FC236}">
              <a16:creationId xmlns:a16="http://schemas.microsoft.com/office/drawing/2014/main" id="{00000000-0008-0000-0300-00007F010000}"/>
            </a:ext>
          </a:extLst>
        </xdr:cNvPr>
        <xdr:cNvSpPr txBox="1"/>
      </xdr:nvSpPr>
      <xdr:spPr>
        <a:xfrm>
          <a:off x="17106900" y="710755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7.5</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41</xdr:row>
      <xdr:rowOff>106045</xdr:rowOff>
    </xdr:from>
    <xdr:to>
      <xdr:col>81</xdr:col>
      <xdr:colOff>95250</xdr:colOff>
      <xdr:row>42</xdr:row>
      <xdr:rowOff>36195</xdr:rowOff>
    </xdr:to>
    <xdr:sp macro="" textlink="">
      <xdr:nvSpPr>
        <xdr:cNvPr id="384" name="フローチャート: 判断 383">
          <a:extLst>
            <a:ext uri="{FF2B5EF4-FFF2-40B4-BE49-F238E27FC236}">
              <a16:creationId xmlns:a16="http://schemas.microsoft.com/office/drawing/2014/main" id="{00000000-0008-0000-0300-000080010000}"/>
            </a:ext>
          </a:extLst>
        </xdr:cNvPr>
        <xdr:cNvSpPr/>
      </xdr:nvSpPr>
      <xdr:spPr>
        <a:xfrm>
          <a:off x="16967200" y="71354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57150</xdr:rowOff>
    </xdr:from>
    <xdr:to>
      <xdr:col>77</xdr:col>
      <xdr:colOff>44450</xdr:colOff>
      <xdr:row>39</xdr:row>
      <xdr:rowOff>89535</xdr:rowOff>
    </xdr:to>
    <xdr:cxnSp macro="">
      <xdr:nvCxnSpPr>
        <xdr:cNvPr id="385" name="直線コネクタ 384">
          <a:extLst>
            <a:ext uri="{FF2B5EF4-FFF2-40B4-BE49-F238E27FC236}">
              <a16:creationId xmlns:a16="http://schemas.microsoft.com/office/drawing/2014/main" id="{00000000-0008-0000-0300-000081010000}"/>
            </a:ext>
          </a:extLst>
        </xdr:cNvPr>
        <xdr:cNvCxnSpPr/>
      </xdr:nvCxnSpPr>
      <xdr:spPr>
        <a:xfrm>
          <a:off x="15290800" y="674370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97790</xdr:rowOff>
    </xdr:from>
    <xdr:to>
      <xdr:col>77</xdr:col>
      <xdr:colOff>95250</xdr:colOff>
      <xdr:row>42</xdr:row>
      <xdr:rowOff>27940</xdr:rowOff>
    </xdr:to>
    <xdr:sp macro="" textlink="">
      <xdr:nvSpPr>
        <xdr:cNvPr id="386" name="フローチャート: 判断 385">
          <a:extLst>
            <a:ext uri="{FF2B5EF4-FFF2-40B4-BE49-F238E27FC236}">
              <a16:creationId xmlns:a16="http://schemas.microsoft.com/office/drawing/2014/main" id="{00000000-0008-0000-0300-000082010000}"/>
            </a:ext>
          </a:extLst>
        </xdr:cNvPr>
        <xdr:cNvSpPr/>
      </xdr:nvSpPr>
      <xdr:spPr>
        <a:xfrm>
          <a:off x="16129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42</xdr:row>
      <xdr:rowOff>12700</xdr:rowOff>
    </xdr:from>
    <xdr:ext cx="736600" cy="259080"/>
    <xdr:sp macro="" textlink="">
      <xdr:nvSpPr>
        <xdr:cNvPr id="387" name="テキスト ボックス 386">
          <a:extLst>
            <a:ext uri="{FF2B5EF4-FFF2-40B4-BE49-F238E27FC236}">
              <a16:creationId xmlns:a16="http://schemas.microsoft.com/office/drawing/2014/main" id="{00000000-0008-0000-0300-000083010000}"/>
            </a:ext>
          </a:extLst>
        </xdr:cNvPr>
        <xdr:cNvSpPr txBox="1"/>
      </xdr:nvSpPr>
      <xdr:spPr>
        <a:xfrm>
          <a:off x="15798800" y="72136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7.4</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152400</xdr:colOff>
      <xdr:row>39</xdr:row>
      <xdr:rowOff>57150</xdr:rowOff>
    </xdr:from>
    <xdr:to>
      <xdr:col>72</xdr:col>
      <xdr:colOff>203200</xdr:colOff>
      <xdr:row>39</xdr:row>
      <xdr:rowOff>73025</xdr:rowOff>
    </xdr:to>
    <xdr:cxnSp macro="">
      <xdr:nvCxnSpPr>
        <xdr:cNvPr id="388" name="直線コネクタ 387">
          <a:extLst>
            <a:ext uri="{FF2B5EF4-FFF2-40B4-BE49-F238E27FC236}">
              <a16:creationId xmlns:a16="http://schemas.microsoft.com/office/drawing/2014/main" id="{00000000-0008-0000-0300-000084010000}"/>
            </a:ext>
          </a:extLst>
        </xdr:cNvPr>
        <xdr:cNvCxnSpPr/>
      </xdr:nvCxnSpPr>
      <xdr:spPr>
        <a:xfrm flipV="1">
          <a:off x="14401800" y="6743700"/>
          <a:ext cx="889000" cy="158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89535</xdr:rowOff>
    </xdr:from>
    <xdr:to>
      <xdr:col>73</xdr:col>
      <xdr:colOff>44450</xdr:colOff>
      <xdr:row>42</xdr:row>
      <xdr:rowOff>19685</xdr:rowOff>
    </xdr:to>
    <xdr:sp macro="" textlink="">
      <xdr:nvSpPr>
        <xdr:cNvPr id="389" name="フローチャート: 判断 388">
          <a:extLst>
            <a:ext uri="{FF2B5EF4-FFF2-40B4-BE49-F238E27FC236}">
              <a16:creationId xmlns:a16="http://schemas.microsoft.com/office/drawing/2014/main" id="{00000000-0008-0000-0300-000085010000}"/>
            </a:ext>
          </a:extLst>
        </xdr:cNvPr>
        <xdr:cNvSpPr/>
      </xdr:nvSpPr>
      <xdr:spPr>
        <a:xfrm>
          <a:off x="15240000" y="7118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42</xdr:row>
      <xdr:rowOff>4445</xdr:rowOff>
    </xdr:from>
    <xdr:ext cx="762000" cy="259080"/>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4909800" y="72053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7.3</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101600</xdr:colOff>
      <xdr:row>39</xdr:row>
      <xdr:rowOff>73025</xdr:rowOff>
    </xdr:from>
    <xdr:to>
      <xdr:col>68</xdr:col>
      <xdr:colOff>152400</xdr:colOff>
      <xdr:row>40</xdr:row>
      <xdr:rowOff>30480</xdr:rowOff>
    </xdr:to>
    <xdr:cxnSp macro="">
      <xdr:nvCxnSpPr>
        <xdr:cNvPr id="391" name="直線コネクタ 390">
          <a:extLst>
            <a:ext uri="{FF2B5EF4-FFF2-40B4-BE49-F238E27FC236}">
              <a16:creationId xmlns:a16="http://schemas.microsoft.com/office/drawing/2014/main" id="{00000000-0008-0000-0300-000087010000}"/>
            </a:ext>
          </a:extLst>
        </xdr:cNvPr>
        <xdr:cNvCxnSpPr/>
      </xdr:nvCxnSpPr>
      <xdr:spPr>
        <a:xfrm flipV="1">
          <a:off x="13512800" y="6759575"/>
          <a:ext cx="889000" cy="1289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73660</xdr:rowOff>
    </xdr:from>
    <xdr:to>
      <xdr:col>68</xdr:col>
      <xdr:colOff>203200</xdr:colOff>
      <xdr:row>42</xdr:row>
      <xdr:rowOff>3810</xdr:rowOff>
    </xdr:to>
    <xdr:sp macro="" textlink="">
      <xdr:nvSpPr>
        <xdr:cNvPr id="392" name="フローチャート: 判断 391">
          <a:extLst>
            <a:ext uri="{FF2B5EF4-FFF2-40B4-BE49-F238E27FC236}">
              <a16:creationId xmlns:a16="http://schemas.microsoft.com/office/drawing/2014/main" id="{00000000-0008-0000-0300-000088010000}"/>
            </a:ext>
          </a:extLst>
        </xdr:cNvPr>
        <xdr:cNvSpPr/>
      </xdr:nvSpPr>
      <xdr:spPr>
        <a:xfrm>
          <a:off x="14351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160020</xdr:rowOff>
    </xdr:from>
    <xdr:ext cx="762000" cy="259080"/>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4020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41</xdr:row>
      <xdr:rowOff>73660</xdr:rowOff>
    </xdr:from>
    <xdr:to>
      <xdr:col>64</xdr:col>
      <xdr:colOff>152400</xdr:colOff>
      <xdr:row>42</xdr:row>
      <xdr:rowOff>3810</xdr:rowOff>
    </xdr:to>
    <xdr:sp macro="" textlink="">
      <xdr:nvSpPr>
        <xdr:cNvPr id="394" name="フローチャート: 判断 393">
          <a:extLst>
            <a:ext uri="{FF2B5EF4-FFF2-40B4-BE49-F238E27FC236}">
              <a16:creationId xmlns:a16="http://schemas.microsoft.com/office/drawing/2014/main" id="{00000000-0008-0000-0300-00008A010000}"/>
            </a:ext>
          </a:extLst>
        </xdr:cNvPr>
        <xdr:cNvSpPr/>
      </xdr:nvSpPr>
      <xdr:spPr>
        <a:xfrm>
          <a:off x="13462000" y="7103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160020</xdr:rowOff>
    </xdr:from>
    <xdr:ext cx="762000" cy="259080"/>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3131800" y="71894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7.1</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47</xdr:row>
      <xdr:rowOff>130810</xdr:rowOff>
    </xdr:from>
    <xdr:ext cx="762000" cy="259080"/>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68021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47</xdr:row>
      <xdr:rowOff>130810</xdr:rowOff>
    </xdr:from>
    <xdr:ext cx="762000" cy="259080"/>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963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47</xdr:row>
      <xdr:rowOff>130810</xdr:rowOff>
    </xdr:from>
    <xdr:ext cx="762000" cy="259080"/>
    <xdr:sp macro=""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5074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47</xdr:row>
      <xdr:rowOff>130810</xdr:rowOff>
    </xdr:from>
    <xdr:ext cx="762000" cy="259080"/>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185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47</xdr:row>
      <xdr:rowOff>130810</xdr:rowOff>
    </xdr:from>
    <xdr:ext cx="762000" cy="259080"/>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3296900" y="818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80</xdr:col>
      <xdr:colOff>203200</xdr:colOff>
      <xdr:row>39</xdr:row>
      <xdr:rowOff>86995</xdr:rowOff>
    </xdr:from>
    <xdr:to>
      <xdr:col>81</xdr:col>
      <xdr:colOff>95250</xdr:colOff>
      <xdr:row>40</xdr:row>
      <xdr:rowOff>17780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6967200" y="677354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103505</xdr:rowOff>
    </xdr:from>
    <xdr:ext cx="762000" cy="259080"/>
    <xdr:sp macro="" textlink="">
      <xdr:nvSpPr>
        <xdr:cNvPr id="402" name="公債費負担の状況該当値テキスト">
          <a:extLst>
            <a:ext uri="{FF2B5EF4-FFF2-40B4-BE49-F238E27FC236}">
              <a16:creationId xmlns:a16="http://schemas.microsoft.com/office/drawing/2014/main" id="{00000000-0008-0000-0300-000092010000}"/>
            </a:ext>
          </a:extLst>
        </xdr:cNvPr>
        <xdr:cNvSpPr txBox="1"/>
      </xdr:nvSpPr>
      <xdr:spPr>
        <a:xfrm>
          <a:off x="17106900" y="6618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203200</xdr:colOff>
      <xdr:row>39</xdr:row>
      <xdr:rowOff>38735</xdr:rowOff>
    </xdr:from>
    <xdr:to>
      <xdr:col>77</xdr:col>
      <xdr:colOff>95250</xdr:colOff>
      <xdr:row>39</xdr:row>
      <xdr:rowOff>140335</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6129000" y="67252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37</xdr:row>
      <xdr:rowOff>150495</xdr:rowOff>
    </xdr:from>
    <xdr:ext cx="736600" cy="259080"/>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5798800" y="649414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a:t>
          </a:r>
          <a:endParaRPr kumimoji="1" lang="ja-JP" altLang="en-US" sz="1000" b="1">
            <a:solidFill>
              <a:srgbClr val="FF0000"/>
            </a:solidFill>
            <a:latin typeface="ＭＳ Ｐゴシック"/>
            <a:ea typeface="ＭＳ Ｐゴシック"/>
          </a:endParaRPr>
        </a:p>
      </xdr:txBody>
    </xdr:sp>
    <xdr:clientData/>
  </xdr:oneCellAnchor>
  <xdr:twoCellAnchor>
    <xdr:from>
      <xdr:col>72</xdr:col>
      <xdr:colOff>152400</xdr:colOff>
      <xdr:row>39</xdr:row>
      <xdr:rowOff>6350</xdr:rowOff>
    </xdr:from>
    <xdr:to>
      <xdr:col>73</xdr:col>
      <xdr:colOff>44450</xdr:colOff>
      <xdr:row>39</xdr:row>
      <xdr:rowOff>107950</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5240000" y="6692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37</xdr:row>
      <xdr:rowOff>118110</xdr:rowOff>
    </xdr:from>
    <xdr:ext cx="762000" cy="259080"/>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4909800" y="6461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a:t>
          </a:r>
          <a:endParaRPr kumimoji="1" lang="ja-JP" altLang="en-US" sz="1000" b="1">
            <a:solidFill>
              <a:srgbClr val="FF0000"/>
            </a:solidFill>
            <a:latin typeface="ＭＳ Ｐゴシック"/>
            <a:ea typeface="ＭＳ Ｐゴシック"/>
          </a:endParaRPr>
        </a:p>
      </xdr:txBody>
    </xdr:sp>
    <xdr:clientData/>
  </xdr:oneCellAnchor>
  <xdr:twoCellAnchor>
    <xdr:from>
      <xdr:col>68</xdr:col>
      <xdr:colOff>101600</xdr:colOff>
      <xdr:row>39</xdr:row>
      <xdr:rowOff>22225</xdr:rowOff>
    </xdr:from>
    <xdr:to>
      <xdr:col>68</xdr:col>
      <xdr:colOff>203200</xdr:colOff>
      <xdr:row>39</xdr:row>
      <xdr:rowOff>123825</xdr:rowOff>
    </xdr:to>
    <xdr:sp macro="" textlink="">
      <xdr:nvSpPr>
        <xdr:cNvPr id="407" name="楕円 406">
          <a:extLst>
            <a:ext uri="{FF2B5EF4-FFF2-40B4-BE49-F238E27FC236}">
              <a16:creationId xmlns:a16="http://schemas.microsoft.com/office/drawing/2014/main" id="{00000000-0008-0000-0300-000097010000}"/>
            </a:ext>
          </a:extLst>
        </xdr:cNvPr>
        <xdr:cNvSpPr/>
      </xdr:nvSpPr>
      <xdr:spPr>
        <a:xfrm>
          <a:off x="14351000" y="67087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133985</xdr:rowOff>
    </xdr:from>
    <xdr:ext cx="762000" cy="257810"/>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4020800" y="64776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50800</xdr:colOff>
      <xdr:row>39</xdr:row>
      <xdr:rowOff>151130</xdr:rowOff>
    </xdr:from>
    <xdr:to>
      <xdr:col>64</xdr:col>
      <xdr:colOff>152400</xdr:colOff>
      <xdr:row>40</xdr:row>
      <xdr:rowOff>81280</xdr:rowOff>
    </xdr:to>
    <xdr:sp macro="" textlink="">
      <xdr:nvSpPr>
        <xdr:cNvPr id="409" name="楕円 408">
          <a:extLst>
            <a:ext uri="{FF2B5EF4-FFF2-40B4-BE49-F238E27FC236}">
              <a16:creationId xmlns:a16="http://schemas.microsoft.com/office/drawing/2014/main" id="{00000000-0008-0000-0300-000099010000}"/>
            </a:ext>
          </a:extLst>
        </xdr:cNvPr>
        <xdr:cNvSpPr/>
      </xdr:nvSpPr>
      <xdr:spPr>
        <a:xfrm>
          <a:off x="13462000" y="683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38</xdr:row>
      <xdr:rowOff>91440</xdr:rowOff>
    </xdr:from>
    <xdr:ext cx="762000" cy="259080"/>
    <xdr:sp macro="" textlink="">
      <xdr:nvSpPr>
        <xdr:cNvPr id="410" name="テキスト ボックス 409">
          <a:extLst>
            <a:ext uri="{FF2B5EF4-FFF2-40B4-BE49-F238E27FC236}">
              <a16:creationId xmlns:a16="http://schemas.microsoft.com/office/drawing/2014/main" id="{00000000-0008-0000-0300-00009A010000}"/>
            </a:ext>
          </a:extLst>
        </xdr:cNvPr>
        <xdr:cNvSpPr txBox="1"/>
      </xdr:nvSpPr>
      <xdr:spPr>
        <a:xfrm>
          <a:off x="13131800" y="660654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3.8</a:t>
          </a:r>
          <a:endParaRPr kumimoji="1" lang="ja-JP" altLang="en-US" sz="1000" b="1">
            <a:solidFill>
              <a:srgbClr val="FF0000"/>
            </a:solidFill>
            <a:latin typeface="ＭＳ Ｐゴシック"/>
            <a:ea typeface="ＭＳ Ｐゴシック"/>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将来負担の状況</a:t>
          </a:r>
        </a:p>
      </xdr:txBody>
    </xdr:sp>
    <xdr:clientData/>
  </xdr:twoCellAnchor>
  <xdr:oneCellAnchor>
    <xdr:from>
      <xdr:col>65</xdr:col>
      <xdr:colOff>137795</xdr:colOff>
      <xdr:row>9</xdr:row>
      <xdr:rowOff>25400</xdr:rowOff>
    </xdr:from>
    <xdr:ext cx="1438910" cy="309245"/>
    <xdr:sp macro=""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3758545" y="1568450"/>
          <a:ext cx="1438910" cy="30924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b"/>
        <a:lstStyle/>
        <a:p>
          <a:pPr algn="ctr"/>
          <a:r>
            <a:rPr kumimoji="1" lang="ja-JP" altLang="en-US" sz="1300" b="1">
              <a:latin typeface="ＭＳ Ｐゴシック"/>
              <a:ea typeface="ＭＳ Ｐゴシック"/>
            </a:rPr>
            <a:t>将来負担比率</a:t>
          </a:r>
        </a:p>
      </xdr:txBody>
    </xdr:sp>
    <xdr:clientData/>
  </xdr:oneCellAnchor>
  <xdr:oneCellAnchor>
    <xdr:from>
      <xdr:col>73</xdr:col>
      <xdr:colOff>27305</xdr:colOff>
      <xdr:row>9</xdr:row>
      <xdr:rowOff>0</xdr:rowOff>
    </xdr:from>
    <xdr:ext cx="1649730" cy="358775"/>
    <xdr:sp macro="" textlink="">
      <xdr:nvSpPr>
        <xdr:cNvPr id="413" name="テキスト ボックス 412">
          <a:extLst>
            <a:ext uri="{FF2B5EF4-FFF2-40B4-BE49-F238E27FC236}">
              <a16:creationId xmlns:a16="http://schemas.microsoft.com/office/drawing/2014/main" id="{00000000-0008-0000-0300-00009D010000}"/>
            </a:ext>
          </a:extLst>
        </xdr:cNvPr>
        <xdr:cNvSpPr txBox="1"/>
      </xdr:nvSpPr>
      <xdr:spPr>
        <a:xfrm>
          <a:off x="15324455" y="1543050"/>
          <a:ext cx="1649730" cy="35877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b">
          <a:spAutoFit/>
        </a:bodyPr>
        <a:lstStyle/>
        <a:p>
          <a:pPr algn="l"/>
          <a:r>
            <a:rPr kumimoji="1" lang="en-US" altLang="ja-JP" sz="1600" b="1">
              <a:solidFill>
                <a:srgbClr val="FF0000"/>
              </a:solidFill>
              <a:latin typeface="ＭＳ Ｐゴシック"/>
              <a:ea typeface="ＭＳ Ｐゴシック"/>
            </a:rPr>
            <a:t>[-%]</a:t>
          </a:r>
          <a:r>
            <a:rPr kumimoji="1" lang="ja-JP" altLang="en-US" sz="1600" b="1">
              <a:solidFill>
                <a:srgbClr val="FF0000"/>
              </a:solidFill>
              <a:latin typeface="ＭＳ Ｐゴシック"/>
              <a:ea typeface="ＭＳ Ｐゴシック"/>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46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7970500" y="165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96215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15.4</a:t>
          </a:r>
          <a:endParaRPr kumimoji="1" lang="ja-JP" altLang="en-US" sz="1200" b="1" i="1">
            <a:solidFill>
              <a:srgbClr val="4080FF"/>
            </a:solidFill>
            <a:latin typeface="ＭＳ Ｐゴシック"/>
            <a:ea typeface="ＭＳ Ｐゴシック"/>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460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9" name="正方形/長方形 418">
          <a:extLst>
            <a:ext uri="{FF2B5EF4-FFF2-40B4-BE49-F238E27FC236}">
              <a16:creationId xmlns:a16="http://schemas.microsoft.com/office/drawing/2014/main" id="{00000000-0008-0000-0300-0000A3010000}"/>
            </a:ext>
          </a:extLst>
        </xdr:cNvPr>
        <xdr:cNvSpPr/>
      </xdr:nvSpPr>
      <xdr:spPr>
        <a:xfrm>
          <a:off x="21082000" y="16510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44.8</a:t>
          </a:r>
          <a:endParaRPr kumimoji="1" lang="ja-JP" altLang="en-US" sz="1200" b="1" i="1">
            <a:solidFill>
              <a:srgbClr val="4080FF"/>
            </a:solidFill>
            <a:latin typeface="ＭＳ Ｐゴシック"/>
            <a:ea typeface="ＭＳ Ｐゴシック"/>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0" name="正方形/長方形 419">
          <a:extLst>
            <a:ext uri="{FF2B5EF4-FFF2-40B4-BE49-F238E27FC236}">
              <a16:creationId xmlns:a16="http://schemas.microsoft.com/office/drawing/2014/main" id="{00000000-0008-0000-0300-0000A4010000}"/>
            </a:ext>
          </a:extLst>
        </xdr:cNvPr>
        <xdr:cNvSpPr/>
      </xdr:nvSpPr>
      <xdr:spPr>
        <a:xfrm>
          <a:off x="12827000" y="1968500"/>
          <a:ext cx="5080000" cy="2413000"/>
        </a:xfrm>
        <a:prstGeom prst="rect">
          <a:avLst/>
        </a:prstGeom>
        <a:solidFill>
          <a:srgbClr val="FFFFC8"/>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2" name="正方形/長方形 421">
          <a:extLst>
            <a:ext uri="{FF2B5EF4-FFF2-40B4-BE49-F238E27FC236}">
              <a16:creationId xmlns:a16="http://schemas.microsoft.com/office/drawing/2014/main" id="{00000000-0008-0000-0300-0000A6010000}"/>
            </a:ext>
          </a:extLst>
        </xdr:cNvPr>
        <xdr:cNvSpPr/>
      </xdr:nvSpPr>
      <xdr:spPr>
        <a:xfrm>
          <a:off x="18097500" y="196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8224500" y="2286000"/>
          <a:ext cx="5778500" cy="2032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年度と繰上償還を行い、公債費削減を中心とする行政改革を進めた結果、令和</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年度決算でも数値はマイナスとなった。今後も、後世への負担を少しでも軽減するよう、新規事業等実施について総点検を図り、財政の健全化に努める。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61</xdr:col>
      <xdr:colOff>6350</xdr:colOff>
      <xdr:row>10</xdr:row>
      <xdr:rowOff>63500</xdr:rowOff>
    </xdr:from>
    <xdr:ext cx="298450" cy="22415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788900" y="1778000"/>
          <a:ext cx="298450"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4381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124460</xdr:rowOff>
    </xdr:from>
    <xdr:ext cx="762000" cy="259080"/>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42392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120.0</a:t>
          </a:r>
          <a:endParaRPr kumimoji="1" lang="ja-JP" altLang="en-US" sz="1000">
            <a:latin typeface="ＭＳ Ｐゴシック"/>
            <a:ea typeface="ＭＳ Ｐゴシック"/>
          </a:endParaRPr>
        </a:p>
      </xdr:txBody>
    </xdr:sp>
    <xdr:clientData/>
  </xdr:oneCellAnchor>
  <xdr:twoCellAnchor>
    <xdr:from>
      <xdr:col>61</xdr:col>
      <xdr:colOff>44450</xdr:colOff>
      <xdr:row>23</xdr:row>
      <xdr:rowOff>93345</xdr:rowOff>
    </xdr:from>
    <xdr:to>
      <xdr:col>85</xdr:col>
      <xdr:colOff>95250</xdr:colOff>
      <xdr:row>23</xdr:row>
      <xdr:rowOff>93345</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403669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122555</xdr:rowOff>
    </xdr:from>
    <xdr:ext cx="762000" cy="257810"/>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89445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61</xdr:col>
      <xdr:colOff>44450</xdr:colOff>
      <xdr:row>21</xdr:row>
      <xdr:rowOff>91440</xdr:rowOff>
    </xdr:from>
    <xdr:to>
      <xdr:col>85</xdr:col>
      <xdr:colOff>95250</xdr:colOff>
      <xdr:row>21</xdr:row>
      <xdr:rowOff>91440</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369189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120650</xdr:rowOff>
    </xdr:from>
    <xdr:ext cx="762000" cy="257810"/>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354965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61</xdr:col>
      <xdr:colOff>44450</xdr:colOff>
      <xdr:row>19</xdr:row>
      <xdr:rowOff>89535</xdr:rowOff>
    </xdr:from>
    <xdr:to>
      <xdr:col>85</xdr:col>
      <xdr:colOff>95250</xdr:colOff>
      <xdr:row>19</xdr:row>
      <xdr:rowOff>89535</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334708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118745</xdr:rowOff>
    </xdr:from>
    <xdr:ext cx="762000" cy="259080"/>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320484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61</xdr:col>
      <xdr:colOff>44450</xdr:colOff>
      <xdr:row>17</xdr:row>
      <xdr:rowOff>88265</xdr:rowOff>
    </xdr:from>
    <xdr:to>
      <xdr:col>85</xdr:col>
      <xdr:colOff>95250</xdr:colOff>
      <xdr:row>17</xdr:row>
      <xdr:rowOff>88265</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300291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117475</xdr:rowOff>
    </xdr:from>
    <xdr:ext cx="762000" cy="259080"/>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28606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61</xdr:col>
      <xdr:colOff>44450</xdr:colOff>
      <xdr:row>15</xdr:row>
      <xdr:rowOff>86360</xdr:rowOff>
    </xdr:from>
    <xdr:to>
      <xdr:col>85</xdr:col>
      <xdr:colOff>95250</xdr:colOff>
      <xdr:row>15</xdr:row>
      <xdr:rowOff>86360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265811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115570</xdr:rowOff>
    </xdr:from>
    <xdr:ext cx="762000" cy="259080"/>
    <xdr:sp macro="" textlink="">
      <xdr:nvSpPr>
        <xdr:cNvPr id="436" name="テキスト ボックス 435">
          <a:extLst>
            <a:ext uri="{FF2B5EF4-FFF2-40B4-BE49-F238E27FC236}">
              <a16:creationId xmlns:a16="http://schemas.microsoft.com/office/drawing/2014/main" id="{00000000-0008-0000-0300-0000B4010000}"/>
            </a:ext>
          </a:extLst>
        </xdr:cNvPr>
        <xdr:cNvSpPr txBox="1"/>
      </xdr:nvSpPr>
      <xdr:spPr>
        <a:xfrm>
          <a:off x="12065000" y="25158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61</xdr:col>
      <xdr:colOff>44450</xdr:colOff>
      <xdr:row>13</xdr:row>
      <xdr:rowOff>84455</xdr:rowOff>
    </xdr:from>
    <xdr:to>
      <xdr:col>85</xdr:col>
      <xdr:colOff>95250</xdr:colOff>
      <xdr:row>13</xdr:row>
      <xdr:rowOff>84455</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a:off x="12827000" y="2313305"/>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113665</xdr:rowOff>
    </xdr:from>
    <xdr:ext cx="762000" cy="258445"/>
    <xdr:sp macro="" textlink="">
      <xdr:nvSpPr>
        <xdr:cNvPr id="438" name="テキスト ボックス 437">
          <a:extLst>
            <a:ext uri="{FF2B5EF4-FFF2-40B4-BE49-F238E27FC236}">
              <a16:creationId xmlns:a16="http://schemas.microsoft.com/office/drawing/2014/main" id="{00000000-0008-0000-0300-0000B6010000}"/>
            </a:ext>
          </a:extLst>
        </xdr:cNvPr>
        <xdr:cNvSpPr txBox="1"/>
      </xdr:nvSpPr>
      <xdr:spPr>
        <a:xfrm>
          <a:off x="12065000" y="2171065"/>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2827000" y="1968500"/>
          <a:ext cx="5080000" cy="0"/>
        </a:xfrm>
        <a:prstGeom prst="straightConnector1">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40" name="将来負担の状況グラフ枠">
          <a:extLst>
            <a:ext uri="{FF2B5EF4-FFF2-40B4-BE49-F238E27FC236}">
              <a16:creationId xmlns:a16="http://schemas.microsoft.com/office/drawing/2014/main" id="{00000000-0008-0000-0300-0000B8010000}"/>
            </a:ext>
          </a:extLst>
        </xdr:cNvPr>
        <xdr:cNvSpPr/>
      </xdr:nvSpPr>
      <xdr:spPr>
        <a:xfrm>
          <a:off x="12827000" y="1968500"/>
          <a:ext cx="5080000" cy="2413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84455</xdr:rowOff>
    </xdr:from>
    <xdr:to>
      <xdr:col>81</xdr:col>
      <xdr:colOff>44450</xdr:colOff>
      <xdr:row>22</xdr:row>
      <xdr:rowOff>142240</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flipV="1">
          <a:off x="17018000" y="2313305"/>
          <a:ext cx="0" cy="1600835"/>
        </a:xfrm>
        <a:prstGeom prst="straightConnector1">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114300</xdr:rowOff>
    </xdr:from>
    <xdr:ext cx="762000" cy="259080"/>
    <xdr:sp macro="" textlink="">
      <xdr:nvSpPr>
        <xdr:cNvPr id="442" name="将来負担の状況最小値テキスト">
          <a:extLst>
            <a:ext uri="{FF2B5EF4-FFF2-40B4-BE49-F238E27FC236}">
              <a16:creationId xmlns:a16="http://schemas.microsoft.com/office/drawing/2014/main" id="{00000000-0008-0000-0300-0000BA010000}"/>
            </a:ext>
          </a:extLst>
        </xdr:cNvPr>
        <xdr:cNvSpPr txBox="1"/>
      </xdr:nvSpPr>
      <xdr:spPr>
        <a:xfrm>
          <a:off x="17106900" y="38862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92.9</a:t>
          </a:r>
          <a:endParaRPr kumimoji="1" lang="ja-JP" altLang="en-US" sz="1000" b="1">
            <a:latin typeface="ＭＳ Ｐゴシック"/>
            <a:ea typeface="ＭＳ Ｐゴシック"/>
          </a:endParaRPr>
        </a:p>
      </xdr:txBody>
    </xdr:sp>
    <xdr:clientData/>
  </xdr:oneCellAnchor>
  <xdr:twoCellAnchor>
    <xdr:from>
      <xdr:col>80</xdr:col>
      <xdr:colOff>165100</xdr:colOff>
      <xdr:row>22</xdr:row>
      <xdr:rowOff>142240</xdr:rowOff>
    </xdr:from>
    <xdr:to>
      <xdr:col>81</xdr:col>
      <xdr:colOff>133350</xdr:colOff>
      <xdr:row>22</xdr:row>
      <xdr:rowOff>142240</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a:off x="16929100" y="39141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120650</xdr:rowOff>
    </xdr:from>
    <xdr:ext cx="762000" cy="257810"/>
    <xdr:sp macro="" textlink="">
      <xdr:nvSpPr>
        <xdr:cNvPr id="444" name="将来負担の状況最大値テキスト">
          <a:extLst>
            <a:ext uri="{FF2B5EF4-FFF2-40B4-BE49-F238E27FC236}">
              <a16:creationId xmlns:a16="http://schemas.microsoft.com/office/drawing/2014/main" id="{00000000-0008-0000-0300-0000BC010000}"/>
            </a:ext>
          </a:extLst>
        </xdr:cNvPr>
        <xdr:cNvSpPr txBox="1"/>
      </xdr:nvSpPr>
      <xdr:spPr>
        <a:xfrm>
          <a:off x="17106900" y="20066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80</xdr:col>
      <xdr:colOff>165100</xdr:colOff>
      <xdr:row>13</xdr:row>
      <xdr:rowOff>84455</xdr:rowOff>
    </xdr:from>
    <xdr:to>
      <xdr:col>81</xdr:col>
      <xdr:colOff>133350</xdr:colOff>
      <xdr:row>13</xdr:row>
      <xdr:rowOff>84455</xdr:rowOff>
    </xdr:to>
    <xdr:cxnSp macro="">
      <xdr:nvCxnSpPr>
        <xdr:cNvPr id="445" name="直線コネクタ 444">
          <a:extLst>
            <a:ext uri="{FF2B5EF4-FFF2-40B4-BE49-F238E27FC236}">
              <a16:creationId xmlns:a16="http://schemas.microsoft.com/office/drawing/2014/main" id="{00000000-0008-0000-0300-0000BD010000}"/>
            </a:ext>
          </a:extLst>
        </xdr:cNvPr>
        <xdr:cNvCxnSpPr/>
      </xdr:nvCxnSpPr>
      <xdr:spPr>
        <a:xfrm>
          <a:off x="16929100" y="23133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6350</xdr:rowOff>
    </xdr:from>
    <xdr:ext cx="762000" cy="257810"/>
    <xdr:sp macro="" textlink="">
      <xdr:nvSpPr>
        <xdr:cNvPr id="446" name="将来負担の状況平均値テキスト">
          <a:extLst>
            <a:ext uri="{FF2B5EF4-FFF2-40B4-BE49-F238E27FC236}">
              <a16:creationId xmlns:a16="http://schemas.microsoft.com/office/drawing/2014/main" id="{00000000-0008-0000-0300-0000BE010000}"/>
            </a:ext>
          </a:extLst>
        </xdr:cNvPr>
        <xdr:cNvSpPr txBox="1"/>
      </xdr:nvSpPr>
      <xdr:spPr>
        <a:xfrm>
          <a:off x="17106900" y="223520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80</xdr:col>
      <xdr:colOff>203200</xdr:colOff>
      <xdr:row>13</xdr:row>
      <xdr:rowOff>33655</xdr:rowOff>
    </xdr:from>
    <xdr:to>
      <xdr:col>81</xdr:col>
      <xdr:colOff>95250</xdr:colOff>
      <xdr:row>13</xdr:row>
      <xdr:rowOff>135255</xdr:rowOff>
    </xdr:to>
    <xdr:sp macro=""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9672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33655</xdr:rowOff>
    </xdr:from>
    <xdr:to>
      <xdr:col>77</xdr:col>
      <xdr:colOff>95250</xdr:colOff>
      <xdr:row>13</xdr:row>
      <xdr:rowOff>135255</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6129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145415</xdr:rowOff>
    </xdr:from>
    <xdr:ext cx="736600" cy="257810"/>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5798800" y="203136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72</xdr:col>
      <xdr:colOff>152400</xdr:colOff>
      <xdr:row>13</xdr:row>
      <xdr:rowOff>33655</xdr:rowOff>
    </xdr:from>
    <xdr:to>
      <xdr:col>73</xdr:col>
      <xdr:colOff>44450</xdr:colOff>
      <xdr:row>13</xdr:row>
      <xdr:rowOff>135255</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5240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145415</xdr:rowOff>
    </xdr:from>
    <xdr:ext cx="762000" cy="257810"/>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4909800" y="20313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68</xdr:col>
      <xdr:colOff>101600</xdr:colOff>
      <xdr:row>13</xdr:row>
      <xdr:rowOff>33655</xdr:rowOff>
    </xdr:from>
    <xdr:to>
      <xdr:col>68</xdr:col>
      <xdr:colOff>203200</xdr:colOff>
      <xdr:row>13</xdr:row>
      <xdr:rowOff>135255</xdr:rowOff>
    </xdr:to>
    <xdr:sp macro="" textlink="">
      <xdr:nvSpPr>
        <xdr:cNvPr id="452" name="フローチャート: 判断 451">
          <a:extLst>
            <a:ext uri="{FF2B5EF4-FFF2-40B4-BE49-F238E27FC236}">
              <a16:creationId xmlns:a16="http://schemas.microsoft.com/office/drawing/2014/main" id="{00000000-0008-0000-0300-0000C4010000}"/>
            </a:ext>
          </a:extLst>
        </xdr:cNvPr>
        <xdr:cNvSpPr/>
      </xdr:nvSpPr>
      <xdr:spPr>
        <a:xfrm>
          <a:off x="14351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145415</xdr:rowOff>
    </xdr:from>
    <xdr:ext cx="762000" cy="257810"/>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4020800" y="20313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50800</xdr:colOff>
      <xdr:row>13</xdr:row>
      <xdr:rowOff>33655</xdr:rowOff>
    </xdr:from>
    <xdr:to>
      <xdr:col>64</xdr:col>
      <xdr:colOff>152400</xdr:colOff>
      <xdr:row>13</xdr:row>
      <xdr:rowOff>135255</xdr:rowOff>
    </xdr:to>
    <xdr:sp macro="" textlink="">
      <xdr:nvSpPr>
        <xdr:cNvPr id="454" name="フローチャート: 判断 453">
          <a:extLst>
            <a:ext uri="{FF2B5EF4-FFF2-40B4-BE49-F238E27FC236}">
              <a16:creationId xmlns:a16="http://schemas.microsoft.com/office/drawing/2014/main" id="{00000000-0008-0000-0300-0000C6010000}"/>
            </a:ext>
          </a:extLst>
        </xdr:cNvPr>
        <xdr:cNvSpPr/>
      </xdr:nvSpPr>
      <xdr:spPr>
        <a:xfrm>
          <a:off x="13462000" y="22625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145415</xdr:rowOff>
    </xdr:from>
    <xdr:ext cx="762000" cy="257810"/>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3131800" y="203136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0.0</a:t>
          </a:r>
          <a:endParaRPr kumimoji="1" lang="ja-JP" altLang="en-US" sz="1000" b="1">
            <a:solidFill>
              <a:srgbClr val="000080"/>
            </a:solidFill>
            <a:latin typeface="ＭＳ Ｐゴシック"/>
            <a:ea typeface="ＭＳ Ｐゴシック"/>
          </a:endParaRPr>
        </a:p>
      </xdr:txBody>
    </xdr:sp>
    <xdr:clientData/>
  </xdr:oneCellAnchor>
  <xdr:oneCellAnchor>
    <xdr:from>
      <xdr:col>80</xdr:col>
      <xdr:colOff>38100</xdr:colOff>
      <xdr:row>25</xdr:row>
      <xdr:rowOff>92710</xdr:rowOff>
    </xdr:from>
    <xdr:ext cx="762000" cy="259080"/>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68021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76</xdr:col>
      <xdr:colOff>38100</xdr:colOff>
      <xdr:row>25</xdr:row>
      <xdr:rowOff>92710</xdr:rowOff>
    </xdr:from>
    <xdr:ext cx="762000" cy="259080"/>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963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71</xdr:col>
      <xdr:colOff>196850</xdr:colOff>
      <xdr:row>25</xdr:row>
      <xdr:rowOff>92710</xdr:rowOff>
    </xdr:from>
    <xdr:ext cx="762000" cy="259080"/>
    <xdr:sp macro=""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5074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67</xdr:col>
      <xdr:colOff>146050</xdr:colOff>
      <xdr:row>25</xdr:row>
      <xdr:rowOff>92710</xdr:rowOff>
    </xdr:from>
    <xdr:ext cx="762000" cy="259080"/>
    <xdr:sp macro=""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4185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95250</xdr:colOff>
      <xdr:row>25</xdr:row>
      <xdr:rowOff>92710</xdr:rowOff>
    </xdr:from>
    <xdr:ext cx="762000" cy="259080"/>
    <xdr:sp macro="" textlink="">
      <xdr:nvSpPr>
        <xdr:cNvPr id="460" name="テキスト ボックス 459">
          <a:extLst>
            <a:ext uri="{FF2B5EF4-FFF2-40B4-BE49-F238E27FC236}">
              <a16:creationId xmlns:a16="http://schemas.microsoft.com/office/drawing/2014/main" id="{00000000-0008-0000-0300-0000CC010000}"/>
            </a:ext>
          </a:extLst>
        </xdr:cNvPr>
        <xdr:cNvSpPr txBox="1"/>
      </xdr:nvSpPr>
      <xdr:spPr>
        <a:xfrm>
          <a:off x="13296900" y="4378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oneCellAnchor>
    <xdr:from>
      <xdr:col>3</xdr:col>
      <xdr:colOff>123825</xdr:colOff>
      <xdr:row>26</xdr:row>
      <xdr:rowOff>19050</xdr:rowOff>
    </xdr:from>
    <xdr:ext cx="9103995" cy="424180"/>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752475" y="4476750"/>
          <a:ext cx="9103995" cy="4241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square" rtlCol="0" anchor="t">
          <a:spAutoFit/>
        </a:bodyPr>
        <a:lstStyle/>
        <a:p>
          <a:pPr algn="l"/>
          <a:r>
            <a:rPr kumimoji="1" lang="en-US" altLang="ja-JP" sz="1000">
              <a:solidFill>
                <a:schemeClr val="tx1"/>
              </a:solidFill>
              <a:latin typeface="ＭＳ Ｐゴシック"/>
              <a:ea typeface="ＭＳ Ｐゴシック"/>
            </a:rPr>
            <a:t>※</a:t>
          </a:r>
          <a:r>
            <a:rPr kumimoji="1" lang="ja-JP" altLang="en-US" sz="1000">
              <a:solidFill>
                <a:schemeClr val="tx1"/>
              </a:solidFill>
              <a:latin typeface="ＭＳ Ｐゴシック"/>
              <a:ea typeface="ＭＳ Ｐゴシック"/>
            </a:rPr>
            <a:t>「定員管理の状況」の「人口</a:t>
          </a:r>
          <a:r>
            <a:rPr kumimoji="1" lang="en-US" altLang="ja-JP" sz="1000">
              <a:solidFill>
                <a:schemeClr val="tx1"/>
              </a:solidFill>
              <a:latin typeface="ＭＳ Ｐゴシック"/>
              <a:ea typeface="ＭＳ Ｐゴシック"/>
            </a:rPr>
            <a:t>1,000</a:t>
          </a:r>
          <a:r>
            <a:rPr kumimoji="1" lang="ja-JP" altLang="en-US" sz="1000">
              <a:solidFill>
                <a:schemeClr val="tx1"/>
              </a:solidFill>
              <a:latin typeface="ＭＳ Ｐゴシック"/>
              <a:ea typeface="ＭＳ Ｐゴシック"/>
            </a:rPr>
            <a:t>人当たり職員数」</a:t>
          </a:r>
          <a:r>
            <a:rPr kumimoji="1" lang="ja-JP" altLang="en-US" sz="1000">
              <a:solidFill>
                <a:schemeClr val="tx1"/>
              </a:solidFill>
              <a:latin typeface="ＭＳ Ｐゴシック"/>
              <a:ea typeface="ＭＳ Ｐゴシック"/>
              <a:cs typeface="+mn-cs"/>
            </a:rPr>
            <a:t>の算出に用いる</a:t>
          </a:r>
          <a:r>
            <a:rPr kumimoji="1" lang="ja-JP" altLang="en-US" sz="1000">
              <a:solidFill>
                <a:schemeClr val="tx1"/>
              </a:solidFill>
              <a:latin typeface="ＭＳ Ｐゴシック"/>
              <a:ea typeface="ＭＳ Ｐゴシック"/>
            </a:rPr>
            <a:t>職員数及び「給与水準（国との比較）」の「ラスパイレス指数」については、各調査対象年度の翌年の地方公務員給与実態調査に基づいているが、令和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年度は令和</a:t>
          </a:r>
          <a:r>
            <a:rPr kumimoji="1" lang="en-US" altLang="ja-JP" sz="1000">
              <a:solidFill>
                <a:schemeClr val="tx1"/>
              </a:solidFill>
              <a:latin typeface="ＭＳ Ｐゴシック"/>
              <a:ea typeface="ＭＳ Ｐゴシック"/>
            </a:rPr>
            <a:t>3</a:t>
          </a:r>
          <a:r>
            <a:rPr kumimoji="1" lang="ja-JP" altLang="en-US" sz="1000">
              <a:solidFill>
                <a:schemeClr val="tx1"/>
              </a:solidFill>
              <a:latin typeface="ＭＳ Ｐゴシック"/>
              <a:ea typeface="ＭＳ Ｐゴシック"/>
            </a:rPr>
            <a:t>年調査の数値を引用している。 </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4</a:t>
          </a:r>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-1 </a:t>
          </a:r>
          <a:r>
            <a:rPr kumimoji="1" lang="ja-JP" altLang="en-US" sz="3200" b="1">
              <a:solidFill>
                <a:sysClr val="windowText" lastClr="000000"/>
              </a:solidFill>
              <a:latin typeface="ＭＳ Ｐゴシック"/>
              <a:ea typeface="ＭＳ Ｐゴシック"/>
            </a:rPr>
            <a:t>市町村経常経費分析表</a:t>
          </a:r>
          <a:r>
            <a:rPr kumimoji="1" lang="en-US" altLang="ja-JP" sz="3200" b="1">
              <a:solidFill>
                <a:sysClr val="windowText" lastClr="000000"/>
              </a:solidFill>
              <a:latin typeface="ＭＳ Ｐゴシック"/>
              <a:ea typeface="ＭＳ Ｐゴシック"/>
            </a:rPr>
            <a:t>(</a:t>
          </a:r>
          <a:r>
            <a:rPr kumimoji="1" lang="ja-JP" altLang="en-US" sz="3200" b="1">
              <a:solidFill>
                <a:sysClr val="windowText" lastClr="000000"/>
              </a:solidFill>
              <a:latin typeface="ＭＳ Ｐゴシック"/>
              <a:ea typeface="ＭＳ Ｐゴシック"/>
            </a:rPr>
            <a:t>普通会計決算</a:t>
          </a:r>
          <a:r>
            <a:rPr kumimoji="1" lang="en-US" altLang="ja-JP" sz="3200" b="1">
              <a:solidFill>
                <a:sysClr val="windowText" lastClr="000000"/>
              </a:solidFill>
              <a:latin typeface="ＭＳ Ｐゴシック"/>
              <a:ea typeface="ＭＳ Ｐゴシック"/>
            </a:rPr>
            <a:t>)</a:t>
          </a:r>
          <a:endParaRPr kumimoji="1" lang="ja-JP" altLang="en-US" sz="3200" b="1">
            <a:solidFill>
              <a:sysClr val="windowText" lastClr="000000"/>
            </a:solidFill>
            <a:latin typeface="ＭＳ Ｐゴシック"/>
            <a:ea typeface="ＭＳ Ｐゴシック"/>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高知県大豊町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3,342
3,303
315.06
7,466,592
7,173,272
98,793
3,682,199
6,465,093</a:t>
          </a:r>
          <a:endParaRPr kumimoji="1" lang="ja-JP" altLang="en-US" sz="1100" b="1">
            <a:solidFill>
              <a:srgbClr val="000000"/>
            </a:solidFill>
            <a:latin typeface="ＭＳ ゴシック"/>
            <a:ea typeface="ＭＳ ゴシック"/>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3.0
-</a:t>
          </a:r>
          <a:endParaRPr kumimoji="1" lang="ja-JP" altLang="en-US" sz="1100" b="1">
            <a:solidFill>
              <a:srgbClr val="000000"/>
            </a:solidFill>
            <a:latin typeface="ＭＳ ゴシック"/>
            <a:ea typeface="ＭＳ ゴシック"/>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5080" cy="257810"/>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508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5200" cy="257810"/>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52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98425</xdr:colOff>
      <xdr:row>23</xdr:row>
      <xdr:rowOff>57150</xdr:rowOff>
    </xdr:from>
    <xdr:ext cx="8230235" cy="259080"/>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02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3515" cy="259080"/>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351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endParaRPr kumimoji="1" lang="ja-JP" altLang="en-US" sz="1000">
            <a:solidFill>
              <a:srgbClr val="000000"/>
            </a:solidFill>
            <a:latin typeface="ＭＳ Ｐゴシック"/>
            <a:ea typeface="ＭＳ Ｐゴシック"/>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25.2</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退職（退職者５名の内課長級３人）による職員数の減少により、人件費全体では対前年度</a:t>
          </a:r>
          <a:r>
            <a:rPr kumimoji="1" lang="en-US" altLang="ja-JP" sz="1100">
              <a:solidFill>
                <a:schemeClr val="dk1"/>
              </a:solidFill>
              <a:effectLst/>
              <a:latin typeface="+mn-lt"/>
              <a:ea typeface="+mn-ea"/>
              <a:cs typeface="+mn-cs"/>
            </a:rPr>
            <a:t>31,919</a:t>
          </a:r>
          <a:r>
            <a:rPr kumimoji="1" lang="ja-JP" altLang="en-US" sz="1100">
              <a:solidFill>
                <a:schemeClr val="dk1"/>
              </a:solidFill>
              <a:effectLst/>
              <a:latin typeface="+mn-lt"/>
              <a:ea typeface="+mn-ea"/>
              <a:cs typeface="+mn-cs"/>
            </a:rPr>
            <a:t>千円の減額となり、類似団体平均値を大きく下回る結果となった。</a:t>
          </a:r>
          <a:endParaRPr lang="ja-JP" altLang="ja-JP" sz="1400">
            <a:effectLst/>
          </a:endParaRPr>
        </a:p>
        <a:p>
          <a:r>
            <a:rPr kumimoji="1" lang="ja-JP" altLang="ja-JP" sz="1100">
              <a:solidFill>
                <a:schemeClr val="dk1"/>
              </a:solidFill>
              <a:effectLst/>
              <a:latin typeface="+mn-lt"/>
              <a:ea typeface="+mn-ea"/>
              <a:cs typeface="+mn-cs"/>
            </a:rPr>
            <a:t>今後とも新規採用の抑制等を行い、職員数の適正化に努める。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29</xdr:row>
      <xdr:rowOff>107950</xdr:rowOff>
    </xdr:from>
    <xdr:ext cx="297180" cy="225425"/>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41910</xdr:rowOff>
    </xdr:from>
    <xdr:ext cx="506730" cy="257810"/>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99060</xdr:rowOff>
    </xdr:from>
    <xdr:ext cx="506730" cy="257810"/>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156210</xdr:rowOff>
    </xdr:from>
    <xdr:ext cx="506730" cy="257810"/>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41910</xdr:rowOff>
    </xdr:from>
    <xdr:ext cx="506730" cy="257810"/>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99060</xdr:rowOff>
    </xdr:from>
    <xdr:ext cx="506730" cy="257810"/>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156210</xdr:rowOff>
    </xdr:from>
    <xdr:ext cx="506730" cy="257810"/>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156845</xdr:rowOff>
    </xdr:from>
    <xdr:to>
      <xdr:col>24</xdr:col>
      <xdr:colOff>25400</xdr:colOff>
      <xdr:row>40</xdr:row>
      <xdr:rowOff>118110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814695"/>
          <a:ext cx="0" cy="11614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90170</xdr:rowOff>
    </xdr:from>
    <xdr:ext cx="762000" cy="259080"/>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48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37.3</a:t>
          </a:r>
          <a:endParaRPr kumimoji="1" lang="ja-JP" altLang="en-US" sz="1000" b="1">
            <a:latin typeface="ＭＳ Ｐゴシック"/>
            <a:ea typeface="ＭＳ Ｐゴシック"/>
          </a:endParaRPr>
        </a:p>
      </xdr:txBody>
    </xdr:sp>
    <xdr:clientData/>
  </xdr:oneCellAnchor>
  <xdr:twoCellAnchor>
    <xdr:from>
      <xdr:col>23</xdr:col>
      <xdr:colOff>136525</xdr:colOff>
      <xdr:row>40</xdr:row>
      <xdr:rowOff>118110</xdr:rowOff>
    </xdr:from>
    <xdr:to>
      <xdr:col>24</xdr:col>
      <xdr:colOff>114300</xdr:colOff>
      <xdr:row>40</xdr:row>
      <xdr:rowOff>118110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761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32</xdr:row>
      <xdr:rowOff>71755</xdr:rowOff>
    </xdr:from>
    <xdr:ext cx="762000" cy="259080"/>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5581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11.9</a:t>
          </a:r>
          <a:endParaRPr kumimoji="1" lang="ja-JP" altLang="en-US" sz="1000" b="1">
            <a:latin typeface="ＭＳ Ｐゴシック"/>
            <a:ea typeface="ＭＳ Ｐゴシック"/>
          </a:endParaRPr>
        </a:p>
      </xdr:txBody>
    </xdr:sp>
    <xdr:clientData/>
  </xdr:oneCellAnchor>
  <xdr:twoCellAnchor>
    <xdr:from>
      <xdr:col>23</xdr:col>
      <xdr:colOff>136525</xdr:colOff>
      <xdr:row>33</xdr:row>
      <xdr:rowOff>156845</xdr:rowOff>
    </xdr:from>
    <xdr:to>
      <xdr:col>24</xdr:col>
      <xdr:colOff>114300</xdr:colOff>
      <xdr:row>33</xdr:row>
      <xdr:rowOff>156845</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8146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88265</xdr:rowOff>
    </xdr:from>
    <xdr:to>
      <xdr:col>24</xdr:col>
      <xdr:colOff>25400</xdr:colOff>
      <xdr:row>36</xdr:row>
      <xdr:rowOff>53975</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089015"/>
          <a:ext cx="838200" cy="1371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85090</xdr:rowOff>
    </xdr:from>
    <xdr:ext cx="762000" cy="259080"/>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572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23.3</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36</xdr:row>
      <xdr:rowOff>113030</xdr:rowOff>
    </xdr:from>
    <xdr:to>
      <xdr:col>24</xdr:col>
      <xdr:colOff>76200</xdr:colOff>
      <xdr:row>37</xdr:row>
      <xdr:rowOff>43180</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285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36</xdr:row>
      <xdr:rowOff>53975</xdr:rowOff>
    </xdr:from>
    <xdr:to>
      <xdr:col>19</xdr:col>
      <xdr:colOff>187325</xdr:colOff>
      <xdr:row>36</xdr:row>
      <xdr:rowOff>90170</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22617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37465</xdr:rowOff>
    </xdr:from>
    <xdr:to>
      <xdr:col>20</xdr:col>
      <xdr:colOff>38100</xdr:colOff>
      <xdr:row>37</xdr:row>
      <xdr:rowOff>139065</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8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123825</xdr:rowOff>
    </xdr:from>
    <xdr:ext cx="735330" cy="257810"/>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467475"/>
          <a:ext cx="7353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25.4</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36</xdr:row>
      <xdr:rowOff>90170</xdr:rowOff>
    </xdr:from>
    <xdr:to>
      <xdr:col>15</xdr:col>
      <xdr:colOff>98425</xdr:colOff>
      <xdr:row>36</xdr:row>
      <xdr:rowOff>95250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26237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635</xdr:rowOff>
    </xdr:from>
    <xdr:to>
      <xdr:col>15</xdr:col>
      <xdr:colOff>149225</xdr:colOff>
      <xdr:row>37</xdr:row>
      <xdr:rowOff>102235</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4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86995</xdr:rowOff>
    </xdr:from>
    <xdr:ext cx="762000" cy="257810"/>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4306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24.6</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36</xdr:row>
      <xdr:rowOff>95250</xdr:rowOff>
    </xdr:from>
    <xdr:to>
      <xdr:col>11</xdr:col>
      <xdr:colOff>9525</xdr:colOff>
      <xdr:row>36</xdr:row>
      <xdr:rowOff>109220</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26745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153670</xdr:rowOff>
    </xdr:from>
    <xdr:to>
      <xdr:col>11</xdr:col>
      <xdr:colOff>60325</xdr:colOff>
      <xdr:row>37</xdr:row>
      <xdr:rowOff>83820</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325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68580</xdr:rowOff>
    </xdr:from>
    <xdr:ext cx="760730" cy="259080"/>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41223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36</xdr:row>
      <xdr:rowOff>126365</xdr:rowOff>
    </xdr:from>
    <xdr:to>
      <xdr:col>6</xdr:col>
      <xdr:colOff>171450</xdr:colOff>
      <xdr:row>37</xdr:row>
      <xdr:rowOff>56515</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298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41275</xdr:rowOff>
    </xdr:from>
    <xdr:ext cx="760730" cy="257810"/>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38492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23.6</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44</xdr:row>
      <xdr:rowOff>10160</xdr:rowOff>
    </xdr:from>
    <xdr:ext cx="762000" cy="259080"/>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44</xdr:row>
      <xdr:rowOff>10160</xdr:rowOff>
    </xdr:from>
    <xdr:ext cx="762000" cy="259080"/>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44</xdr:row>
      <xdr:rowOff>10160</xdr:rowOff>
    </xdr:from>
    <xdr:ext cx="760730" cy="259080"/>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44</xdr:row>
      <xdr:rowOff>10160</xdr:rowOff>
    </xdr:from>
    <xdr:ext cx="762000" cy="259080"/>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44</xdr:row>
      <xdr:rowOff>10160</xdr:rowOff>
    </xdr:from>
    <xdr:ext cx="762000" cy="259080"/>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35</xdr:row>
      <xdr:rowOff>37465</xdr:rowOff>
    </xdr:from>
    <xdr:to>
      <xdr:col>24</xdr:col>
      <xdr:colOff>76200</xdr:colOff>
      <xdr:row>35</xdr:row>
      <xdr:rowOff>139065</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038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53975</xdr:rowOff>
    </xdr:from>
    <xdr:ext cx="762000" cy="257810"/>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58832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17.9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36</xdr:row>
      <xdr:rowOff>3175</xdr:rowOff>
    </xdr:from>
    <xdr:to>
      <xdr:col>20</xdr:col>
      <xdr:colOff>38100</xdr:colOff>
      <xdr:row>36</xdr:row>
      <xdr:rowOff>104775</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6175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114935</xdr:rowOff>
    </xdr:from>
    <xdr:ext cx="735330" cy="259080"/>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94423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20.9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36</xdr:row>
      <xdr:rowOff>39370</xdr:rowOff>
    </xdr:from>
    <xdr:to>
      <xdr:col>15</xdr:col>
      <xdr:colOff>149225</xdr:colOff>
      <xdr:row>36</xdr:row>
      <xdr:rowOff>140970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2115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151130</xdr:rowOff>
    </xdr:from>
    <xdr:ext cx="762000" cy="259080"/>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980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36</xdr:row>
      <xdr:rowOff>44450</xdr:rowOff>
    </xdr:from>
    <xdr:to>
      <xdr:col>11</xdr:col>
      <xdr:colOff>60325</xdr:colOff>
      <xdr:row>36</xdr:row>
      <xdr:rowOff>146050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6216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156210</xdr:rowOff>
    </xdr:from>
    <xdr:ext cx="760730" cy="257810"/>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98551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21.8</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36</xdr:row>
      <xdr:rowOff>57785</xdr:rowOff>
    </xdr:from>
    <xdr:to>
      <xdr:col>6</xdr:col>
      <xdr:colOff>171450</xdr:colOff>
      <xdr:row>36</xdr:row>
      <xdr:rowOff>159385</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22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169545</xdr:rowOff>
    </xdr:from>
    <xdr:ext cx="760730" cy="257810"/>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99884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22.1</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13.8</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10.9</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橋梁長寿命化修繕測量設計委託料や教育施設への備品購入費等の増加により、</a:t>
          </a:r>
          <a:r>
            <a:rPr kumimoji="1" lang="ja-JP" altLang="ja-JP" sz="1100">
              <a:solidFill>
                <a:schemeClr val="dk1"/>
              </a:solidFill>
              <a:effectLst/>
              <a:latin typeface="+mn-lt"/>
              <a:ea typeface="+mn-ea"/>
              <a:cs typeface="+mn-cs"/>
            </a:rPr>
            <a:t>経常収支比率は前年度より</a:t>
          </a:r>
          <a:r>
            <a:rPr kumimoji="1" lang="en-US" altLang="ja-JP" sz="1100">
              <a:solidFill>
                <a:schemeClr val="dk1"/>
              </a:solidFill>
              <a:effectLst/>
              <a:latin typeface="+mn-lt"/>
              <a:ea typeface="+mn-ea"/>
              <a:cs typeface="+mn-cs"/>
            </a:rPr>
            <a:t>1.5</a:t>
          </a:r>
          <a:r>
            <a:rPr kumimoji="1" lang="ja-JP" altLang="ja-JP" sz="1100">
              <a:solidFill>
                <a:schemeClr val="dk1"/>
              </a:solidFill>
              <a:effectLst/>
              <a:latin typeface="+mn-lt"/>
              <a:ea typeface="+mn-ea"/>
              <a:cs typeface="+mn-cs"/>
            </a:rPr>
            <a:t>ポイントの</a:t>
          </a:r>
          <a:r>
            <a:rPr kumimoji="1" lang="ja-JP" altLang="en-US" sz="1100">
              <a:solidFill>
                <a:schemeClr val="dk1"/>
              </a:solidFill>
              <a:effectLst/>
              <a:latin typeface="+mn-lt"/>
              <a:ea typeface="+mn-ea"/>
              <a:cs typeface="+mn-cs"/>
            </a:rPr>
            <a:t>増</a:t>
          </a:r>
          <a:r>
            <a:rPr kumimoji="1" lang="ja-JP" altLang="ja-JP" sz="1100">
              <a:solidFill>
                <a:schemeClr val="dk1"/>
              </a:solidFill>
              <a:effectLst/>
              <a:latin typeface="+mn-lt"/>
              <a:ea typeface="+mn-ea"/>
              <a:cs typeface="+mn-cs"/>
            </a:rPr>
            <a:t>とな</a:t>
          </a:r>
          <a:r>
            <a:rPr kumimoji="1" lang="ja-JP" altLang="en-US" sz="1100">
              <a:solidFill>
                <a:schemeClr val="dk1"/>
              </a:solidFill>
              <a:effectLst/>
              <a:latin typeface="+mn-lt"/>
              <a:ea typeface="+mn-ea"/>
              <a:cs typeface="+mn-cs"/>
            </a:rPr>
            <a:t>ったが</a:t>
          </a:r>
          <a:r>
            <a:rPr kumimoji="1" lang="ja-JP" altLang="ja-JP" sz="1100">
              <a:solidFill>
                <a:schemeClr val="dk1"/>
              </a:solidFill>
              <a:effectLst/>
              <a:latin typeface="+mn-lt"/>
              <a:ea typeface="+mn-ea"/>
              <a:cs typeface="+mn-cs"/>
            </a:rPr>
            <a:t>、依然、類似団体平均を下回っている。</a:t>
          </a:r>
          <a:endParaRPr lang="ja-JP" altLang="ja-JP" sz="1400">
            <a:effectLst/>
          </a:endParaRPr>
        </a:p>
        <a:p>
          <a:r>
            <a:rPr kumimoji="1" lang="ja-JP" altLang="ja-JP" sz="1100">
              <a:solidFill>
                <a:schemeClr val="dk1"/>
              </a:solidFill>
              <a:effectLst/>
              <a:latin typeface="+mn-lt"/>
              <a:ea typeface="+mn-ea"/>
              <a:cs typeface="+mn-cs"/>
            </a:rPr>
            <a:t>今後、職員数の減少による委託（物件費）へのシフトが考えられるが、より一層事業の精査を行い、経費の削減に努める。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9</xdr:row>
      <xdr:rowOff>107950</xdr:rowOff>
    </xdr:from>
    <xdr:ext cx="297180" cy="225425"/>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41910</xdr:rowOff>
    </xdr:from>
    <xdr:ext cx="506730" cy="257810"/>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99060</xdr:rowOff>
    </xdr:from>
    <xdr:ext cx="506730" cy="257810"/>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156210</xdr:rowOff>
    </xdr:from>
    <xdr:ext cx="506730" cy="257810"/>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41910</xdr:rowOff>
    </xdr:from>
    <xdr:ext cx="506730" cy="257810"/>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99060</xdr:rowOff>
    </xdr:from>
    <xdr:ext cx="506730" cy="257810"/>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6" name="物件費グラフ枠">
          <a:extLst>
            <a:ext uri="{FF2B5EF4-FFF2-40B4-BE49-F238E27FC236}">
              <a16:creationId xmlns:a16="http://schemas.microsoft.com/office/drawing/2014/main" id="{00000000-0008-0000-0400-000074000000}"/>
            </a:ext>
          </a:extLst>
        </xdr:cNvPr>
        <xdr:cNvSpPr/>
      </xdr:nvSpPr>
      <xdr:spPr>
        <a:xfrm>
          <a:off x="12446000" y="1841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122555</xdr:rowOff>
    </xdr:from>
    <xdr:to>
      <xdr:col>82</xdr:col>
      <xdr:colOff>107950</xdr:colOff>
      <xdr:row>20</xdr:row>
      <xdr:rowOff>21590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flipV="1">
          <a:off x="16510000" y="2522855"/>
          <a:ext cx="0" cy="9277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19</xdr:row>
      <xdr:rowOff>165100</xdr:rowOff>
    </xdr:from>
    <xdr:ext cx="762000" cy="259080"/>
    <xdr:sp macro="" textlink="">
      <xdr:nvSpPr>
        <xdr:cNvPr id="118" name="物件費最小値テキスト">
          <a:extLst>
            <a:ext uri="{FF2B5EF4-FFF2-40B4-BE49-F238E27FC236}">
              <a16:creationId xmlns:a16="http://schemas.microsoft.com/office/drawing/2014/main" id="{00000000-0008-0000-0400-000076000000}"/>
            </a:ext>
          </a:extLst>
        </xdr:cNvPr>
        <xdr:cNvSpPr txBox="1"/>
      </xdr:nvSpPr>
      <xdr:spPr>
        <a:xfrm>
          <a:off x="16598900" y="34226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25.2</a:t>
          </a:r>
          <a:endParaRPr kumimoji="1" lang="ja-JP" altLang="en-US" sz="1000" b="1">
            <a:latin typeface="ＭＳ Ｐゴシック"/>
            <a:ea typeface="ＭＳ Ｐゴシック"/>
          </a:endParaRPr>
        </a:p>
      </xdr:txBody>
    </xdr:sp>
    <xdr:clientData/>
  </xdr:oneCellAnchor>
  <xdr:twoCellAnchor>
    <xdr:from>
      <xdr:col>82</xdr:col>
      <xdr:colOff>19050</xdr:colOff>
      <xdr:row>20</xdr:row>
      <xdr:rowOff>21590</xdr:rowOff>
    </xdr:from>
    <xdr:to>
      <xdr:col>82</xdr:col>
      <xdr:colOff>196850</xdr:colOff>
      <xdr:row>20</xdr:row>
      <xdr:rowOff>21590</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a:off x="16421100" y="3450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13</xdr:row>
      <xdr:rowOff>37465</xdr:rowOff>
    </xdr:from>
    <xdr:ext cx="762000" cy="259080"/>
    <xdr:sp macro="" textlink="">
      <xdr:nvSpPr>
        <xdr:cNvPr id="120" name="物件費最大値テキスト">
          <a:extLst>
            <a:ext uri="{FF2B5EF4-FFF2-40B4-BE49-F238E27FC236}">
              <a16:creationId xmlns:a16="http://schemas.microsoft.com/office/drawing/2014/main" id="{00000000-0008-0000-0400-000078000000}"/>
            </a:ext>
          </a:extLst>
        </xdr:cNvPr>
        <xdr:cNvSpPr txBox="1"/>
      </xdr:nvSpPr>
      <xdr:spPr>
        <a:xfrm>
          <a:off x="16598900" y="226631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4.9</a:t>
          </a:r>
          <a:endParaRPr kumimoji="1" lang="ja-JP" altLang="en-US" sz="1000" b="1">
            <a:latin typeface="ＭＳ Ｐゴシック"/>
            <a:ea typeface="ＭＳ Ｐゴシック"/>
          </a:endParaRPr>
        </a:p>
      </xdr:txBody>
    </xdr:sp>
    <xdr:clientData/>
  </xdr:oneCellAnchor>
  <xdr:twoCellAnchor>
    <xdr:from>
      <xdr:col>82</xdr:col>
      <xdr:colOff>19050</xdr:colOff>
      <xdr:row>14</xdr:row>
      <xdr:rowOff>122555</xdr:rowOff>
    </xdr:from>
    <xdr:to>
      <xdr:col>82</xdr:col>
      <xdr:colOff>196850</xdr:colOff>
      <xdr:row>14</xdr:row>
      <xdr:rowOff>122555</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252285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16</xdr:row>
      <xdr:rowOff>17780</xdr:rowOff>
    </xdr:from>
    <xdr:to>
      <xdr:col>82</xdr:col>
      <xdr:colOff>107950</xdr:colOff>
      <xdr:row>16</xdr:row>
      <xdr:rowOff>86360</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5671800" y="2760980"/>
          <a:ext cx="838200" cy="685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112395</xdr:rowOff>
    </xdr:from>
    <xdr:ext cx="762000" cy="257810"/>
    <xdr:sp macro="" textlink="">
      <xdr:nvSpPr>
        <xdr:cNvPr id="123" name="物件費平均値テキスト">
          <a:extLst>
            <a:ext uri="{FF2B5EF4-FFF2-40B4-BE49-F238E27FC236}">
              <a16:creationId xmlns:a16="http://schemas.microsoft.com/office/drawing/2014/main" id="{00000000-0008-0000-0400-00007B000000}"/>
            </a:ext>
          </a:extLst>
        </xdr:cNvPr>
        <xdr:cNvSpPr txBox="1"/>
      </xdr:nvSpPr>
      <xdr:spPr>
        <a:xfrm>
          <a:off x="16598900" y="285559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13.9</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16</xdr:row>
      <xdr:rowOff>140335</xdr:rowOff>
    </xdr:from>
    <xdr:to>
      <xdr:col>82</xdr:col>
      <xdr:colOff>158750</xdr:colOff>
      <xdr:row>17</xdr:row>
      <xdr:rowOff>70485</xdr:rowOff>
    </xdr:to>
    <xdr:sp macro="" textlink="">
      <xdr:nvSpPr>
        <xdr:cNvPr id="124" name="フローチャート: 判断 123">
          <a:extLst>
            <a:ext uri="{FF2B5EF4-FFF2-40B4-BE49-F238E27FC236}">
              <a16:creationId xmlns:a16="http://schemas.microsoft.com/office/drawing/2014/main" id="{00000000-0008-0000-0400-00007C000000}"/>
            </a:ext>
          </a:extLst>
        </xdr:cNvPr>
        <xdr:cNvSpPr/>
      </xdr:nvSpPr>
      <xdr:spPr>
        <a:xfrm>
          <a:off x="16459200" y="2883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17780</xdr:rowOff>
    </xdr:from>
    <xdr:to>
      <xdr:col>78</xdr:col>
      <xdr:colOff>69850</xdr:colOff>
      <xdr:row>16</xdr:row>
      <xdr:rowOff>26670</xdr:rowOff>
    </xdr:to>
    <xdr:cxnSp macro="">
      <xdr:nvCxnSpPr>
        <xdr:cNvPr id="125" name="直線コネクタ 124">
          <a:extLst>
            <a:ext uri="{FF2B5EF4-FFF2-40B4-BE49-F238E27FC236}">
              <a16:creationId xmlns:a16="http://schemas.microsoft.com/office/drawing/2014/main" id="{00000000-0008-0000-0400-00007D000000}"/>
            </a:ext>
          </a:extLst>
        </xdr:cNvPr>
        <xdr:cNvCxnSpPr/>
      </xdr:nvCxnSpPr>
      <xdr:spPr>
        <a:xfrm flipV="1">
          <a:off x="14782800" y="276098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144780</xdr:rowOff>
    </xdr:from>
    <xdr:to>
      <xdr:col>78</xdr:col>
      <xdr:colOff>120650</xdr:colOff>
      <xdr:row>17</xdr:row>
      <xdr:rowOff>74930</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5621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59690</xdr:rowOff>
    </xdr:from>
    <xdr:ext cx="736600" cy="259080"/>
    <xdr:sp macro="" textlink="">
      <xdr:nvSpPr>
        <xdr:cNvPr id="127" name="テキスト ボックス 126">
          <a:extLst>
            <a:ext uri="{FF2B5EF4-FFF2-40B4-BE49-F238E27FC236}">
              <a16:creationId xmlns:a16="http://schemas.microsoft.com/office/drawing/2014/main" id="{00000000-0008-0000-0400-00007F000000}"/>
            </a:ext>
          </a:extLst>
        </xdr:cNvPr>
        <xdr:cNvSpPr txBox="1"/>
      </xdr:nvSpPr>
      <xdr:spPr>
        <a:xfrm>
          <a:off x="15290800" y="297434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14.0</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16</xdr:row>
      <xdr:rowOff>26670</xdr:rowOff>
    </xdr:from>
    <xdr:to>
      <xdr:col>73</xdr:col>
      <xdr:colOff>180975</xdr:colOff>
      <xdr:row>16</xdr:row>
      <xdr:rowOff>72390</xdr:rowOff>
    </xdr:to>
    <xdr:cxnSp macro="">
      <xdr:nvCxnSpPr>
        <xdr:cNvPr id="128" name="直線コネクタ 127">
          <a:extLst>
            <a:ext uri="{FF2B5EF4-FFF2-40B4-BE49-F238E27FC236}">
              <a16:creationId xmlns:a16="http://schemas.microsoft.com/office/drawing/2014/main" id="{00000000-0008-0000-0400-000080000000}"/>
            </a:ext>
          </a:extLst>
        </xdr:cNvPr>
        <xdr:cNvCxnSpPr/>
      </xdr:nvCxnSpPr>
      <xdr:spPr>
        <a:xfrm flipV="1">
          <a:off x="13893800" y="276987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17</xdr:row>
      <xdr:rowOff>55880</xdr:rowOff>
    </xdr:from>
    <xdr:to>
      <xdr:col>74</xdr:col>
      <xdr:colOff>31750</xdr:colOff>
      <xdr:row>17</xdr:row>
      <xdr:rowOff>157480</xdr:rowOff>
    </xdr:to>
    <xdr:sp macro="" textlink="">
      <xdr:nvSpPr>
        <xdr:cNvPr id="129" name="フローチャート: 判断 128">
          <a:extLst>
            <a:ext uri="{FF2B5EF4-FFF2-40B4-BE49-F238E27FC236}">
              <a16:creationId xmlns:a16="http://schemas.microsoft.com/office/drawing/2014/main" id="{00000000-0008-0000-0400-000081000000}"/>
            </a:ext>
          </a:extLst>
        </xdr:cNvPr>
        <xdr:cNvSpPr/>
      </xdr:nvSpPr>
      <xdr:spPr>
        <a:xfrm>
          <a:off x="14732000" y="2970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142240</xdr:rowOff>
    </xdr:from>
    <xdr:ext cx="762000" cy="259080"/>
    <xdr:sp macro="" textlink="">
      <xdr:nvSpPr>
        <xdr:cNvPr id="130" name="テキスト ボックス 129">
          <a:extLst>
            <a:ext uri="{FF2B5EF4-FFF2-40B4-BE49-F238E27FC236}">
              <a16:creationId xmlns:a16="http://schemas.microsoft.com/office/drawing/2014/main" id="{00000000-0008-0000-0400-000082000000}"/>
            </a:ext>
          </a:extLst>
        </xdr:cNvPr>
        <xdr:cNvSpPr txBox="1"/>
      </xdr:nvSpPr>
      <xdr:spPr>
        <a:xfrm>
          <a:off x="14401800" y="30568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16</xdr:row>
      <xdr:rowOff>67310</xdr:rowOff>
    </xdr:from>
    <xdr:to>
      <xdr:col>69</xdr:col>
      <xdr:colOff>92075</xdr:colOff>
      <xdr:row>16</xdr:row>
      <xdr:rowOff>72390</xdr:rowOff>
    </xdr:to>
    <xdr:cxnSp macro="">
      <xdr:nvCxnSpPr>
        <xdr:cNvPr id="131" name="直線コネクタ 130">
          <a:extLst>
            <a:ext uri="{FF2B5EF4-FFF2-40B4-BE49-F238E27FC236}">
              <a16:creationId xmlns:a16="http://schemas.microsoft.com/office/drawing/2014/main" id="{00000000-0008-0000-0400-000083000000}"/>
            </a:ext>
          </a:extLst>
        </xdr:cNvPr>
        <xdr:cNvCxnSpPr/>
      </xdr:nvCxnSpPr>
      <xdr:spPr>
        <a:xfrm>
          <a:off x="13004800" y="281051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46355</xdr:rowOff>
    </xdr:from>
    <xdr:to>
      <xdr:col>69</xdr:col>
      <xdr:colOff>142875</xdr:colOff>
      <xdr:row>17</xdr:row>
      <xdr:rowOff>147955</xdr:rowOff>
    </xdr:to>
    <xdr:sp macro="" textlink="">
      <xdr:nvSpPr>
        <xdr:cNvPr id="132" name="フローチャート: 判断 131">
          <a:extLst>
            <a:ext uri="{FF2B5EF4-FFF2-40B4-BE49-F238E27FC236}">
              <a16:creationId xmlns:a16="http://schemas.microsoft.com/office/drawing/2014/main" id="{00000000-0008-0000-0400-000084000000}"/>
            </a:ext>
          </a:extLst>
        </xdr:cNvPr>
        <xdr:cNvSpPr/>
      </xdr:nvSpPr>
      <xdr:spPr>
        <a:xfrm>
          <a:off x="13843000" y="296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132715</xdr:rowOff>
    </xdr:from>
    <xdr:ext cx="760730" cy="257810"/>
    <xdr:sp macro="" textlink="">
      <xdr:nvSpPr>
        <xdr:cNvPr id="133" name="テキスト ボックス 132">
          <a:extLst>
            <a:ext uri="{FF2B5EF4-FFF2-40B4-BE49-F238E27FC236}">
              <a16:creationId xmlns:a16="http://schemas.microsoft.com/office/drawing/2014/main" id="{00000000-0008-0000-0400-000085000000}"/>
            </a:ext>
          </a:extLst>
        </xdr:cNvPr>
        <xdr:cNvSpPr txBox="1"/>
      </xdr:nvSpPr>
      <xdr:spPr>
        <a:xfrm>
          <a:off x="13512800" y="304736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17</xdr:row>
      <xdr:rowOff>19050</xdr:rowOff>
    </xdr:from>
    <xdr:to>
      <xdr:col>65</xdr:col>
      <xdr:colOff>53975</xdr:colOff>
      <xdr:row>17</xdr:row>
      <xdr:rowOff>120650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2954000" y="2933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105410</xdr:rowOff>
    </xdr:from>
    <xdr:ext cx="762000" cy="259080"/>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2623800" y="30200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15.0</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24</xdr:row>
      <xdr:rowOff>10160</xdr:rowOff>
    </xdr:from>
    <xdr:ext cx="762000" cy="259080"/>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62941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24</xdr:row>
      <xdr:rowOff>10160</xdr:rowOff>
    </xdr:from>
    <xdr:ext cx="760730" cy="259080"/>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5455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24</xdr:row>
      <xdr:rowOff>10160</xdr:rowOff>
    </xdr:from>
    <xdr:ext cx="760730" cy="259080"/>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4566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24</xdr:row>
      <xdr:rowOff>10160</xdr:rowOff>
    </xdr:from>
    <xdr:ext cx="762000" cy="259080"/>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3677900" y="4124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24</xdr:row>
      <xdr:rowOff>10160</xdr:rowOff>
    </xdr:from>
    <xdr:ext cx="760730" cy="259080"/>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2788900" y="4124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16</xdr:row>
      <xdr:rowOff>34925</xdr:rowOff>
    </xdr:from>
    <xdr:to>
      <xdr:col>82</xdr:col>
      <xdr:colOff>158750</xdr:colOff>
      <xdr:row>16</xdr:row>
      <xdr:rowOff>136525</xdr:rowOff>
    </xdr:to>
    <xdr:sp macro="" textlink="">
      <xdr:nvSpPr>
        <xdr:cNvPr id="141" name="楕円 140">
          <a:extLst>
            <a:ext uri="{FF2B5EF4-FFF2-40B4-BE49-F238E27FC236}">
              <a16:creationId xmlns:a16="http://schemas.microsoft.com/office/drawing/2014/main" id="{00000000-0008-0000-0400-00008D000000}"/>
            </a:ext>
          </a:extLst>
        </xdr:cNvPr>
        <xdr:cNvSpPr/>
      </xdr:nvSpPr>
      <xdr:spPr>
        <a:xfrm>
          <a:off x="16459200" y="27781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15</xdr:row>
      <xdr:rowOff>52070</xdr:rowOff>
    </xdr:from>
    <xdr:ext cx="762000" cy="257810"/>
    <xdr:sp macro="" textlink="">
      <xdr:nvSpPr>
        <xdr:cNvPr id="142" name="物件費該当値テキスト">
          <a:extLst>
            <a:ext uri="{FF2B5EF4-FFF2-40B4-BE49-F238E27FC236}">
              <a16:creationId xmlns:a16="http://schemas.microsoft.com/office/drawing/2014/main" id="{00000000-0008-0000-0400-00008E000000}"/>
            </a:ext>
          </a:extLst>
        </xdr:cNvPr>
        <xdr:cNvSpPr txBox="1"/>
      </xdr:nvSpPr>
      <xdr:spPr>
        <a:xfrm>
          <a:off x="16598900" y="262382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15</xdr:row>
      <xdr:rowOff>137795</xdr:rowOff>
    </xdr:from>
    <xdr:to>
      <xdr:col>78</xdr:col>
      <xdr:colOff>120650</xdr:colOff>
      <xdr:row>16</xdr:row>
      <xdr:rowOff>67945</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5621000" y="27095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78105</xdr:rowOff>
    </xdr:from>
    <xdr:ext cx="736600" cy="257810"/>
    <xdr:sp macro="" textlink="">
      <xdr:nvSpPr>
        <xdr:cNvPr id="144" name="テキスト ボックス 143">
          <a:extLst>
            <a:ext uri="{FF2B5EF4-FFF2-40B4-BE49-F238E27FC236}">
              <a16:creationId xmlns:a16="http://schemas.microsoft.com/office/drawing/2014/main" id="{00000000-0008-0000-0400-000090000000}"/>
            </a:ext>
          </a:extLst>
        </xdr:cNvPr>
        <xdr:cNvSpPr txBox="1"/>
      </xdr:nvSpPr>
      <xdr:spPr>
        <a:xfrm>
          <a:off x="15290800" y="247840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10.1</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15</xdr:row>
      <xdr:rowOff>147320</xdr:rowOff>
    </xdr:from>
    <xdr:to>
      <xdr:col>74</xdr:col>
      <xdr:colOff>31750</xdr:colOff>
      <xdr:row>16</xdr:row>
      <xdr:rowOff>77470</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4732000" y="2719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87630</xdr:rowOff>
    </xdr:from>
    <xdr:ext cx="762000" cy="257810"/>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4401800" y="24879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10.3</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16</xdr:row>
      <xdr:rowOff>21590</xdr:rowOff>
    </xdr:from>
    <xdr:to>
      <xdr:col>69</xdr:col>
      <xdr:colOff>142875</xdr:colOff>
      <xdr:row>16</xdr:row>
      <xdr:rowOff>123190</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3843000" y="2764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133350</xdr:rowOff>
    </xdr:from>
    <xdr:ext cx="760730" cy="257810"/>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3512800" y="253365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11.3</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16</xdr:row>
      <xdr:rowOff>16510</xdr:rowOff>
    </xdr:from>
    <xdr:to>
      <xdr:col>65</xdr:col>
      <xdr:colOff>53975</xdr:colOff>
      <xdr:row>16</xdr:row>
      <xdr:rowOff>118110</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2954000" y="2759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128270</xdr:rowOff>
    </xdr:from>
    <xdr:ext cx="762000" cy="259080"/>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2623800" y="2528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11.2</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9.7</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762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5778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5816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扶助費にかかる経常収支比率が類似団体平均を上回り、継続して推移している要因としては、高齢化率の高い本町では、扶助費をはじめとする社会保障経費が高く、令和</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年度は障害者自立支援給付費の増加があったことも挙げられる。今後とも、審査等の適正化に努める。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49</xdr:row>
      <xdr:rowOff>107950</xdr:rowOff>
    </xdr:from>
    <xdr:ext cx="297180" cy="225425"/>
    <xdr:sp macro="" textlink="">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723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3" name="直線コネクタ 162">
          <a:extLst>
            <a:ext uri="{FF2B5EF4-FFF2-40B4-BE49-F238E27FC236}">
              <a16:creationId xmlns:a16="http://schemas.microsoft.com/office/drawing/2014/main" id="{00000000-0008-0000-0400-0000A3000000}"/>
            </a:ext>
          </a:extLst>
        </xdr:cNvPr>
        <xdr:cNvCxnSpPr/>
      </xdr:nvCxnSpPr>
      <xdr:spPr>
        <a:xfrm>
          <a:off x="762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41910</xdr:rowOff>
    </xdr:from>
    <xdr:ext cx="506730" cy="257810"/>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254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12.0</a:t>
          </a:r>
          <a:endParaRPr kumimoji="1" lang="ja-JP" altLang="en-US" sz="1000">
            <a:latin typeface="ＭＳ Ｐゴシック"/>
            <a:ea typeface="ＭＳ Ｐゴシック"/>
          </a:endParaRPr>
        </a:p>
      </xdr:txBody>
    </xdr:sp>
    <xdr:clientData/>
  </xdr:oneCellAnchor>
  <xdr:twoCellAnchor>
    <xdr:from>
      <xdr:col>3</xdr:col>
      <xdr:colOff>161925</xdr:colOff>
      <xdr:row>62</xdr:row>
      <xdr:rowOff>29210</xdr:rowOff>
    </xdr:from>
    <xdr:to>
      <xdr:col>26</xdr:col>
      <xdr:colOff>184150</xdr:colOff>
      <xdr:row>62</xdr:row>
      <xdr:rowOff>29210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65911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58420</xdr:rowOff>
    </xdr:from>
    <xdr:ext cx="506730" cy="259080"/>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51687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60</xdr:row>
      <xdr:rowOff>45085</xdr:rowOff>
    </xdr:from>
    <xdr:to>
      <xdr:col>26</xdr:col>
      <xdr:colOff>184150</xdr:colOff>
      <xdr:row>60</xdr:row>
      <xdr:rowOff>45085</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33208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74930</xdr:rowOff>
    </xdr:from>
    <xdr:ext cx="506730" cy="257810"/>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19048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3</xdr:col>
      <xdr:colOff>161925</xdr:colOff>
      <xdr:row>58</xdr:row>
      <xdr:rowOff>61595</xdr:rowOff>
    </xdr:from>
    <xdr:to>
      <xdr:col>26</xdr:col>
      <xdr:colOff>184150</xdr:colOff>
      <xdr:row>58</xdr:row>
      <xdr:rowOff>61595</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00569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90805</xdr:rowOff>
    </xdr:from>
    <xdr:ext cx="506730" cy="2584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9863455"/>
          <a:ext cx="506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3</xdr:col>
      <xdr:colOff>161925</xdr:colOff>
      <xdr:row>56</xdr:row>
      <xdr:rowOff>78105</xdr:rowOff>
    </xdr:from>
    <xdr:to>
      <xdr:col>26</xdr:col>
      <xdr:colOff>184150</xdr:colOff>
      <xdr:row>56</xdr:row>
      <xdr:rowOff>78105</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67930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107315</xdr:rowOff>
    </xdr:from>
    <xdr:ext cx="506730" cy="259080"/>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537065"/>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3</xdr:col>
      <xdr:colOff>161925</xdr:colOff>
      <xdr:row>54</xdr:row>
      <xdr:rowOff>94615</xdr:rowOff>
    </xdr:from>
    <xdr:to>
      <xdr:col>26</xdr:col>
      <xdr:colOff>184150</xdr:colOff>
      <xdr:row>54</xdr:row>
      <xdr:rowOff>94615</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352915"/>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123825</xdr:rowOff>
    </xdr:from>
    <xdr:ext cx="506730" cy="257810"/>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210675"/>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3</xdr:col>
      <xdr:colOff>161925</xdr:colOff>
      <xdr:row>52</xdr:row>
      <xdr:rowOff>110490</xdr:rowOff>
    </xdr:from>
    <xdr:to>
      <xdr:col>26</xdr:col>
      <xdr:colOff>184150</xdr:colOff>
      <xdr:row>52</xdr:row>
      <xdr:rowOff>110490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2589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139700</xdr:rowOff>
    </xdr:from>
    <xdr:ext cx="506730" cy="259080"/>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88365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110490</xdr:rowOff>
    </xdr:from>
    <xdr:to>
      <xdr:col>24</xdr:col>
      <xdr:colOff>25400</xdr:colOff>
      <xdr:row>61</xdr:row>
      <xdr:rowOff>37465</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25890"/>
          <a:ext cx="0" cy="14700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9525</xdr:rowOff>
    </xdr:from>
    <xdr:ext cx="762000" cy="257810"/>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46797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9.0</a:t>
          </a:r>
          <a:endParaRPr kumimoji="1" lang="ja-JP" altLang="en-US" sz="1000" b="1">
            <a:latin typeface="ＭＳ Ｐゴシック"/>
            <a:ea typeface="ＭＳ Ｐゴシック"/>
          </a:endParaRPr>
        </a:p>
      </xdr:txBody>
    </xdr:sp>
    <xdr:clientData/>
  </xdr:oneCellAnchor>
  <xdr:twoCellAnchor>
    <xdr:from>
      <xdr:col>23</xdr:col>
      <xdr:colOff>136525</xdr:colOff>
      <xdr:row>61</xdr:row>
      <xdr:rowOff>37465</xdr:rowOff>
    </xdr:from>
    <xdr:to>
      <xdr:col>24</xdr:col>
      <xdr:colOff>114300</xdr:colOff>
      <xdr:row>61</xdr:row>
      <xdr:rowOff>37465</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495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25400</xdr:rowOff>
    </xdr:from>
    <xdr:ext cx="762000" cy="259080"/>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769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0.0</a:t>
          </a:r>
          <a:endParaRPr kumimoji="1" lang="ja-JP" altLang="en-US" sz="1000" b="1">
            <a:latin typeface="ＭＳ Ｐゴシック"/>
            <a:ea typeface="ＭＳ Ｐゴシック"/>
          </a:endParaRPr>
        </a:p>
      </xdr:txBody>
    </xdr:sp>
    <xdr:clientData/>
  </xdr:oneCellAnchor>
  <xdr:twoCellAnchor>
    <xdr:from>
      <xdr:col>23</xdr:col>
      <xdr:colOff>136525</xdr:colOff>
      <xdr:row>52</xdr:row>
      <xdr:rowOff>110490</xdr:rowOff>
    </xdr:from>
    <xdr:to>
      <xdr:col>24</xdr:col>
      <xdr:colOff>114300</xdr:colOff>
      <xdr:row>52</xdr:row>
      <xdr:rowOff>110490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25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151765</xdr:rowOff>
    </xdr:from>
    <xdr:to>
      <xdr:col>24</xdr:col>
      <xdr:colOff>25400</xdr:colOff>
      <xdr:row>55</xdr:row>
      <xdr:rowOff>151765</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3987800" y="9581515"/>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53</xdr:row>
      <xdr:rowOff>158115</xdr:rowOff>
    </xdr:from>
    <xdr:ext cx="762000" cy="257810"/>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244965"/>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54</xdr:row>
      <xdr:rowOff>141605</xdr:rowOff>
    </xdr:from>
    <xdr:to>
      <xdr:col>24</xdr:col>
      <xdr:colOff>76200</xdr:colOff>
      <xdr:row>55</xdr:row>
      <xdr:rowOff>71755</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399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151765</xdr:rowOff>
    </xdr:from>
    <xdr:to>
      <xdr:col>19</xdr:col>
      <xdr:colOff>187325</xdr:colOff>
      <xdr:row>56</xdr:row>
      <xdr:rowOff>29210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581515"/>
          <a:ext cx="889000" cy="488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19050</xdr:rowOff>
    </xdr:from>
    <xdr:to>
      <xdr:col>20</xdr:col>
      <xdr:colOff>38100</xdr:colOff>
      <xdr:row>55</xdr:row>
      <xdr:rowOff>120650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130810</xdr:rowOff>
    </xdr:from>
    <xdr:ext cx="735330" cy="259080"/>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21766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55</xdr:row>
      <xdr:rowOff>167640</xdr:rowOff>
    </xdr:from>
    <xdr:to>
      <xdr:col>15</xdr:col>
      <xdr:colOff>98425</xdr:colOff>
      <xdr:row>56</xdr:row>
      <xdr:rowOff>29210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2209800" y="959739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35560</xdr:rowOff>
    </xdr:from>
    <xdr:to>
      <xdr:col>15</xdr:col>
      <xdr:colOff>149225</xdr:colOff>
      <xdr:row>55</xdr:row>
      <xdr:rowOff>137160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465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147320</xdr:rowOff>
    </xdr:from>
    <xdr:ext cx="762000" cy="259080"/>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2341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3.0</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55</xdr:row>
      <xdr:rowOff>167640</xdr:rowOff>
    </xdr:from>
    <xdr:to>
      <xdr:col>11</xdr:col>
      <xdr:colOff>9525</xdr:colOff>
      <xdr:row>56</xdr:row>
      <xdr:rowOff>29210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597390"/>
          <a:ext cx="889000" cy="330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19050</xdr:rowOff>
    </xdr:from>
    <xdr:to>
      <xdr:col>11</xdr:col>
      <xdr:colOff>60325</xdr:colOff>
      <xdr:row>55</xdr:row>
      <xdr:rowOff>120650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130810</xdr:rowOff>
    </xdr:from>
    <xdr:ext cx="760730" cy="259080"/>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2176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55</xdr:row>
      <xdr:rowOff>19050</xdr:rowOff>
    </xdr:from>
    <xdr:to>
      <xdr:col>6</xdr:col>
      <xdr:colOff>171450</xdr:colOff>
      <xdr:row>55</xdr:row>
      <xdr:rowOff>120650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448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130810</xdr:rowOff>
    </xdr:from>
    <xdr:ext cx="760730" cy="259080"/>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2176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64</xdr:row>
      <xdr:rowOff>10160</xdr:rowOff>
    </xdr:from>
    <xdr:ext cx="762000" cy="259080"/>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64</xdr:row>
      <xdr:rowOff>10160</xdr:rowOff>
    </xdr:from>
    <xdr:ext cx="762000" cy="259080"/>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64</xdr:row>
      <xdr:rowOff>10160</xdr:rowOff>
    </xdr:from>
    <xdr:ext cx="760730" cy="259080"/>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64</xdr:row>
      <xdr:rowOff>10160</xdr:rowOff>
    </xdr:from>
    <xdr:ext cx="762000" cy="259080"/>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64</xdr:row>
      <xdr:rowOff>10160</xdr:rowOff>
    </xdr:from>
    <xdr:ext cx="762000" cy="259080"/>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55</xdr:row>
      <xdr:rowOff>100965</xdr:rowOff>
    </xdr:from>
    <xdr:to>
      <xdr:col>24</xdr:col>
      <xdr:colOff>76200</xdr:colOff>
      <xdr:row>56</xdr:row>
      <xdr:rowOff>31115</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530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55</xdr:row>
      <xdr:rowOff>73025</xdr:rowOff>
    </xdr:from>
    <xdr:ext cx="762000" cy="259080"/>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50277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3.4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55</xdr:row>
      <xdr:rowOff>100965</xdr:rowOff>
    </xdr:from>
    <xdr:to>
      <xdr:col>20</xdr:col>
      <xdr:colOff>38100</xdr:colOff>
      <xdr:row>56</xdr:row>
      <xdr:rowOff>31115</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530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15875</xdr:rowOff>
    </xdr:from>
    <xdr:ext cx="735330" cy="259080"/>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617075"/>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3.4</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55</xdr:row>
      <xdr:rowOff>149860</xdr:rowOff>
    </xdr:from>
    <xdr:to>
      <xdr:col>15</xdr:col>
      <xdr:colOff>149225</xdr:colOff>
      <xdr:row>56</xdr:row>
      <xdr:rowOff>80010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579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64770</xdr:rowOff>
    </xdr:from>
    <xdr:ext cx="762000" cy="257810"/>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6659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55</xdr:row>
      <xdr:rowOff>116840</xdr:rowOff>
    </xdr:from>
    <xdr:to>
      <xdr:col>11</xdr:col>
      <xdr:colOff>60325</xdr:colOff>
      <xdr:row>56</xdr:row>
      <xdr:rowOff>46990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546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31750</xdr:rowOff>
    </xdr:from>
    <xdr:ext cx="760730" cy="257810"/>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63295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55</xdr:row>
      <xdr:rowOff>149860</xdr:rowOff>
    </xdr:from>
    <xdr:to>
      <xdr:col>6</xdr:col>
      <xdr:colOff>171450</xdr:colOff>
      <xdr:row>56</xdr:row>
      <xdr:rowOff>80010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579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64770</xdr:rowOff>
    </xdr:from>
    <xdr:ext cx="760730" cy="257810"/>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66597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3.7</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105/151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13.3</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その他に係る経常収支比率が類似団体平均を上回っているのは、繰出金が主な要因である。国民健康保険特別会計や介護保険特別会計への繰出金については、職員給与等に対する繰出しもあるが、保険料の適正化を図ることにより、税収を主な財源とする普通会計の負担額を減らしていくよう努め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49</xdr:row>
      <xdr:rowOff>107950</xdr:rowOff>
    </xdr:from>
    <xdr:ext cx="297180" cy="22542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41910</xdr:rowOff>
    </xdr:from>
    <xdr:ext cx="506730" cy="257810"/>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61</xdr:row>
      <xdr:rowOff>69850</xdr:rowOff>
    </xdr:from>
    <xdr:to>
      <xdr:col>85</xdr:col>
      <xdr:colOff>66675</xdr:colOff>
      <xdr:row>61</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528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60</xdr:row>
      <xdr:rowOff>99060</xdr:rowOff>
    </xdr:from>
    <xdr:ext cx="506730" cy="257810"/>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386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58</xdr:row>
      <xdr:rowOff>127000</xdr:rowOff>
    </xdr:from>
    <xdr:to>
      <xdr:col>85</xdr:col>
      <xdr:colOff>66675</xdr:colOff>
      <xdr:row>58</xdr:row>
      <xdr:rowOff>127000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071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57</xdr:row>
      <xdr:rowOff>156210</xdr:rowOff>
    </xdr:from>
    <xdr:ext cx="506730" cy="257810"/>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928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56</xdr:row>
      <xdr:rowOff>12700</xdr:rowOff>
    </xdr:from>
    <xdr:to>
      <xdr:col>85</xdr:col>
      <xdr:colOff>66675</xdr:colOff>
      <xdr:row>56</xdr:row>
      <xdr:rowOff>12700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613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55</xdr:row>
      <xdr:rowOff>41910</xdr:rowOff>
    </xdr:from>
    <xdr:ext cx="506730" cy="257810"/>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471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53</xdr:row>
      <xdr:rowOff>69850</xdr:rowOff>
    </xdr:from>
    <xdr:to>
      <xdr:col>85</xdr:col>
      <xdr:colOff>66675</xdr:colOff>
      <xdr:row>53</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156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99060</xdr:rowOff>
    </xdr:from>
    <xdr:ext cx="506730" cy="257810"/>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014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869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6" name="その他グラフ枠">
          <a:extLst>
            <a:ext uri="{FF2B5EF4-FFF2-40B4-BE49-F238E27FC236}">
              <a16:creationId xmlns:a16="http://schemas.microsoft.com/office/drawing/2014/main" id="{00000000-0008-0000-0400-0000EC000000}"/>
            </a:ext>
          </a:extLst>
        </xdr:cNvPr>
        <xdr:cNvSpPr/>
      </xdr:nvSpPr>
      <xdr:spPr>
        <a:xfrm>
          <a:off x="12446000" y="8699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74930</xdr:rowOff>
    </xdr:from>
    <xdr:to>
      <xdr:col>82</xdr:col>
      <xdr:colOff>107950</xdr:colOff>
      <xdr:row>59</xdr:row>
      <xdr:rowOff>83820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flipV="1">
          <a:off x="16510000" y="9161780"/>
          <a:ext cx="0" cy="10375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59</xdr:row>
      <xdr:rowOff>55880</xdr:rowOff>
    </xdr:from>
    <xdr:ext cx="762000" cy="259080"/>
    <xdr:sp macro="" textlink="">
      <xdr:nvSpPr>
        <xdr:cNvPr id="238" name="その他最小値テキスト">
          <a:extLst>
            <a:ext uri="{FF2B5EF4-FFF2-40B4-BE49-F238E27FC236}">
              <a16:creationId xmlns:a16="http://schemas.microsoft.com/office/drawing/2014/main" id="{00000000-0008-0000-0400-0000EE000000}"/>
            </a:ext>
          </a:extLst>
        </xdr:cNvPr>
        <xdr:cNvSpPr txBox="1"/>
      </xdr:nvSpPr>
      <xdr:spPr>
        <a:xfrm>
          <a:off x="16598900" y="101714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22.8</a:t>
          </a:r>
          <a:endParaRPr kumimoji="1" lang="ja-JP" altLang="en-US" sz="1000" b="1">
            <a:latin typeface="ＭＳ Ｐゴシック"/>
            <a:ea typeface="ＭＳ Ｐゴシック"/>
          </a:endParaRPr>
        </a:p>
      </xdr:txBody>
    </xdr:sp>
    <xdr:clientData/>
  </xdr:oneCellAnchor>
  <xdr:twoCellAnchor>
    <xdr:from>
      <xdr:col>82</xdr:col>
      <xdr:colOff>19050</xdr:colOff>
      <xdr:row>59</xdr:row>
      <xdr:rowOff>83820</xdr:rowOff>
    </xdr:from>
    <xdr:to>
      <xdr:col>82</xdr:col>
      <xdr:colOff>196850</xdr:colOff>
      <xdr:row>59</xdr:row>
      <xdr:rowOff>83820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6421100" y="10199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160655</xdr:rowOff>
    </xdr:from>
    <xdr:ext cx="762000" cy="259080"/>
    <xdr:sp macro="" textlink="">
      <xdr:nvSpPr>
        <xdr:cNvPr id="240" name="その他最大値テキスト">
          <a:extLst>
            <a:ext uri="{FF2B5EF4-FFF2-40B4-BE49-F238E27FC236}">
              <a16:creationId xmlns:a16="http://schemas.microsoft.com/office/drawing/2014/main" id="{00000000-0008-0000-0400-0000F0000000}"/>
            </a:ext>
          </a:extLst>
        </xdr:cNvPr>
        <xdr:cNvSpPr txBox="1"/>
      </xdr:nvSpPr>
      <xdr:spPr>
        <a:xfrm>
          <a:off x="16598900" y="89046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0.1</a:t>
          </a:r>
          <a:endParaRPr kumimoji="1" lang="ja-JP" altLang="en-US" sz="1000" b="1">
            <a:latin typeface="ＭＳ Ｐゴシック"/>
            <a:ea typeface="ＭＳ Ｐゴシック"/>
          </a:endParaRPr>
        </a:p>
      </xdr:txBody>
    </xdr:sp>
    <xdr:clientData/>
  </xdr:oneCellAnchor>
  <xdr:twoCellAnchor>
    <xdr:from>
      <xdr:col>82</xdr:col>
      <xdr:colOff>19050</xdr:colOff>
      <xdr:row>53</xdr:row>
      <xdr:rowOff>74930</xdr:rowOff>
    </xdr:from>
    <xdr:to>
      <xdr:col>82</xdr:col>
      <xdr:colOff>196850</xdr:colOff>
      <xdr:row>53</xdr:row>
      <xdr:rowOff>74930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91617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99695</xdr:rowOff>
    </xdr:from>
    <xdr:to>
      <xdr:col>82</xdr:col>
      <xdr:colOff>107950</xdr:colOff>
      <xdr:row>56</xdr:row>
      <xdr:rowOff>104140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a:off x="15671800" y="9700895"/>
          <a:ext cx="838200" cy="44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54</xdr:row>
      <xdr:rowOff>163830</xdr:rowOff>
    </xdr:from>
    <xdr:ext cx="762000" cy="259080"/>
    <xdr:sp macro="" textlink="">
      <xdr:nvSpPr>
        <xdr:cNvPr id="243" name="その他平均値テキスト">
          <a:extLst>
            <a:ext uri="{FF2B5EF4-FFF2-40B4-BE49-F238E27FC236}">
              <a16:creationId xmlns:a16="http://schemas.microsoft.com/office/drawing/2014/main" id="{00000000-0008-0000-0400-0000F3000000}"/>
            </a:ext>
          </a:extLst>
        </xdr:cNvPr>
        <xdr:cNvSpPr txBox="1"/>
      </xdr:nvSpPr>
      <xdr:spPr>
        <a:xfrm>
          <a:off x="16598900" y="942213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10.3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55</xdr:row>
      <xdr:rowOff>147320</xdr:rowOff>
    </xdr:from>
    <xdr:to>
      <xdr:col>82</xdr:col>
      <xdr:colOff>158750</xdr:colOff>
      <xdr:row>56</xdr:row>
      <xdr:rowOff>77470</xdr:rowOff>
    </xdr:to>
    <xdr:sp macro="" textlink="">
      <xdr:nvSpPr>
        <xdr:cNvPr id="244" name="フローチャート: 判断 243">
          <a:extLst>
            <a:ext uri="{FF2B5EF4-FFF2-40B4-BE49-F238E27FC236}">
              <a16:creationId xmlns:a16="http://schemas.microsoft.com/office/drawing/2014/main" id="{00000000-0008-0000-0400-0000F4000000}"/>
            </a:ext>
          </a:extLst>
        </xdr:cNvPr>
        <xdr:cNvSpPr/>
      </xdr:nvSpPr>
      <xdr:spPr>
        <a:xfrm>
          <a:off x="16459200" y="9577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99695</xdr:rowOff>
    </xdr:from>
    <xdr:to>
      <xdr:col>78</xdr:col>
      <xdr:colOff>69850</xdr:colOff>
      <xdr:row>56</xdr:row>
      <xdr:rowOff>127000</xdr:rowOff>
    </xdr:to>
    <xdr:cxnSp macro="">
      <xdr:nvCxnSpPr>
        <xdr:cNvPr id="245" name="直線コネクタ 244">
          <a:extLst>
            <a:ext uri="{FF2B5EF4-FFF2-40B4-BE49-F238E27FC236}">
              <a16:creationId xmlns:a16="http://schemas.microsoft.com/office/drawing/2014/main" id="{00000000-0008-0000-0400-0000F5000000}"/>
            </a:ext>
          </a:extLst>
        </xdr:cNvPr>
        <xdr:cNvCxnSpPr/>
      </xdr:nvCxnSpPr>
      <xdr:spPr>
        <a:xfrm flipV="1">
          <a:off x="14782800" y="9700895"/>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56</xdr:row>
      <xdr:rowOff>21590</xdr:rowOff>
    </xdr:from>
    <xdr:to>
      <xdr:col>78</xdr:col>
      <xdr:colOff>120650</xdr:colOff>
      <xdr:row>56</xdr:row>
      <xdr:rowOff>123190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5621000" y="96227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133350</xdr:rowOff>
    </xdr:from>
    <xdr:ext cx="736600" cy="257810"/>
    <xdr:sp macro="" textlink="">
      <xdr:nvSpPr>
        <xdr:cNvPr id="247" name="テキスト ボックス 246">
          <a:extLst>
            <a:ext uri="{FF2B5EF4-FFF2-40B4-BE49-F238E27FC236}">
              <a16:creationId xmlns:a16="http://schemas.microsoft.com/office/drawing/2014/main" id="{00000000-0008-0000-0400-0000F7000000}"/>
            </a:ext>
          </a:extLst>
        </xdr:cNvPr>
        <xdr:cNvSpPr txBox="1"/>
      </xdr:nvSpPr>
      <xdr:spPr>
        <a:xfrm>
          <a:off x="15290800" y="9391650"/>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56</xdr:row>
      <xdr:rowOff>127000</xdr:rowOff>
    </xdr:from>
    <xdr:to>
      <xdr:col>73</xdr:col>
      <xdr:colOff>180975</xdr:colOff>
      <xdr:row>56</xdr:row>
      <xdr:rowOff>132080</xdr:rowOff>
    </xdr:to>
    <xdr:cxnSp macro="">
      <xdr:nvCxnSpPr>
        <xdr:cNvPr id="248" name="直線コネクタ 247">
          <a:extLst>
            <a:ext uri="{FF2B5EF4-FFF2-40B4-BE49-F238E27FC236}">
              <a16:creationId xmlns:a16="http://schemas.microsoft.com/office/drawing/2014/main" id="{00000000-0008-0000-0400-0000F8000000}"/>
            </a:ext>
          </a:extLst>
        </xdr:cNvPr>
        <xdr:cNvCxnSpPr/>
      </xdr:nvCxnSpPr>
      <xdr:spPr>
        <a:xfrm flipV="1">
          <a:off x="13893800" y="972820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56</xdr:row>
      <xdr:rowOff>16510</xdr:rowOff>
    </xdr:from>
    <xdr:to>
      <xdr:col>74</xdr:col>
      <xdr:colOff>31750</xdr:colOff>
      <xdr:row>56</xdr:row>
      <xdr:rowOff>118110</xdr:rowOff>
    </xdr:to>
    <xdr:sp macro=""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4732000" y="96177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128270</xdr:rowOff>
    </xdr:from>
    <xdr:ext cx="762000" cy="259080"/>
    <xdr:sp macro="" textlink="">
      <xdr:nvSpPr>
        <xdr:cNvPr id="250" name="テキスト ボックス 249">
          <a:extLst>
            <a:ext uri="{FF2B5EF4-FFF2-40B4-BE49-F238E27FC236}">
              <a16:creationId xmlns:a16="http://schemas.microsoft.com/office/drawing/2014/main" id="{00000000-0008-0000-0400-0000FA000000}"/>
            </a:ext>
          </a:extLst>
        </xdr:cNvPr>
        <xdr:cNvSpPr txBox="1"/>
      </xdr:nvSpPr>
      <xdr:spPr>
        <a:xfrm>
          <a:off x="14401800" y="93865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11.2</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56</xdr:row>
      <xdr:rowOff>132080</xdr:rowOff>
    </xdr:from>
    <xdr:to>
      <xdr:col>69</xdr:col>
      <xdr:colOff>92075</xdr:colOff>
      <xdr:row>56</xdr:row>
      <xdr:rowOff>168275</xdr:rowOff>
    </xdr:to>
    <xdr:cxnSp macro="">
      <xdr:nvCxnSpPr>
        <xdr:cNvPr id="251" name="直線コネクタ 250">
          <a:extLst>
            <a:ext uri="{FF2B5EF4-FFF2-40B4-BE49-F238E27FC236}">
              <a16:creationId xmlns:a16="http://schemas.microsoft.com/office/drawing/2014/main" id="{00000000-0008-0000-0400-0000FB000000}"/>
            </a:ext>
          </a:extLst>
        </xdr:cNvPr>
        <xdr:cNvCxnSpPr/>
      </xdr:nvCxnSpPr>
      <xdr:spPr>
        <a:xfrm flipV="1">
          <a:off x="13004800" y="9733280"/>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56</xdr:row>
      <xdr:rowOff>34925</xdr:rowOff>
    </xdr:from>
    <xdr:to>
      <xdr:col>69</xdr:col>
      <xdr:colOff>142875</xdr:colOff>
      <xdr:row>56</xdr:row>
      <xdr:rowOff>136525</xdr:rowOff>
    </xdr:to>
    <xdr:sp macro="" textlink="">
      <xdr:nvSpPr>
        <xdr:cNvPr id="252" name="フローチャート: 判断 251">
          <a:extLst>
            <a:ext uri="{FF2B5EF4-FFF2-40B4-BE49-F238E27FC236}">
              <a16:creationId xmlns:a16="http://schemas.microsoft.com/office/drawing/2014/main" id="{00000000-0008-0000-0400-0000FC000000}"/>
            </a:ext>
          </a:extLst>
        </xdr:cNvPr>
        <xdr:cNvSpPr/>
      </xdr:nvSpPr>
      <xdr:spPr>
        <a:xfrm>
          <a:off x="13843000" y="963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146685</xdr:rowOff>
    </xdr:from>
    <xdr:ext cx="760730" cy="257810"/>
    <xdr:sp macro="" textlink="">
      <xdr:nvSpPr>
        <xdr:cNvPr id="253" name="テキスト ボックス 252">
          <a:extLst>
            <a:ext uri="{FF2B5EF4-FFF2-40B4-BE49-F238E27FC236}">
              <a16:creationId xmlns:a16="http://schemas.microsoft.com/office/drawing/2014/main" id="{00000000-0008-0000-0400-0000FD000000}"/>
            </a:ext>
          </a:extLst>
        </xdr:cNvPr>
        <xdr:cNvSpPr txBox="1"/>
      </xdr:nvSpPr>
      <xdr:spPr>
        <a:xfrm>
          <a:off x="13512800" y="940498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11.6</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56</xdr:row>
      <xdr:rowOff>26035</xdr:rowOff>
    </xdr:from>
    <xdr:to>
      <xdr:col>65</xdr:col>
      <xdr:colOff>53975</xdr:colOff>
      <xdr:row>56</xdr:row>
      <xdr:rowOff>127635</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2954000" y="9627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54</xdr:row>
      <xdr:rowOff>137795</xdr:rowOff>
    </xdr:from>
    <xdr:ext cx="762000" cy="259080"/>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2623800" y="939609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11.4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64</xdr:row>
      <xdr:rowOff>10160</xdr:rowOff>
    </xdr:from>
    <xdr:ext cx="762000" cy="259080"/>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62941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64</xdr:row>
      <xdr:rowOff>10160</xdr:rowOff>
    </xdr:from>
    <xdr:ext cx="760730" cy="259080"/>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5455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64</xdr:row>
      <xdr:rowOff>10160</xdr:rowOff>
    </xdr:from>
    <xdr:ext cx="760730" cy="259080"/>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4566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64</xdr:row>
      <xdr:rowOff>10160</xdr:rowOff>
    </xdr:from>
    <xdr:ext cx="762000" cy="259080"/>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3677900" y="10982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64</xdr:row>
      <xdr:rowOff>10160</xdr:rowOff>
    </xdr:from>
    <xdr:ext cx="760730" cy="259080"/>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788900" y="10982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56</xdr:row>
      <xdr:rowOff>53340</xdr:rowOff>
    </xdr:from>
    <xdr:to>
      <xdr:col>82</xdr:col>
      <xdr:colOff>158750</xdr:colOff>
      <xdr:row>56</xdr:row>
      <xdr:rowOff>154940</xdr:rowOff>
    </xdr:to>
    <xdr:sp macro="" textlink="">
      <xdr:nvSpPr>
        <xdr:cNvPr id="261" name="楕円 260">
          <a:extLst>
            <a:ext uri="{FF2B5EF4-FFF2-40B4-BE49-F238E27FC236}">
              <a16:creationId xmlns:a16="http://schemas.microsoft.com/office/drawing/2014/main" id="{00000000-0008-0000-0400-000005010000}"/>
            </a:ext>
          </a:extLst>
        </xdr:cNvPr>
        <xdr:cNvSpPr/>
      </xdr:nvSpPr>
      <xdr:spPr>
        <a:xfrm>
          <a:off x="16459200" y="9654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56</xdr:row>
      <xdr:rowOff>25400</xdr:rowOff>
    </xdr:from>
    <xdr:ext cx="762000" cy="259080"/>
    <xdr:sp macro="" textlink="">
      <xdr:nvSpPr>
        <xdr:cNvPr id="262" name="その他該当値テキスト">
          <a:extLst>
            <a:ext uri="{FF2B5EF4-FFF2-40B4-BE49-F238E27FC236}">
              <a16:creationId xmlns:a16="http://schemas.microsoft.com/office/drawing/2014/main" id="{00000000-0008-0000-0400-000006010000}"/>
            </a:ext>
          </a:extLst>
        </xdr:cNvPr>
        <xdr:cNvSpPr txBox="1"/>
      </xdr:nvSpPr>
      <xdr:spPr>
        <a:xfrm>
          <a:off x="16598900" y="96266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56</xdr:row>
      <xdr:rowOff>48895</xdr:rowOff>
    </xdr:from>
    <xdr:to>
      <xdr:col>78</xdr:col>
      <xdr:colOff>120650</xdr:colOff>
      <xdr:row>56</xdr:row>
      <xdr:rowOff>150495</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5621000" y="9650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135255</xdr:rowOff>
    </xdr:from>
    <xdr:ext cx="736600" cy="257810"/>
    <xdr:sp macro=""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5290800" y="9736455"/>
          <a:ext cx="7366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11.9</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56</xdr:row>
      <xdr:rowOff>76200</xdr:rowOff>
    </xdr:from>
    <xdr:to>
      <xdr:col>74</xdr:col>
      <xdr:colOff>31750</xdr:colOff>
      <xdr:row>57</xdr:row>
      <xdr:rowOff>6350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4732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162560</xdr:rowOff>
    </xdr:from>
    <xdr:ext cx="762000" cy="259080"/>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4401800" y="9763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56</xdr:row>
      <xdr:rowOff>80645</xdr:rowOff>
    </xdr:from>
    <xdr:to>
      <xdr:col>69</xdr:col>
      <xdr:colOff>142875</xdr:colOff>
      <xdr:row>57</xdr:row>
      <xdr:rowOff>10795</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3843000" y="9681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167005</xdr:rowOff>
    </xdr:from>
    <xdr:ext cx="760730" cy="257810"/>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3512800" y="976820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12.6</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56</xdr:row>
      <xdr:rowOff>117475</xdr:rowOff>
    </xdr:from>
    <xdr:to>
      <xdr:col>65</xdr:col>
      <xdr:colOff>53975</xdr:colOff>
      <xdr:row>57</xdr:row>
      <xdr:rowOff>47625</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2954000" y="9718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32385</xdr:rowOff>
    </xdr:from>
    <xdr:ext cx="762000" cy="257810"/>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2623800" y="980503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13.4</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7081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762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8770600" y="4953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762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20383500" y="4953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9.6</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2446000" y="5270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7462500" y="5270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7500600" y="5588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事業の精査を行ってきたことより、類似団体平均値を下回る結果となっているが、</a:t>
          </a:r>
          <a:r>
            <a:rPr kumimoji="1" lang="ja-JP" altLang="en-US" sz="1100">
              <a:solidFill>
                <a:schemeClr val="dk1"/>
              </a:solidFill>
              <a:effectLst/>
              <a:latin typeface="+mn-lt"/>
              <a:ea typeface="+mn-ea"/>
              <a:cs typeface="+mn-cs"/>
            </a:rPr>
            <a:t>高齢化の進展などにより社会保障関係経費の増加傾向が続くことが見込まれる。</a:t>
          </a:r>
          <a:r>
            <a:rPr kumimoji="1" lang="ja-JP" altLang="ja-JP" sz="1100">
              <a:solidFill>
                <a:schemeClr val="dk1"/>
              </a:solidFill>
              <a:effectLst/>
              <a:latin typeface="+mn-lt"/>
              <a:ea typeface="+mn-ea"/>
              <a:cs typeface="+mn-cs"/>
            </a:rPr>
            <a:t>今後とも、事業の見直しや補助金の交付が適当かどうかの精査を行い、経費の縮小に努めていく。</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29</xdr:row>
      <xdr:rowOff>107950</xdr:rowOff>
    </xdr:from>
    <xdr:ext cx="297180" cy="225425"/>
    <xdr:sp macro="" textlink="">
      <xdr:nvSpPr>
        <xdr:cNvPr id="282" name="テキスト ボックス 281">
          <a:extLst>
            <a:ext uri="{FF2B5EF4-FFF2-40B4-BE49-F238E27FC236}">
              <a16:creationId xmlns:a16="http://schemas.microsoft.com/office/drawing/2014/main" id="{00000000-0008-0000-0400-00001A010000}"/>
            </a:ext>
          </a:extLst>
        </xdr:cNvPr>
        <xdr:cNvSpPr txBox="1"/>
      </xdr:nvSpPr>
      <xdr:spPr>
        <a:xfrm>
          <a:off x="12407900" y="5080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3" name="直線コネクタ 282">
          <a:extLst>
            <a:ext uri="{FF2B5EF4-FFF2-40B4-BE49-F238E27FC236}">
              <a16:creationId xmlns:a16="http://schemas.microsoft.com/office/drawing/2014/main" id="{00000000-0008-0000-0400-00001B010000}"/>
            </a:ext>
          </a:extLst>
        </xdr:cNvPr>
        <xdr:cNvCxnSpPr/>
      </xdr:nvCxnSpPr>
      <xdr:spPr>
        <a:xfrm>
          <a:off x="12446000" y="7556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41910</xdr:rowOff>
    </xdr:from>
    <xdr:ext cx="506730" cy="257810"/>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1938000" y="7414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0993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99060</xdr:rowOff>
    </xdr:from>
    <xdr:ext cx="506730" cy="257810"/>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69570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66421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156210</xdr:rowOff>
    </xdr:from>
    <xdr:ext cx="506730" cy="257810"/>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4998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1849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41910</xdr:rowOff>
    </xdr:from>
    <xdr:ext cx="506730" cy="257810"/>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0426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57277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99060</xdr:rowOff>
    </xdr:from>
    <xdr:ext cx="506730" cy="257810"/>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55854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27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4" name="補助費等グラフ枠">
          <a:extLst>
            <a:ext uri="{FF2B5EF4-FFF2-40B4-BE49-F238E27FC236}">
              <a16:creationId xmlns:a16="http://schemas.microsoft.com/office/drawing/2014/main" id="{00000000-0008-0000-0400-000026010000}"/>
            </a:ext>
          </a:extLst>
        </xdr:cNvPr>
        <xdr:cNvSpPr/>
      </xdr:nvSpPr>
      <xdr:spPr>
        <a:xfrm>
          <a:off x="12446000" y="5270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21590</xdr:rowOff>
    </xdr:from>
    <xdr:to>
      <xdr:col>82</xdr:col>
      <xdr:colOff>107950</xdr:colOff>
      <xdr:row>40</xdr:row>
      <xdr:rowOff>132080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flipV="1">
          <a:off x="16510000" y="5850890"/>
          <a:ext cx="0" cy="1139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103505</xdr:rowOff>
    </xdr:from>
    <xdr:ext cx="762000" cy="259080"/>
    <xdr:sp macro="" textlink="">
      <xdr:nvSpPr>
        <xdr:cNvPr id="296" name="補助費等最小値テキスト">
          <a:extLst>
            <a:ext uri="{FF2B5EF4-FFF2-40B4-BE49-F238E27FC236}">
              <a16:creationId xmlns:a16="http://schemas.microsoft.com/office/drawing/2014/main" id="{00000000-0008-0000-0400-000028010000}"/>
            </a:ext>
          </a:extLst>
        </xdr:cNvPr>
        <xdr:cNvSpPr txBox="1"/>
      </xdr:nvSpPr>
      <xdr:spPr>
        <a:xfrm>
          <a:off x="16598900" y="696150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27.6</a:t>
          </a:r>
          <a:endParaRPr kumimoji="1" lang="ja-JP" altLang="en-US" sz="1000" b="1">
            <a:latin typeface="ＭＳ Ｐゴシック"/>
            <a:ea typeface="ＭＳ Ｐゴシック"/>
          </a:endParaRPr>
        </a:p>
      </xdr:txBody>
    </xdr:sp>
    <xdr:clientData/>
  </xdr:oneCellAnchor>
  <xdr:twoCellAnchor>
    <xdr:from>
      <xdr:col>82</xdr:col>
      <xdr:colOff>19050</xdr:colOff>
      <xdr:row>40</xdr:row>
      <xdr:rowOff>132080</xdr:rowOff>
    </xdr:from>
    <xdr:to>
      <xdr:col>82</xdr:col>
      <xdr:colOff>196850</xdr:colOff>
      <xdr:row>40</xdr:row>
      <xdr:rowOff>132080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a:off x="16421100" y="69900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107950</xdr:rowOff>
    </xdr:from>
    <xdr:ext cx="762000" cy="259080"/>
    <xdr:sp macro="" textlink="">
      <xdr:nvSpPr>
        <xdr:cNvPr id="298" name="補助費等最大値テキスト">
          <a:extLst>
            <a:ext uri="{FF2B5EF4-FFF2-40B4-BE49-F238E27FC236}">
              <a16:creationId xmlns:a16="http://schemas.microsoft.com/office/drawing/2014/main" id="{00000000-0008-0000-0400-00002A010000}"/>
            </a:ext>
          </a:extLst>
        </xdr:cNvPr>
        <xdr:cNvSpPr txBox="1"/>
      </xdr:nvSpPr>
      <xdr:spPr>
        <a:xfrm>
          <a:off x="16598900" y="559435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2.7</a:t>
          </a:r>
          <a:endParaRPr kumimoji="1" lang="ja-JP" altLang="en-US" sz="1000" b="1">
            <a:latin typeface="ＭＳ Ｐゴシック"/>
            <a:ea typeface="ＭＳ Ｐゴシック"/>
          </a:endParaRPr>
        </a:p>
      </xdr:txBody>
    </xdr:sp>
    <xdr:clientData/>
  </xdr:oneCellAnchor>
  <xdr:twoCellAnchor>
    <xdr:from>
      <xdr:col>82</xdr:col>
      <xdr:colOff>19050</xdr:colOff>
      <xdr:row>34</xdr:row>
      <xdr:rowOff>21590</xdr:rowOff>
    </xdr:from>
    <xdr:to>
      <xdr:col>82</xdr:col>
      <xdr:colOff>196850</xdr:colOff>
      <xdr:row>34</xdr:row>
      <xdr:rowOff>21590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58508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35</xdr:row>
      <xdr:rowOff>78740</xdr:rowOff>
    </xdr:from>
    <xdr:to>
      <xdr:col>82</xdr:col>
      <xdr:colOff>107950</xdr:colOff>
      <xdr:row>35</xdr:row>
      <xdr:rowOff>97790</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a:off x="15671800" y="6079490"/>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34290</xdr:rowOff>
    </xdr:from>
    <xdr:ext cx="762000" cy="259080"/>
    <xdr:sp macro="" textlink="">
      <xdr:nvSpPr>
        <xdr:cNvPr id="301" name="補助費等平均値テキスト">
          <a:extLst>
            <a:ext uri="{FF2B5EF4-FFF2-40B4-BE49-F238E27FC236}">
              <a16:creationId xmlns:a16="http://schemas.microsoft.com/office/drawing/2014/main" id="{00000000-0008-0000-0400-00002D010000}"/>
            </a:ext>
          </a:extLst>
        </xdr:cNvPr>
        <xdr:cNvSpPr txBox="1"/>
      </xdr:nvSpPr>
      <xdr:spPr>
        <a:xfrm>
          <a:off x="16598900" y="62064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12.2</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36</xdr:row>
      <xdr:rowOff>62230</xdr:rowOff>
    </xdr:from>
    <xdr:to>
      <xdr:col>82</xdr:col>
      <xdr:colOff>158750</xdr:colOff>
      <xdr:row>36</xdr:row>
      <xdr:rowOff>163830</xdr:rowOff>
    </xdr:to>
    <xdr:sp macro="" textlink="">
      <xdr:nvSpPr>
        <xdr:cNvPr id="302" name="フローチャート: 判断 301">
          <a:extLst>
            <a:ext uri="{FF2B5EF4-FFF2-40B4-BE49-F238E27FC236}">
              <a16:creationId xmlns:a16="http://schemas.microsoft.com/office/drawing/2014/main" id="{00000000-0008-0000-0400-00002E010000}"/>
            </a:ext>
          </a:extLst>
        </xdr:cNvPr>
        <xdr:cNvSpPr/>
      </xdr:nvSpPr>
      <xdr:spPr>
        <a:xfrm>
          <a:off x="16459200" y="6234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35</xdr:row>
      <xdr:rowOff>78740</xdr:rowOff>
    </xdr:from>
    <xdr:to>
      <xdr:col>78</xdr:col>
      <xdr:colOff>69850</xdr:colOff>
      <xdr:row>35</xdr:row>
      <xdr:rowOff>83820</xdr:rowOff>
    </xdr:to>
    <xdr:cxnSp macro="">
      <xdr:nvCxnSpPr>
        <xdr:cNvPr id="303" name="直線コネクタ 302">
          <a:extLst>
            <a:ext uri="{FF2B5EF4-FFF2-40B4-BE49-F238E27FC236}">
              <a16:creationId xmlns:a16="http://schemas.microsoft.com/office/drawing/2014/main" id="{00000000-0008-0000-0400-00002F010000}"/>
            </a:ext>
          </a:extLst>
        </xdr:cNvPr>
        <xdr:cNvCxnSpPr/>
      </xdr:nvCxnSpPr>
      <xdr:spPr>
        <a:xfrm flipV="1">
          <a:off x="14782800" y="6079490"/>
          <a:ext cx="889000" cy="50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85090</xdr:rowOff>
    </xdr:from>
    <xdr:to>
      <xdr:col>78</xdr:col>
      <xdr:colOff>120650</xdr:colOff>
      <xdr:row>37</xdr:row>
      <xdr:rowOff>15240</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5621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0</xdr:rowOff>
    </xdr:from>
    <xdr:ext cx="736600" cy="259080"/>
    <xdr:sp macro="" textlink="">
      <xdr:nvSpPr>
        <xdr:cNvPr id="305" name="テキスト ボックス 304">
          <a:extLst>
            <a:ext uri="{FF2B5EF4-FFF2-40B4-BE49-F238E27FC236}">
              <a16:creationId xmlns:a16="http://schemas.microsoft.com/office/drawing/2014/main" id="{00000000-0008-0000-0400-000031010000}"/>
            </a:ext>
          </a:extLst>
        </xdr:cNvPr>
        <xdr:cNvSpPr txBox="1"/>
      </xdr:nvSpPr>
      <xdr:spPr>
        <a:xfrm>
          <a:off x="15290800" y="63436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35</xdr:row>
      <xdr:rowOff>83820</xdr:rowOff>
    </xdr:from>
    <xdr:to>
      <xdr:col>73</xdr:col>
      <xdr:colOff>180975</xdr:colOff>
      <xdr:row>35</xdr:row>
      <xdr:rowOff>83820</xdr:rowOff>
    </xdr:to>
    <xdr:cxnSp macro="">
      <xdr:nvCxnSpPr>
        <xdr:cNvPr id="306" name="直線コネクタ 305">
          <a:extLst>
            <a:ext uri="{FF2B5EF4-FFF2-40B4-BE49-F238E27FC236}">
              <a16:creationId xmlns:a16="http://schemas.microsoft.com/office/drawing/2014/main" id="{00000000-0008-0000-0400-000032010000}"/>
            </a:ext>
          </a:extLst>
        </xdr:cNvPr>
        <xdr:cNvCxnSpPr/>
      </xdr:nvCxnSpPr>
      <xdr:spPr>
        <a:xfrm>
          <a:off x="13893800" y="608457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90170</xdr:rowOff>
    </xdr:from>
    <xdr:to>
      <xdr:col>74</xdr:col>
      <xdr:colOff>31750</xdr:colOff>
      <xdr:row>37</xdr:row>
      <xdr:rowOff>20320</xdr:rowOff>
    </xdr:to>
    <xdr:sp macro=""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4732000" y="6262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5080</xdr:rowOff>
    </xdr:from>
    <xdr:ext cx="762000" cy="259080"/>
    <xdr:sp macro="" textlink="">
      <xdr:nvSpPr>
        <xdr:cNvPr id="308" name="テキスト ボックス 307">
          <a:extLst>
            <a:ext uri="{FF2B5EF4-FFF2-40B4-BE49-F238E27FC236}">
              <a16:creationId xmlns:a16="http://schemas.microsoft.com/office/drawing/2014/main" id="{00000000-0008-0000-0400-000034010000}"/>
            </a:ext>
          </a:extLst>
        </xdr:cNvPr>
        <xdr:cNvSpPr txBox="1"/>
      </xdr:nvSpPr>
      <xdr:spPr>
        <a:xfrm>
          <a:off x="14401800" y="63487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12.8</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35</xdr:row>
      <xdr:rowOff>33020</xdr:rowOff>
    </xdr:from>
    <xdr:to>
      <xdr:col>69</xdr:col>
      <xdr:colOff>92075</xdr:colOff>
      <xdr:row>35</xdr:row>
      <xdr:rowOff>83820</xdr:rowOff>
    </xdr:to>
    <xdr:cxnSp macro="">
      <xdr:nvCxnSpPr>
        <xdr:cNvPr id="309" name="直線コネクタ 308">
          <a:extLst>
            <a:ext uri="{FF2B5EF4-FFF2-40B4-BE49-F238E27FC236}">
              <a16:creationId xmlns:a16="http://schemas.microsoft.com/office/drawing/2014/main" id="{00000000-0008-0000-0400-000035010000}"/>
            </a:ext>
          </a:extLst>
        </xdr:cNvPr>
        <xdr:cNvCxnSpPr/>
      </xdr:nvCxnSpPr>
      <xdr:spPr>
        <a:xfrm>
          <a:off x="13004800" y="6033770"/>
          <a:ext cx="8890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85090</xdr:rowOff>
    </xdr:from>
    <xdr:to>
      <xdr:col>69</xdr:col>
      <xdr:colOff>142875</xdr:colOff>
      <xdr:row>37</xdr:row>
      <xdr:rowOff>15240</xdr:rowOff>
    </xdr:to>
    <xdr:sp macro="" textlink="">
      <xdr:nvSpPr>
        <xdr:cNvPr id="310" name="フローチャート: 判断 309">
          <a:extLst>
            <a:ext uri="{FF2B5EF4-FFF2-40B4-BE49-F238E27FC236}">
              <a16:creationId xmlns:a16="http://schemas.microsoft.com/office/drawing/2014/main" id="{00000000-0008-0000-0400-000036010000}"/>
            </a:ext>
          </a:extLst>
        </xdr:cNvPr>
        <xdr:cNvSpPr/>
      </xdr:nvSpPr>
      <xdr:spPr>
        <a:xfrm>
          <a:off x="13843000" y="6257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0</xdr:rowOff>
    </xdr:from>
    <xdr:ext cx="760730" cy="259080"/>
    <xdr:sp macro="" textlink="">
      <xdr:nvSpPr>
        <xdr:cNvPr id="311" name="テキスト ボックス 310">
          <a:extLst>
            <a:ext uri="{FF2B5EF4-FFF2-40B4-BE49-F238E27FC236}">
              <a16:creationId xmlns:a16="http://schemas.microsoft.com/office/drawing/2014/main" id="{00000000-0008-0000-0400-000037010000}"/>
            </a:ext>
          </a:extLst>
        </xdr:cNvPr>
        <xdr:cNvSpPr txBox="1"/>
      </xdr:nvSpPr>
      <xdr:spPr>
        <a:xfrm>
          <a:off x="13512800" y="63436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12.7</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36</xdr:row>
      <xdr:rowOff>71755</xdr:rowOff>
    </xdr:from>
    <xdr:to>
      <xdr:col>65</xdr:col>
      <xdr:colOff>53975</xdr:colOff>
      <xdr:row>37</xdr:row>
      <xdr:rowOff>1905</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2954000" y="6243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36</xdr:row>
      <xdr:rowOff>158115</xdr:rowOff>
    </xdr:from>
    <xdr:ext cx="762000" cy="257810"/>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2623800" y="633031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12.4</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44</xdr:row>
      <xdr:rowOff>10160</xdr:rowOff>
    </xdr:from>
    <xdr:ext cx="762000" cy="259080"/>
    <xdr:sp macro="" textlink="">
      <xdr:nvSpPr>
        <xdr:cNvPr id="314" name="テキスト ボックス 313">
          <a:extLst>
            <a:ext uri="{FF2B5EF4-FFF2-40B4-BE49-F238E27FC236}">
              <a16:creationId xmlns:a16="http://schemas.microsoft.com/office/drawing/2014/main" id="{00000000-0008-0000-0400-00003A010000}"/>
            </a:ext>
          </a:extLst>
        </xdr:cNvPr>
        <xdr:cNvSpPr txBox="1"/>
      </xdr:nvSpPr>
      <xdr:spPr>
        <a:xfrm>
          <a:off x="162941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44</xdr:row>
      <xdr:rowOff>10160</xdr:rowOff>
    </xdr:from>
    <xdr:ext cx="760730" cy="259080"/>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5455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44</xdr:row>
      <xdr:rowOff>10160</xdr:rowOff>
    </xdr:from>
    <xdr:ext cx="760730" cy="259080"/>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4566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44</xdr:row>
      <xdr:rowOff>10160</xdr:rowOff>
    </xdr:from>
    <xdr:ext cx="762000" cy="259080"/>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3677900" y="7553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44</xdr:row>
      <xdr:rowOff>10160</xdr:rowOff>
    </xdr:from>
    <xdr:ext cx="760730" cy="259080"/>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788900" y="7553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35</xdr:row>
      <xdr:rowOff>46355</xdr:rowOff>
    </xdr:from>
    <xdr:to>
      <xdr:col>82</xdr:col>
      <xdr:colOff>158750</xdr:colOff>
      <xdr:row>35</xdr:row>
      <xdr:rowOff>147955</xdr:rowOff>
    </xdr:to>
    <xdr:sp macro="" textlink="">
      <xdr:nvSpPr>
        <xdr:cNvPr id="319" name="楕円 318">
          <a:extLst>
            <a:ext uri="{FF2B5EF4-FFF2-40B4-BE49-F238E27FC236}">
              <a16:creationId xmlns:a16="http://schemas.microsoft.com/office/drawing/2014/main" id="{00000000-0008-0000-0400-00003F010000}"/>
            </a:ext>
          </a:extLst>
        </xdr:cNvPr>
        <xdr:cNvSpPr/>
      </xdr:nvSpPr>
      <xdr:spPr>
        <a:xfrm>
          <a:off x="16459200" y="6047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34</xdr:row>
      <xdr:rowOff>63500</xdr:rowOff>
    </xdr:from>
    <xdr:ext cx="762000" cy="257810"/>
    <xdr:sp macro="" textlink="">
      <xdr:nvSpPr>
        <xdr:cNvPr id="320" name="補助費等該当値テキスト">
          <a:extLst>
            <a:ext uri="{FF2B5EF4-FFF2-40B4-BE49-F238E27FC236}">
              <a16:creationId xmlns:a16="http://schemas.microsoft.com/office/drawing/2014/main" id="{00000000-0008-0000-0400-000040010000}"/>
            </a:ext>
          </a:extLst>
        </xdr:cNvPr>
        <xdr:cNvSpPr txBox="1"/>
      </xdr:nvSpPr>
      <xdr:spPr>
        <a:xfrm>
          <a:off x="16598900" y="58928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8.1</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35</xdr:row>
      <xdr:rowOff>27940</xdr:rowOff>
    </xdr:from>
    <xdr:to>
      <xdr:col>78</xdr:col>
      <xdr:colOff>120650</xdr:colOff>
      <xdr:row>35</xdr:row>
      <xdr:rowOff>129540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5621000" y="6028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139700</xdr:rowOff>
    </xdr:from>
    <xdr:ext cx="736600" cy="259080"/>
    <xdr:sp macro=""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5290800" y="579755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7.7</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35</xdr:row>
      <xdr:rowOff>33020</xdr:rowOff>
    </xdr:from>
    <xdr:to>
      <xdr:col>74</xdr:col>
      <xdr:colOff>31750</xdr:colOff>
      <xdr:row>35</xdr:row>
      <xdr:rowOff>134620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4732000" y="6033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33</xdr:row>
      <xdr:rowOff>144780</xdr:rowOff>
    </xdr:from>
    <xdr:ext cx="762000" cy="257810"/>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4401800" y="58026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35</xdr:row>
      <xdr:rowOff>33020</xdr:rowOff>
    </xdr:from>
    <xdr:to>
      <xdr:col>69</xdr:col>
      <xdr:colOff>142875</xdr:colOff>
      <xdr:row>35</xdr:row>
      <xdr:rowOff>134620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3843000" y="6033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33</xdr:row>
      <xdr:rowOff>144780</xdr:rowOff>
    </xdr:from>
    <xdr:ext cx="760730" cy="257810"/>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3512800" y="580263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7.8</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34</xdr:row>
      <xdr:rowOff>153670</xdr:rowOff>
    </xdr:from>
    <xdr:to>
      <xdr:col>65</xdr:col>
      <xdr:colOff>53975</xdr:colOff>
      <xdr:row>35</xdr:row>
      <xdr:rowOff>83820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2954000" y="5982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33</xdr:row>
      <xdr:rowOff>93980</xdr:rowOff>
    </xdr:from>
    <xdr:ext cx="762000" cy="259080"/>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2623800" y="575183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6.7</a:t>
          </a:r>
          <a:endParaRPr kumimoji="1" lang="ja-JP" altLang="en-US" sz="1000" b="1">
            <a:solidFill>
              <a:srgbClr val="FF0000"/>
            </a:solidFill>
            <a:latin typeface="ＭＳ Ｐゴシック"/>
            <a:ea typeface="ＭＳ Ｐゴシック"/>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29" name="正方形/長方形 328">
          <a:extLst>
            <a:ext uri="{FF2B5EF4-FFF2-40B4-BE49-F238E27FC236}">
              <a16:creationId xmlns:a16="http://schemas.microsoft.com/office/drawing/2014/main" id="{00000000-0008-0000-0400-000049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0" name="正方形/長方形 329">
          <a:extLst>
            <a:ext uri="{FF2B5EF4-FFF2-40B4-BE49-F238E27FC236}">
              <a16:creationId xmlns:a16="http://schemas.microsoft.com/office/drawing/2014/main" id="{00000000-0008-0000-0400-00004A010000}"/>
            </a:ext>
          </a:extLst>
        </xdr:cNvPr>
        <xdr:cNvSpPr/>
      </xdr:nvSpPr>
      <xdr:spPr>
        <a:xfrm>
          <a:off x="5397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5397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20/151</a:t>
          </a:r>
          <a:endParaRPr kumimoji="1" lang="ja-JP" altLang="en-US" sz="1200" b="1" i="1">
            <a:solidFill>
              <a:srgbClr val="4080FF"/>
            </a:solidFill>
            <a:latin typeface="ＭＳ Ｐゴシック"/>
            <a:ea typeface="ＭＳ Ｐゴシック"/>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7086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7086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a:t>
          </a:r>
          <a:endParaRPr kumimoji="1" lang="ja-JP" altLang="en-US" sz="1200" b="1" i="1">
            <a:solidFill>
              <a:srgbClr val="4080FF"/>
            </a:solidFill>
            <a:latin typeface="ＭＳ Ｐゴシック"/>
            <a:ea typeface="ＭＳ Ｐゴシック"/>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8699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8699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18.5</a:t>
          </a:r>
          <a:endParaRPr kumimoji="1" lang="ja-JP" altLang="en-US" sz="1200" b="1" i="1">
            <a:solidFill>
              <a:srgbClr val="4080FF"/>
            </a:solidFill>
            <a:latin typeface="ＭＳ Ｐゴシック"/>
            <a:ea typeface="ＭＳ Ｐゴシック"/>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762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5778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39" name="テキスト ボックス 338">
          <a:extLst>
            <a:ext uri="{FF2B5EF4-FFF2-40B4-BE49-F238E27FC236}">
              <a16:creationId xmlns:a16="http://schemas.microsoft.com/office/drawing/2014/main" id="{00000000-0008-0000-0400-000053010000}"/>
            </a:ext>
          </a:extLst>
        </xdr:cNvPr>
        <xdr:cNvSpPr txBox="1"/>
      </xdr:nvSpPr>
      <xdr:spPr>
        <a:xfrm>
          <a:off x="5816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950">
              <a:solidFill>
                <a:schemeClr val="dk1"/>
              </a:solidFill>
              <a:effectLst/>
              <a:latin typeface="+mn-lt"/>
              <a:ea typeface="+mn-ea"/>
              <a:cs typeface="+mn-cs"/>
            </a:rPr>
            <a:t>既発債の元金償還の開始等により、前年度と比べると公債費に係る経常収支比率は</a:t>
          </a:r>
          <a:r>
            <a:rPr kumimoji="1" lang="en-US" altLang="ja-JP" sz="950">
              <a:solidFill>
                <a:schemeClr val="dk1"/>
              </a:solidFill>
              <a:effectLst/>
              <a:latin typeface="+mn-lt"/>
              <a:ea typeface="+mn-ea"/>
              <a:cs typeface="+mn-cs"/>
            </a:rPr>
            <a:t>0.6</a:t>
          </a:r>
          <a:r>
            <a:rPr kumimoji="1" lang="ja-JP" altLang="ja-JP" sz="950">
              <a:solidFill>
                <a:schemeClr val="dk1"/>
              </a:solidFill>
              <a:effectLst/>
              <a:latin typeface="+mn-lt"/>
              <a:ea typeface="+mn-ea"/>
              <a:cs typeface="+mn-cs"/>
            </a:rPr>
            <a:t>ポイント増となった。しかし、平成</a:t>
          </a:r>
          <a:r>
            <a:rPr kumimoji="1" lang="en-US" altLang="ja-JP" sz="950">
              <a:solidFill>
                <a:schemeClr val="dk1"/>
              </a:solidFill>
              <a:effectLst/>
              <a:latin typeface="+mn-lt"/>
              <a:ea typeface="+mn-ea"/>
              <a:cs typeface="+mn-cs"/>
            </a:rPr>
            <a:t>25</a:t>
          </a:r>
          <a:r>
            <a:rPr kumimoji="1" lang="ja-JP" altLang="ja-JP" sz="950">
              <a:solidFill>
                <a:schemeClr val="dk1"/>
              </a:solidFill>
              <a:effectLst/>
              <a:latin typeface="+mn-lt"/>
              <a:ea typeface="+mn-ea"/>
              <a:cs typeface="+mn-cs"/>
            </a:rPr>
            <a:t>年度、平成</a:t>
          </a:r>
          <a:r>
            <a:rPr kumimoji="1" lang="en-US" altLang="ja-JP" sz="950">
              <a:solidFill>
                <a:schemeClr val="dk1"/>
              </a:solidFill>
              <a:effectLst/>
              <a:latin typeface="+mn-lt"/>
              <a:ea typeface="+mn-ea"/>
              <a:cs typeface="+mn-cs"/>
            </a:rPr>
            <a:t>27</a:t>
          </a:r>
          <a:r>
            <a:rPr kumimoji="1" lang="ja-JP" altLang="ja-JP" sz="950">
              <a:solidFill>
                <a:schemeClr val="dk1"/>
              </a:solidFill>
              <a:effectLst/>
              <a:latin typeface="+mn-lt"/>
              <a:ea typeface="+mn-ea"/>
              <a:cs typeface="+mn-cs"/>
            </a:rPr>
            <a:t>年度と繰上償還を行った影響により類似団体平均を下回る結果となっている。地方債の新規発行を伴う事業の精査・抑制に努めているが、財政基盤が弱く、自主財源の増額が望めない本町では、インフラ整備や高齢化の進展によるソフト事業の推進等については地方債の発行を行っている。今回、類似団体平均を</a:t>
          </a:r>
          <a:r>
            <a:rPr kumimoji="1" lang="en-US" altLang="ja-JP" sz="950">
              <a:solidFill>
                <a:schemeClr val="dk1"/>
              </a:solidFill>
              <a:effectLst/>
              <a:latin typeface="+mn-lt"/>
              <a:ea typeface="+mn-ea"/>
              <a:cs typeface="+mn-cs"/>
            </a:rPr>
            <a:t>4.7</a:t>
          </a:r>
          <a:r>
            <a:rPr kumimoji="1" lang="ja-JP" altLang="ja-JP" sz="950">
              <a:solidFill>
                <a:schemeClr val="dk1"/>
              </a:solidFill>
              <a:effectLst/>
              <a:latin typeface="+mn-lt"/>
              <a:ea typeface="+mn-ea"/>
              <a:cs typeface="+mn-cs"/>
            </a:rPr>
            <a:t>ポイント下回ったが、今後大型</a:t>
          </a:r>
          <a:r>
            <a:rPr kumimoji="1" lang="ja-JP" altLang="en-US" sz="950">
              <a:solidFill>
                <a:schemeClr val="dk1"/>
              </a:solidFill>
              <a:effectLst/>
              <a:latin typeface="+mn-lt"/>
              <a:ea typeface="+mn-ea"/>
              <a:cs typeface="+mn-cs"/>
            </a:rPr>
            <a:t>の整備</a:t>
          </a:r>
          <a:r>
            <a:rPr kumimoji="1" lang="ja-JP" altLang="ja-JP" sz="950">
              <a:solidFill>
                <a:schemeClr val="dk1"/>
              </a:solidFill>
              <a:effectLst/>
              <a:latin typeface="+mn-lt"/>
              <a:ea typeface="+mn-ea"/>
              <a:cs typeface="+mn-cs"/>
            </a:rPr>
            <a:t>事業</a:t>
          </a:r>
          <a:r>
            <a:rPr kumimoji="1" lang="ja-JP" altLang="en-US" sz="950">
              <a:solidFill>
                <a:schemeClr val="dk1"/>
              </a:solidFill>
              <a:effectLst/>
              <a:latin typeface="+mn-lt"/>
              <a:ea typeface="+mn-ea"/>
              <a:cs typeface="+mn-cs"/>
            </a:rPr>
            <a:t>による既発債の償還が</a:t>
          </a:r>
          <a:r>
            <a:rPr kumimoji="1" lang="ja-JP" altLang="ja-JP" sz="950">
              <a:solidFill>
                <a:schemeClr val="dk1"/>
              </a:solidFill>
              <a:effectLst/>
              <a:latin typeface="+mn-lt"/>
              <a:ea typeface="+mn-ea"/>
              <a:cs typeface="+mn-cs"/>
            </a:rPr>
            <a:t>控えており、引き続き、地方債の発行を伴う事業の精査に努める。</a:t>
          </a:r>
          <a:endParaRPr lang="ja-JP" altLang="ja-JP" sz="950">
            <a:effectLst/>
          </a:endParaRPr>
        </a:p>
        <a:p>
          <a:endParaRPr kumimoji="1" lang="ja-JP" altLang="en-US" sz="1300">
            <a:latin typeface="ＭＳ Ｐゴシック"/>
            <a:ea typeface="ＭＳ Ｐゴシック"/>
          </a:endParaRPr>
        </a:p>
      </xdr:txBody>
    </xdr:sp>
    <xdr:clientData/>
  </xdr:twoCellAnchor>
  <xdr:oneCellAnchor>
    <xdr:from>
      <xdr:col>3</xdr:col>
      <xdr:colOff>123825</xdr:colOff>
      <xdr:row>69</xdr:row>
      <xdr:rowOff>107950</xdr:rowOff>
    </xdr:from>
    <xdr:ext cx="297180" cy="225425"/>
    <xdr:sp macro="" textlink="">
      <xdr:nvSpPr>
        <xdr:cNvPr id="340" name="テキスト ボックス 339">
          <a:extLst>
            <a:ext uri="{FF2B5EF4-FFF2-40B4-BE49-F238E27FC236}">
              <a16:creationId xmlns:a16="http://schemas.microsoft.com/office/drawing/2014/main" id="{00000000-0008-0000-0400-000054010000}"/>
            </a:ext>
          </a:extLst>
        </xdr:cNvPr>
        <xdr:cNvSpPr txBox="1"/>
      </xdr:nvSpPr>
      <xdr:spPr>
        <a:xfrm>
          <a:off x="723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1" name="直線コネクタ 340">
          <a:extLst>
            <a:ext uri="{FF2B5EF4-FFF2-40B4-BE49-F238E27FC236}">
              <a16:creationId xmlns:a16="http://schemas.microsoft.com/office/drawing/2014/main" id="{00000000-0008-0000-0400-000055010000}"/>
            </a:ext>
          </a:extLst>
        </xdr:cNvPr>
        <xdr:cNvCxnSpPr/>
      </xdr:nvCxnSpPr>
      <xdr:spPr>
        <a:xfrm>
          <a:off x="762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41910</xdr:rowOff>
    </xdr:from>
    <xdr:ext cx="506730" cy="257810"/>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254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3810</xdr:rowOff>
    </xdr:from>
    <xdr:ext cx="506730" cy="259080"/>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3891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137160</xdr:rowOff>
    </xdr:from>
    <xdr:ext cx="506730" cy="259080"/>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510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99060</xdr:rowOff>
    </xdr:from>
    <xdr:ext cx="506730" cy="257810"/>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129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a:t>
          </a:r>
          <a:endParaRPr kumimoji="1" lang="ja-JP" altLang="en-US" sz="1000">
            <a:latin typeface="ＭＳ Ｐゴシック"/>
            <a:ea typeface="ＭＳ Ｐゴシック"/>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60960</xdr:rowOff>
    </xdr:from>
    <xdr:ext cx="506730" cy="259080"/>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748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a:t>
          </a:r>
          <a:endParaRPr kumimoji="1" lang="ja-JP" altLang="en-US" sz="1000">
            <a:latin typeface="ＭＳ Ｐゴシック"/>
            <a:ea typeface="ＭＳ Ｐゴシック"/>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22860</xdr:rowOff>
    </xdr:from>
    <xdr:ext cx="506730" cy="259080"/>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367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0.0</a:t>
          </a:r>
          <a:endParaRPr kumimoji="1" lang="ja-JP" altLang="en-US" sz="1000">
            <a:latin typeface="ＭＳ Ｐゴシック"/>
            <a:ea typeface="ＭＳ Ｐゴシック"/>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119380</xdr:rowOff>
    </xdr:from>
    <xdr:to>
      <xdr:col>24</xdr:col>
      <xdr:colOff>25400</xdr:colOff>
      <xdr:row>80</xdr:row>
      <xdr:rowOff>58420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635230"/>
          <a:ext cx="0" cy="11391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30480</xdr:rowOff>
    </xdr:from>
    <xdr:ext cx="762000" cy="257810"/>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464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33.2</a:t>
          </a:r>
          <a:endParaRPr kumimoji="1" lang="ja-JP" altLang="en-US" sz="1000" b="1">
            <a:latin typeface="ＭＳ Ｐゴシック"/>
            <a:ea typeface="ＭＳ Ｐゴシック"/>
          </a:endParaRPr>
        </a:p>
      </xdr:txBody>
    </xdr:sp>
    <xdr:clientData/>
  </xdr:oneCellAnchor>
  <xdr:twoCellAnchor>
    <xdr:from>
      <xdr:col>23</xdr:col>
      <xdr:colOff>136525</xdr:colOff>
      <xdr:row>80</xdr:row>
      <xdr:rowOff>58420</xdr:rowOff>
    </xdr:from>
    <xdr:to>
      <xdr:col>24</xdr:col>
      <xdr:colOff>114300</xdr:colOff>
      <xdr:row>80</xdr:row>
      <xdr:rowOff>58420</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74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34290</xdr:rowOff>
    </xdr:from>
    <xdr:ext cx="762000" cy="259080"/>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3786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a:t>
          </a:r>
          <a:endParaRPr kumimoji="1" lang="ja-JP" altLang="en-US" sz="1000" b="1">
            <a:latin typeface="ＭＳ Ｐゴシック"/>
            <a:ea typeface="ＭＳ Ｐゴシック"/>
          </a:endParaRPr>
        </a:p>
      </xdr:txBody>
    </xdr:sp>
    <xdr:clientData/>
  </xdr:oneCellAnchor>
  <xdr:twoCellAnchor>
    <xdr:from>
      <xdr:col>23</xdr:col>
      <xdr:colOff>136525</xdr:colOff>
      <xdr:row>73</xdr:row>
      <xdr:rowOff>119380</xdr:rowOff>
    </xdr:from>
    <xdr:to>
      <xdr:col>24</xdr:col>
      <xdr:colOff>114300</xdr:colOff>
      <xdr:row>73</xdr:row>
      <xdr:rowOff>119380</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6352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100330</xdr:rowOff>
    </xdr:from>
    <xdr:to>
      <xdr:col>24</xdr:col>
      <xdr:colOff>25400</xdr:colOff>
      <xdr:row>75</xdr:row>
      <xdr:rowOff>123190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3987800" y="12959080"/>
          <a:ext cx="838200" cy="228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52070</xdr:rowOff>
    </xdr:from>
    <xdr:ext cx="762000" cy="257810"/>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3082270"/>
          <a:ext cx="7620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17.1</a:t>
          </a:r>
          <a:endParaRPr kumimoji="1" lang="ja-JP" altLang="en-US" sz="1000" b="1">
            <a:solidFill>
              <a:srgbClr val="000080"/>
            </a:solidFill>
            <a:latin typeface="ＭＳ Ｐゴシック"/>
            <a:ea typeface="ＭＳ Ｐゴシック"/>
          </a:endParaRPr>
        </a:p>
      </xdr:txBody>
    </xdr:sp>
    <xdr:clientData/>
  </xdr:oneCellAnchor>
  <xdr:twoCellAnchor>
    <xdr:from>
      <xdr:col>23</xdr:col>
      <xdr:colOff>174625</xdr:colOff>
      <xdr:row>76</xdr:row>
      <xdr:rowOff>80010</xdr:rowOff>
    </xdr:from>
    <xdr:to>
      <xdr:col>24</xdr:col>
      <xdr:colOff>76200</xdr:colOff>
      <xdr:row>77</xdr:row>
      <xdr:rowOff>10160</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10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75</xdr:row>
      <xdr:rowOff>92710</xdr:rowOff>
    </xdr:from>
    <xdr:to>
      <xdr:col>19</xdr:col>
      <xdr:colOff>187325</xdr:colOff>
      <xdr:row>75</xdr:row>
      <xdr:rowOff>100330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a:off x="3098800" y="129514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110490</xdr:rowOff>
    </xdr:from>
    <xdr:to>
      <xdr:col>20</xdr:col>
      <xdr:colOff>38100</xdr:colOff>
      <xdr:row>77</xdr:row>
      <xdr:rowOff>40640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25400</xdr:rowOff>
    </xdr:from>
    <xdr:ext cx="735330" cy="259080"/>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322705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11</xdr:col>
      <xdr:colOff>9525</xdr:colOff>
      <xdr:row>75</xdr:row>
      <xdr:rowOff>92710</xdr:rowOff>
    </xdr:from>
    <xdr:to>
      <xdr:col>15</xdr:col>
      <xdr:colOff>98425</xdr:colOff>
      <xdr:row>75</xdr:row>
      <xdr:rowOff>127000</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flipV="1">
          <a:off x="2209800" y="12951460"/>
          <a:ext cx="889000" cy="342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118110</xdr:rowOff>
    </xdr:from>
    <xdr:to>
      <xdr:col>15</xdr:col>
      <xdr:colOff>149225</xdr:colOff>
      <xdr:row>77</xdr:row>
      <xdr:rowOff>48260</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48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33020</xdr:rowOff>
    </xdr:from>
    <xdr:ext cx="762000" cy="259080"/>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323467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18.1</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120650</xdr:colOff>
      <xdr:row>75</xdr:row>
      <xdr:rowOff>127000</xdr:rowOff>
    </xdr:from>
    <xdr:to>
      <xdr:col>11</xdr:col>
      <xdr:colOff>9525</xdr:colOff>
      <xdr:row>75</xdr:row>
      <xdr:rowOff>130810</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flipV="1">
          <a:off x="1320800" y="1298575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110490</xdr:rowOff>
    </xdr:from>
    <xdr:to>
      <xdr:col>11</xdr:col>
      <xdr:colOff>60325</xdr:colOff>
      <xdr:row>77</xdr:row>
      <xdr:rowOff>40640</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40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25400</xdr:rowOff>
    </xdr:from>
    <xdr:ext cx="760730" cy="259080"/>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22705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17.9</a:t>
          </a:r>
          <a:endParaRPr kumimoji="1" lang="ja-JP" altLang="en-US" sz="1000" b="1">
            <a:solidFill>
              <a:srgbClr val="000080"/>
            </a:solidFill>
            <a:latin typeface="ＭＳ Ｐゴシック"/>
            <a:ea typeface="ＭＳ Ｐゴシック"/>
          </a:endParaRPr>
        </a:p>
      </xdr:txBody>
    </xdr:sp>
    <xdr:clientData/>
  </xdr:oneCellAnchor>
  <xdr:twoCellAnchor>
    <xdr:from>
      <xdr:col>6</xdr:col>
      <xdr:colOff>69850</xdr:colOff>
      <xdr:row>76</xdr:row>
      <xdr:rowOff>114300</xdr:rowOff>
    </xdr:from>
    <xdr:to>
      <xdr:col>6</xdr:col>
      <xdr:colOff>171450</xdr:colOff>
      <xdr:row>77</xdr:row>
      <xdr:rowOff>44450</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29210</xdr:rowOff>
    </xdr:from>
    <xdr:ext cx="760730" cy="257810"/>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3086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18.0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9525</xdr:colOff>
      <xdr:row>84</xdr:row>
      <xdr:rowOff>10160</xdr:rowOff>
    </xdr:from>
    <xdr:ext cx="762000" cy="259080"/>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171450</xdr:colOff>
      <xdr:row>84</xdr:row>
      <xdr:rowOff>10160</xdr:rowOff>
    </xdr:from>
    <xdr:ext cx="762000" cy="259080"/>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82550</xdr:colOff>
      <xdr:row>84</xdr:row>
      <xdr:rowOff>10160</xdr:rowOff>
    </xdr:from>
    <xdr:ext cx="760730" cy="259080"/>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193675</xdr:colOff>
      <xdr:row>84</xdr:row>
      <xdr:rowOff>10160</xdr:rowOff>
    </xdr:from>
    <xdr:ext cx="762000" cy="259080"/>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5</xdr:col>
      <xdr:colOff>104775</xdr:colOff>
      <xdr:row>84</xdr:row>
      <xdr:rowOff>10160</xdr:rowOff>
    </xdr:from>
    <xdr:ext cx="762000" cy="259080"/>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23</xdr:col>
      <xdr:colOff>174625</xdr:colOff>
      <xdr:row>75</xdr:row>
      <xdr:rowOff>72390</xdr:rowOff>
    </xdr:from>
    <xdr:to>
      <xdr:col>24</xdr:col>
      <xdr:colOff>76200</xdr:colOff>
      <xdr:row>76</xdr:row>
      <xdr:rowOff>2540</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2931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88900</xdr:rowOff>
    </xdr:from>
    <xdr:ext cx="762000" cy="257810"/>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277620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12.4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136525</xdr:colOff>
      <xdr:row>75</xdr:row>
      <xdr:rowOff>49530</xdr:rowOff>
    </xdr:from>
    <xdr:to>
      <xdr:col>20</xdr:col>
      <xdr:colOff>38100</xdr:colOff>
      <xdr:row>75</xdr:row>
      <xdr:rowOff>151130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2908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73</xdr:row>
      <xdr:rowOff>161290</xdr:rowOff>
    </xdr:from>
    <xdr:ext cx="735330" cy="259080"/>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677140"/>
          <a:ext cx="7353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47625</xdr:colOff>
      <xdr:row>75</xdr:row>
      <xdr:rowOff>41910</xdr:rowOff>
    </xdr:from>
    <xdr:to>
      <xdr:col>15</xdr:col>
      <xdr:colOff>149225</xdr:colOff>
      <xdr:row>75</xdr:row>
      <xdr:rowOff>143510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2900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73</xdr:row>
      <xdr:rowOff>153670</xdr:rowOff>
    </xdr:from>
    <xdr:ext cx="762000" cy="259080"/>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266952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11.6</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158750</xdr:colOff>
      <xdr:row>75</xdr:row>
      <xdr:rowOff>76200</xdr:rowOff>
    </xdr:from>
    <xdr:to>
      <xdr:col>11</xdr:col>
      <xdr:colOff>60325</xdr:colOff>
      <xdr:row>76</xdr:row>
      <xdr:rowOff>6350</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2934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16510</xdr:rowOff>
    </xdr:from>
    <xdr:ext cx="760730" cy="259080"/>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70381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a:t>
          </a:r>
          <a:endParaRPr kumimoji="1" lang="ja-JP" altLang="en-US" sz="1000" b="1">
            <a:solidFill>
              <a:srgbClr val="FF0000"/>
            </a:solidFill>
            <a:latin typeface="ＭＳ Ｐゴシック"/>
            <a:ea typeface="ＭＳ Ｐゴシック"/>
          </a:endParaRPr>
        </a:p>
      </xdr:txBody>
    </xdr:sp>
    <xdr:clientData/>
  </xdr:oneCellAnchor>
  <xdr:twoCellAnchor>
    <xdr:from>
      <xdr:col>6</xdr:col>
      <xdr:colOff>69850</xdr:colOff>
      <xdr:row>75</xdr:row>
      <xdr:rowOff>80010</xdr:rowOff>
    </xdr:from>
    <xdr:to>
      <xdr:col>6</xdr:col>
      <xdr:colOff>171450</xdr:colOff>
      <xdr:row>76</xdr:row>
      <xdr:rowOff>10160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2938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20320</xdr:rowOff>
    </xdr:from>
    <xdr:ext cx="760730" cy="257810"/>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70762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12.6</a:t>
          </a:r>
          <a:endParaRPr kumimoji="1" lang="ja-JP" altLang="en-US" sz="1000" b="1">
            <a:solidFill>
              <a:srgbClr val="FF0000"/>
            </a:solidFill>
            <a:latin typeface="ＭＳ Ｐゴシック"/>
            <a:ea typeface="ＭＳ Ｐゴシック"/>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11/151</a:t>
          </a:r>
          <a:endParaRPr kumimoji="1" lang="ja-JP" altLang="en-US" sz="1200" b="1" i="1">
            <a:solidFill>
              <a:srgbClr val="4080FF"/>
            </a:solidFill>
            <a:latin typeface="ＭＳ Ｐゴシック"/>
            <a:ea typeface="ＭＳ Ｐゴシック"/>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73.2</a:t>
          </a:r>
          <a:endParaRPr kumimoji="1" lang="ja-JP" altLang="en-US" sz="1200" b="1" i="1">
            <a:solidFill>
              <a:srgbClr val="4080FF"/>
            </a:solidFill>
            <a:latin typeface="ＭＳ Ｐゴシック"/>
            <a:ea typeface="ＭＳ Ｐゴシック"/>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68.0</a:t>
          </a:r>
          <a:endParaRPr kumimoji="1" lang="ja-JP" altLang="en-US" sz="1200" b="1" i="1">
            <a:solidFill>
              <a:srgbClr val="4080FF"/>
            </a:solidFill>
            <a:latin typeface="ＭＳ Ｐゴシック"/>
            <a:ea typeface="ＭＳ Ｐゴシック"/>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ea typeface="ＭＳ Ｐゴシック"/>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公債費以外に係る経常収支比率が類似団体平均を下回って</a:t>
          </a:r>
          <a:r>
            <a:rPr kumimoji="1" lang="ja-JP" altLang="en-US" sz="1100">
              <a:solidFill>
                <a:schemeClr val="dk1"/>
              </a:solidFill>
              <a:effectLst/>
              <a:latin typeface="+mn-lt"/>
              <a:ea typeface="+mn-ea"/>
              <a:cs typeface="+mn-cs"/>
            </a:rPr>
            <a:t>いるのは</a:t>
          </a:r>
          <a:r>
            <a:rPr kumimoji="1" lang="ja-JP" altLang="ja-JP" sz="1100">
              <a:solidFill>
                <a:schemeClr val="dk1"/>
              </a:solidFill>
              <a:effectLst/>
              <a:latin typeface="+mn-lt"/>
              <a:ea typeface="+mn-ea"/>
              <a:cs typeface="+mn-cs"/>
            </a:rPr>
            <a:t>、主な要因としては、歳入経常一般財源が増加したことにより、全体として経常収支比率が下がっていることがあげられる。今後定年退職者の増加による人件費の減少や、特別会計の保険料の適正化や人件費等の繰出金を考慮すると、今後も減少する見込みである。</a:t>
          </a:r>
          <a:endParaRPr lang="ja-JP" altLang="ja-JP" sz="1400">
            <a:effectLst/>
          </a:endParaRPr>
        </a:p>
        <a:p>
          <a:endParaRPr kumimoji="1" lang="ja-JP" altLang="en-US" sz="1300">
            <a:latin typeface="ＭＳ Ｐゴシック"/>
            <a:ea typeface="ＭＳ Ｐゴシック"/>
          </a:endParaRPr>
        </a:p>
      </xdr:txBody>
    </xdr:sp>
    <xdr:clientData/>
  </xdr:twoCellAnchor>
  <xdr:oneCellAnchor>
    <xdr:from>
      <xdr:col>62</xdr:col>
      <xdr:colOff>6350</xdr:colOff>
      <xdr:row>69</xdr:row>
      <xdr:rowOff>107950</xdr:rowOff>
    </xdr:from>
    <xdr:ext cx="297180" cy="225425"/>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7180" cy="22542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41910</xdr:rowOff>
    </xdr:from>
    <xdr:ext cx="506730" cy="257810"/>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90.0</a:t>
          </a:r>
          <a:endParaRPr kumimoji="1" lang="ja-JP" altLang="en-US" sz="1000">
            <a:latin typeface="ＭＳ Ｐゴシック"/>
            <a:ea typeface="ＭＳ Ｐゴシック"/>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33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3810</xdr:rowOff>
    </xdr:from>
    <xdr:ext cx="506730" cy="259080"/>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891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a:t>
          </a:r>
          <a:endParaRPr kumimoji="1" lang="ja-JP" altLang="en-US" sz="1000">
            <a:latin typeface="ＭＳ Ｐゴシック"/>
            <a:ea typeface="ＭＳ Ｐゴシック"/>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652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137160</xdr:rowOff>
    </xdr:from>
    <xdr:ext cx="506730" cy="259080"/>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510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70.0</a:t>
          </a:r>
          <a:endParaRPr kumimoji="1" lang="ja-JP" altLang="en-US" sz="1000">
            <a:latin typeface="ＭＳ Ｐゴシック"/>
            <a:ea typeface="ＭＳ Ｐゴシック"/>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271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99060</xdr:rowOff>
    </xdr:from>
    <xdr:ext cx="506730" cy="257810"/>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129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a:t>
          </a:r>
          <a:endParaRPr kumimoji="1" lang="ja-JP" altLang="en-US" sz="1000">
            <a:latin typeface="ＭＳ Ｐゴシック"/>
            <a:ea typeface="ＭＳ Ｐゴシック"/>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890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60960</xdr:rowOff>
    </xdr:from>
    <xdr:ext cx="506730" cy="259080"/>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748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50.0</a:t>
          </a:r>
          <a:endParaRPr kumimoji="1" lang="ja-JP" altLang="en-US" sz="1000">
            <a:latin typeface="ＭＳ Ｐゴシック"/>
            <a:ea typeface="ＭＳ Ｐゴシック"/>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509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22860</xdr:rowOff>
    </xdr:from>
    <xdr:ext cx="506730" cy="259080"/>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67260"/>
          <a:ext cx="506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156210</xdr:rowOff>
    </xdr:from>
    <xdr:ext cx="506730" cy="257810"/>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60"/>
          <a:ext cx="506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a:t>
          </a:r>
          <a:endParaRPr kumimoji="1" lang="ja-JP" altLang="en-US" sz="1000">
            <a:latin typeface="ＭＳ Ｐゴシック"/>
            <a:ea typeface="ＭＳ Ｐゴシック"/>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149860</xdr:rowOff>
    </xdr:from>
    <xdr:to>
      <xdr:col>82</xdr:col>
      <xdr:colOff>107950</xdr:colOff>
      <xdr:row>82</xdr:row>
      <xdr:rowOff>1270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665710"/>
          <a:ext cx="0" cy="13944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144780</xdr:rowOff>
    </xdr:from>
    <xdr:ext cx="762000" cy="257810"/>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403223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80.7</a:t>
          </a:r>
          <a:endParaRPr kumimoji="1" lang="ja-JP" altLang="en-US" sz="1000" b="1">
            <a:latin typeface="ＭＳ Ｐゴシック"/>
            <a:ea typeface="ＭＳ Ｐゴシック"/>
          </a:endParaRPr>
        </a:p>
      </xdr:txBody>
    </xdr:sp>
    <xdr:clientData/>
  </xdr:oneCellAnchor>
  <xdr:twoCellAnchor>
    <xdr:from>
      <xdr:col>82</xdr:col>
      <xdr:colOff>19050</xdr:colOff>
      <xdr:row>82</xdr:row>
      <xdr:rowOff>1270</xdr:rowOff>
    </xdr:from>
    <xdr:to>
      <xdr:col>82</xdr:col>
      <xdr:colOff>196850</xdr:colOff>
      <xdr:row>82</xdr:row>
      <xdr:rowOff>1270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40601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64770</xdr:rowOff>
    </xdr:from>
    <xdr:ext cx="762000" cy="257810"/>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4091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44.1</a:t>
          </a:r>
          <a:endParaRPr kumimoji="1" lang="ja-JP" altLang="en-US" sz="1000" b="1">
            <a:latin typeface="ＭＳ Ｐゴシック"/>
            <a:ea typeface="ＭＳ Ｐゴシック"/>
          </a:endParaRPr>
        </a:p>
      </xdr:txBody>
    </xdr:sp>
    <xdr:clientData/>
  </xdr:oneCellAnchor>
  <xdr:twoCellAnchor>
    <xdr:from>
      <xdr:col>82</xdr:col>
      <xdr:colOff>19050</xdr:colOff>
      <xdr:row>73</xdr:row>
      <xdr:rowOff>149860</xdr:rowOff>
    </xdr:from>
    <xdr:to>
      <xdr:col>82</xdr:col>
      <xdr:colOff>196850</xdr:colOff>
      <xdr:row>73</xdr:row>
      <xdr:rowOff>149860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6657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146050</xdr:rowOff>
    </xdr:from>
    <xdr:to>
      <xdr:col>82</xdr:col>
      <xdr:colOff>107950</xdr:colOff>
      <xdr:row>76</xdr:row>
      <xdr:rowOff>12700</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5671800" y="13004800"/>
          <a:ext cx="8382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77</xdr:row>
      <xdr:rowOff>78740</xdr:rowOff>
    </xdr:from>
    <xdr:ext cx="762000" cy="259080"/>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280390"/>
          <a:ext cx="7620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62.3</a:t>
          </a:r>
          <a:endParaRPr kumimoji="1" lang="ja-JP" altLang="en-US" sz="1000" b="1">
            <a:solidFill>
              <a:srgbClr val="000080"/>
            </a:solidFill>
            <a:latin typeface="ＭＳ Ｐゴシック"/>
            <a:ea typeface="ＭＳ Ｐゴシック"/>
          </a:endParaRPr>
        </a:p>
      </xdr:txBody>
    </xdr:sp>
    <xdr:clientData/>
  </xdr:oneCellAnchor>
  <xdr:twoCellAnchor>
    <xdr:from>
      <xdr:col>82</xdr:col>
      <xdr:colOff>57150</xdr:colOff>
      <xdr:row>77</xdr:row>
      <xdr:rowOff>106680</xdr:rowOff>
    </xdr:from>
    <xdr:to>
      <xdr:col>82</xdr:col>
      <xdr:colOff>158750</xdr:colOff>
      <xdr:row>78</xdr:row>
      <xdr:rowOff>36830</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12700</xdr:rowOff>
    </xdr:from>
    <xdr:to>
      <xdr:col>78</xdr:col>
      <xdr:colOff>69850</xdr:colOff>
      <xdr:row>76</xdr:row>
      <xdr:rowOff>88900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flipV="1">
          <a:off x="14782800" y="13042900"/>
          <a:ext cx="889000" cy="76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78</xdr:row>
      <xdr:rowOff>87630</xdr:rowOff>
    </xdr:from>
    <xdr:to>
      <xdr:col>78</xdr:col>
      <xdr:colOff>120650</xdr:colOff>
      <xdr:row>79</xdr:row>
      <xdr:rowOff>17780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460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2540</xdr:rowOff>
    </xdr:from>
    <xdr:ext cx="736600" cy="259080"/>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354709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66.3</a:t>
          </a:r>
          <a:endParaRPr kumimoji="1" lang="ja-JP" altLang="en-US" sz="1000" b="1">
            <a:solidFill>
              <a:srgbClr val="000080"/>
            </a:solidFill>
            <a:latin typeface="ＭＳ Ｐゴシック"/>
            <a:ea typeface="ＭＳ Ｐゴシック"/>
          </a:endParaRPr>
        </a:p>
      </xdr:txBody>
    </xdr:sp>
    <xdr:clientData/>
  </xdr:oneCellAnchor>
  <xdr:twoCellAnchor>
    <xdr:from>
      <xdr:col>69</xdr:col>
      <xdr:colOff>92075</xdr:colOff>
      <xdr:row>76</xdr:row>
      <xdr:rowOff>88900</xdr:rowOff>
    </xdr:from>
    <xdr:to>
      <xdr:col>73</xdr:col>
      <xdr:colOff>180975</xdr:colOff>
      <xdr:row>76</xdr:row>
      <xdr:rowOff>127000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3893800" y="1311910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78</xdr:row>
      <xdr:rowOff>129540</xdr:rowOff>
    </xdr:from>
    <xdr:to>
      <xdr:col>74</xdr:col>
      <xdr:colOff>31750</xdr:colOff>
      <xdr:row>79</xdr:row>
      <xdr:rowOff>59690</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502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44450</xdr:rowOff>
    </xdr:from>
    <xdr:ext cx="762000" cy="259080"/>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358900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67.4</a:t>
          </a:r>
          <a:endParaRPr kumimoji="1" lang="ja-JP" altLang="en-US" sz="1000" b="1">
            <a:solidFill>
              <a:srgbClr val="000080"/>
            </a:solidFill>
            <a:latin typeface="ＭＳ Ｐゴシック"/>
            <a:ea typeface="ＭＳ Ｐゴシック"/>
          </a:endParaRPr>
        </a:p>
      </xdr:txBody>
    </xdr:sp>
    <xdr:clientData/>
  </xdr:oneCellAnchor>
  <xdr:twoCellAnchor>
    <xdr:from>
      <xdr:col>65</xdr:col>
      <xdr:colOff>3175</xdr:colOff>
      <xdr:row>76</xdr:row>
      <xdr:rowOff>127000</xdr:rowOff>
    </xdr:from>
    <xdr:to>
      <xdr:col>69</xdr:col>
      <xdr:colOff>92075</xdr:colOff>
      <xdr:row>76</xdr:row>
      <xdr:rowOff>130810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004800" y="13157200"/>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78</xdr:row>
      <xdr:rowOff>114300</xdr:rowOff>
    </xdr:from>
    <xdr:to>
      <xdr:col>69</xdr:col>
      <xdr:colOff>142875</xdr:colOff>
      <xdr:row>79</xdr:row>
      <xdr:rowOff>44450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79</xdr:row>
      <xdr:rowOff>29210</xdr:rowOff>
    </xdr:from>
    <xdr:ext cx="760730" cy="257810"/>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3573760"/>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67.0</a:t>
          </a:r>
          <a:endParaRPr kumimoji="1" lang="ja-JP" altLang="en-US" sz="1000" b="1">
            <a:solidFill>
              <a:srgbClr val="000080"/>
            </a:solidFill>
            <a:latin typeface="ＭＳ Ｐゴシック"/>
            <a:ea typeface="ＭＳ Ｐゴシック"/>
          </a:endParaRPr>
        </a:p>
      </xdr:txBody>
    </xdr:sp>
    <xdr:clientData/>
  </xdr:oneCellAnchor>
  <xdr:twoCellAnchor>
    <xdr:from>
      <xdr:col>64</xdr:col>
      <xdr:colOff>152400</xdr:colOff>
      <xdr:row>78</xdr:row>
      <xdr:rowOff>49530</xdr:rowOff>
    </xdr:from>
    <xdr:to>
      <xdr:col>65</xdr:col>
      <xdr:colOff>53975</xdr:colOff>
      <xdr:row>78</xdr:row>
      <xdr:rowOff>151130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422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135890</xdr:rowOff>
    </xdr:from>
    <xdr:ext cx="762000" cy="259080"/>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35089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65.3</a:t>
          </a:r>
          <a:endParaRPr kumimoji="1" lang="ja-JP" altLang="en-US" sz="1000" b="1">
            <a:solidFill>
              <a:srgbClr val="000080"/>
            </a:solidFill>
            <a:latin typeface="ＭＳ Ｐゴシック"/>
            <a:ea typeface="ＭＳ Ｐゴシック"/>
          </a:endParaRPr>
        </a:p>
      </xdr:txBody>
    </xdr:sp>
    <xdr:clientData/>
  </xdr:oneCellAnchor>
  <xdr:oneCellAnchor>
    <xdr:from>
      <xdr:col>81</xdr:col>
      <xdr:colOff>92075</xdr:colOff>
      <xdr:row>84</xdr:row>
      <xdr:rowOff>10160</xdr:rowOff>
    </xdr:from>
    <xdr:ext cx="762000" cy="259080"/>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77</xdr:col>
      <xdr:colOff>53975</xdr:colOff>
      <xdr:row>84</xdr:row>
      <xdr:rowOff>10160</xdr:rowOff>
    </xdr:from>
    <xdr:ext cx="760730" cy="259080"/>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72</xdr:col>
      <xdr:colOff>165100</xdr:colOff>
      <xdr:row>84</xdr:row>
      <xdr:rowOff>10160</xdr:rowOff>
    </xdr:from>
    <xdr:ext cx="760730" cy="259080"/>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68</xdr:col>
      <xdr:colOff>76200</xdr:colOff>
      <xdr:row>84</xdr:row>
      <xdr:rowOff>10160</xdr:rowOff>
    </xdr:from>
    <xdr:ext cx="762000" cy="259080"/>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63</xdr:col>
      <xdr:colOff>187325</xdr:colOff>
      <xdr:row>84</xdr:row>
      <xdr:rowOff>10160</xdr:rowOff>
    </xdr:from>
    <xdr:ext cx="760730" cy="259080"/>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82</xdr:col>
      <xdr:colOff>57150</xdr:colOff>
      <xdr:row>75</xdr:row>
      <xdr:rowOff>95250</xdr:rowOff>
    </xdr:from>
    <xdr:to>
      <xdr:col>82</xdr:col>
      <xdr:colOff>158750</xdr:colOff>
      <xdr:row>76</xdr:row>
      <xdr:rowOff>25400</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295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74</xdr:row>
      <xdr:rowOff>111760</xdr:rowOff>
    </xdr:from>
    <xdr:ext cx="762000" cy="257810"/>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27990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53.0</a:t>
          </a:r>
          <a:endParaRPr kumimoji="1" lang="ja-JP" altLang="en-US" sz="1000" b="1">
            <a:solidFill>
              <a:srgbClr val="FF0000"/>
            </a:solidFill>
            <a:latin typeface="ＭＳ Ｐゴシック"/>
            <a:ea typeface="ＭＳ Ｐゴシック"/>
          </a:endParaRPr>
        </a:p>
      </xdr:txBody>
    </xdr:sp>
    <xdr:clientData/>
  </xdr:oneCellAnchor>
  <xdr:twoCellAnchor>
    <xdr:from>
      <xdr:col>78</xdr:col>
      <xdr:colOff>19050</xdr:colOff>
      <xdr:row>75</xdr:row>
      <xdr:rowOff>133350</xdr:rowOff>
    </xdr:from>
    <xdr:to>
      <xdr:col>78</xdr:col>
      <xdr:colOff>120650</xdr:colOff>
      <xdr:row>76</xdr:row>
      <xdr:rowOff>63500</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2992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74</xdr:row>
      <xdr:rowOff>73660</xdr:rowOff>
    </xdr:from>
    <xdr:ext cx="736600" cy="259080"/>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276096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54.0</a:t>
          </a:r>
          <a:endParaRPr kumimoji="1" lang="ja-JP" altLang="en-US" sz="1000" b="1">
            <a:solidFill>
              <a:srgbClr val="FF0000"/>
            </a:solidFill>
            <a:latin typeface="ＭＳ Ｐゴシック"/>
            <a:ea typeface="ＭＳ Ｐゴシック"/>
          </a:endParaRPr>
        </a:p>
      </xdr:txBody>
    </xdr:sp>
    <xdr:clientData/>
  </xdr:oneCellAnchor>
  <xdr:twoCellAnchor>
    <xdr:from>
      <xdr:col>73</xdr:col>
      <xdr:colOff>130175</xdr:colOff>
      <xdr:row>76</xdr:row>
      <xdr:rowOff>38100</xdr:rowOff>
    </xdr:from>
    <xdr:to>
      <xdr:col>74</xdr:col>
      <xdr:colOff>31750</xdr:colOff>
      <xdr:row>76</xdr:row>
      <xdr:rowOff>139700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306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149860</xdr:rowOff>
    </xdr:from>
    <xdr:ext cx="762000" cy="259080"/>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28371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56.0</a:t>
          </a:r>
          <a:endParaRPr kumimoji="1" lang="ja-JP" altLang="en-US" sz="1000" b="1">
            <a:solidFill>
              <a:srgbClr val="FF0000"/>
            </a:solidFill>
            <a:latin typeface="ＭＳ Ｐゴシック"/>
            <a:ea typeface="ＭＳ Ｐゴシック"/>
          </a:endParaRPr>
        </a:p>
      </xdr:txBody>
    </xdr:sp>
    <xdr:clientData/>
  </xdr:oneCellAnchor>
  <xdr:twoCellAnchor>
    <xdr:from>
      <xdr:col>69</xdr:col>
      <xdr:colOff>41275</xdr:colOff>
      <xdr:row>76</xdr:row>
      <xdr:rowOff>76200</xdr:rowOff>
    </xdr:from>
    <xdr:to>
      <xdr:col>69</xdr:col>
      <xdr:colOff>142875</xdr:colOff>
      <xdr:row>77</xdr:row>
      <xdr:rowOff>6350</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3106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16510</xdr:rowOff>
    </xdr:from>
    <xdr:ext cx="760730" cy="259080"/>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28752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57.0</a:t>
          </a:r>
          <a:endParaRPr kumimoji="1" lang="ja-JP" altLang="en-US" sz="1000" b="1">
            <a:solidFill>
              <a:srgbClr val="FF0000"/>
            </a:solidFill>
            <a:latin typeface="ＭＳ Ｐゴシック"/>
            <a:ea typeface="ＭＳ Ｐゴシック"/>
          </a:endParaRPr>
        </a:p>
      </xdr:txBody>
    </xdr:sp>
    <xdr:clientData/>
  </xdr:oneCellAnchor>
  <xdr:twoCellAnchor>
    <xdr:from>
      <xdr:col>64</xdr:col>
      <xdr:colOff>152400</xdr:colOff>
      <xdr:row>76</xdr:row>
      <xdr:rowOff>80010</xdr:rowOff>
    </xdr:from>
    <xdr:to>
      <xdr:col>65</xdr:col>
      <xdr:colOff>53975</xdr:colOff>
      <xdr:row>77</xdr:row>
      <xdr:rowOff>10160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3110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20320</xdr:rowOff>
    </xdr:from>
    <xdr:ext cx="762000" cy="257810"/>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287907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57.1</a:t>
          </a:r>
          <a:endParaRPr kumimoji="1" lang="ja-JP" altLang="en-US" sz="1000" b="1">
            <a:solidFill>
              <a:srgbClr val="FF0000"/>
            </a:solidFill>
            <a:latin typeface="ＭＳ Ｐゴシック"/>
            <a:ea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280035</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a:xfrm>
          <a:off x="0" y="88900"/>
          <a:ext cx="12319635" cy="4445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ctr" upright="1"/>
        <a:lstStyle/>
        <a:p>
          <a:pPr algn="l"/>
          <a:r>
            <a:rPr kumimoji="1" lang="ja-JP" altLang="en-US" sz="2500" b="1">
              <a:latin typeface="ＭＳ Ｐゴシック"/>
              <a:ea typeface="ＭＳ Ｐゴシック"/>
            </a:rPr>
            <a:t>（</a:t>
          </a:r>
          <a:r>
            <a:rPr kumimoji="1" lang="en-US" altLang="ja-JP" sz="2500" b="1">
              <a:latin typeface="ＭＳ Ｐゴシック"/>
              <a:ea typeface="ＭＳ Ｐゴシック"/>
            </a:rPr>
            <a:t>4</a:t>
          </a:r>
          <a:r>
            <a:rPr kumimoji="1" lang="ja-JP" altLang="en-US" sz="2500" b="1">
              <a:latin typeface="ＭＳ Ｐゴシック"/>
              <a:ea typeface="ＭＳ Ｐゴシック"/>
            </a:rPr>
            <a:t>）</a:t>
          </a:r>
          <a:r>
            <a:rPr kumimoji="1" lang="en-US" altLang="ja-JP" sz="2500" b="1">
              <a:latin typeface="ＭＳ Ｐゴシック"/>
              <a:ea typeface="ＭＳ Ｐゴシック"/>
            </a:rPr>
            <a:t>-2 </a:t>
          </a:r>
          <a:r>
            <a:rPr kumimoji="1" lang="ja-JP" altLang="en-US" sz="2500" b="1">
              <a:latin typeface="ＭＳ Ｐゴシック"/>
              <a:ea typeface="ＭＳ Ｐゴシック"/>
            </a:rPr>
            <a:t>市町村経常経費分析表</a:t>
          </a:r>
          <a:r>
            <a:rPr kumimoji="1" lang="en-US" altLang="ja-JP" sz="2500" b="1">
              <a:latin typeface="ＭＳ Ｐゴシック"/>
              <a:ea typeface="ＭＳ Ｐゴシック"/>
            </a:rPr>
            <a:t>(</a:t>
          </a:r>
          <a:r>
            <a:rPr kumimoji="1" lang="ja-JP" altLang="en-US" sz="2500" b="1">
              <a:latin typeface="ＭＳ Ｐゴシック"/>
              <a:ea typeface="ＭＳ Ｐゴシック"/>
            </a:rPr>
            <a:t>普通会計決算</a:t>
          </a:r>
          <a:r>
            <a:rPr kumimoji="1" lang="en-US" altLang="ja-JP" sz="2500" b="1">
              <a:latin typeface="ＭＳ Ｐゴシック"/>
              <a:ea typeface="ＭＳ Ｐゴシック"/>
            </a:rPr>
            <a:t>)</a:t>
          </a:r>
          <a:endParaRPr kumimoji="1" lang="ja-JP" altLang="en-US" sz="2500" b="1">
            <a:latin typeface="ＭＳ Ｐゴシック"/>
            <a:ea typeface="ＭＳ Ｐゴシック"/>
          </a:endParaRPr>
        </a:p>
      </xdr:txBody>
    </xdr:sp>
    <xdr:clientData/>
  </xdr:twoCellAnchor>
  <xdr:twoCellAnchor>
    <xdr:from>
      <xdr:col>41</xdr:col>
      <xdr:colOff>699135</xdr:colOff>
      <xdr:row>0</xdr:row>
      <xdr:rowOff>0</xdr:rowOff>
    </xdr:from>
    <xdr:to>
      <xdr:col>43</xdr:col>
      <xdr:colOff>1092835</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a:xfrm>
          <a:off x="14034135"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1056005</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a:xfrm>
          <a:off x="14055725" y="31750"/>
          <a:ext cx="2926080"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高知県大豊町</a:t>
          </a:r>
        </a:p>
      </xdr:txBody>
    </xdr:sp>
    <xdr:clientData/>
  </xdr:twoCellAnchor>
  <xdr:twoCellAnchor>
    <xdr:from>
      <xdr:col>39</xdr:col>
      <xdr:colOff>1066165</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11810365" y="0"/>
          <a:ext cx="2026285"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1092835</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a:xfrm>
          <a:off x="11837035" y="12700"/>
          <a:ext cx="1980565"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1118235</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a:xfrm>
          <a:off x="11862435" y="31750"/>
          <a:ext cx="1923415"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ea typeface="ＭＳ ゴシック"/>
            </a:rPr>
            <a:t>令和</a:t>
          </a:r>
          <a:r>
            <a:rPr kumimoji="1" lang="en-US" altLang="ja-JP" sz="1250" b="1">
              <a:solidFill>
                <a:srgbClr val="FFFFFF"/>
              </a:solidFill>
              <a:latin typeface="ＭＳ ゴシック"/>
              <a:ea typeface="ＭＳ ゴシック"/>
            </a:rPr>
            <a:t>3</a:t>
          </a:r>
          <a:r>
            <a:rPr kumimoji="1" lang="ja-JP" altLang="en-US" sz="1250" b="1">
              <a:solidFill>
                <a:srgbClr val="FFFFFF"/>
              </a:solidFill>
              <a:latin typeface="ＭＳ ゴシック"/>
              <a:ea typeface="ＭＳ ゴシック"/>
            </a:rPr>
            <a:t>年度</a:t>
          </a:r>
        </a:p>
      </xdr:txBody>
    </xdr:sp>
    <xdr:clientData/>
  </xdr:twoCellAnchor>
  <xdr:twoCellAnchor>
    <xdr:from>
      <xdr:col>11</xdr:col>
      <xdr:colOff>63500</xdr:colOff>
      <xdr:row>63</xdr:row>
      <xdr:rowOff>29210</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a:xfrm>
          <a:off x="2159000" y="12002135"/>
          <a:ext cx="4241800" cy="253365"/>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a:xfrm>
          <a:off x="27305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a:xfrm>
          <a:off x="2413000" y="12128500"/>
          <a:ext cx="29210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a:xfrm>
          <a:off x="4711700" y="120396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1100">
              <a:solidFill>
                <a:srgbClr val="000000"/>
              </a:solidFill>
              <a:ea typeface="ＭＳ Ｐゴシック"/>
            </a:rPr>
            <a:t>類似団体内平均値</a:t>
          </a:r>
        </a:p>
      </xdr:txBody>
    </xdr:sp>
    <xdr:clientData/>
  </xdr:twoCellAnchor>
  <xdr:twoCellAnchor>
    <xdr:from>
      <xdr:col>11</xdr:col>
      <xdr:colOff>63500</xdr:colOff>
      <xdr:row>6</xdr:row>
      <xdr:rowOff>3175</xdr:rowOff>
    </xdr:from>
    <xdr:to>
      <xdr:col>33</xdr:col>
      <xdr:colOff>114300</xdr:colOff>
      <xdr:row>7</xdr:row>
      <xdr:rowOff>86360</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a:xfrm>
          <a:off x="2159000" y="1079500"/>
          <a:ext cx="4241800" cy="25463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29210</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a:xfrm>
          <a:off x="457200" y="11938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a:xfrm>
          <a:off x="457200" y="1460500"/>
          <a:ext cx="1270000" cy="254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a:xfrm>
          <a:off x="457200" y="17653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a:xfrm flipH="1">
          <a:off x="196850" y="12573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a:xfrm>
          <a:off x="282575" y="1714500"/>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a:xfrm flipH="1">
          <a:off x="196850" y="1714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a:xfrm flipV="1">
          <a:off x="282575" y="1952625"/>
          <a:ext cx="0" cy="13970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a:xfrm flipH="1">
          <a:off x="196850" y="2095500"/>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0210" cy="274320"/>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0210" cy="27432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a:xfrm>
          <a:off x="2159000" y="3937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a:xfrm>
          <a:off x="2159000" y="3556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109220</xdr:rowOff>
    </xdr:from>
    <xdr:ext cx="762000" cy="257810"/>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43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a:xfrm>
          <a:off x="2159000" y="3175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70485</xdr:rowOff>
    </xdr:from>
    <xdr:ext cx="762000" cy="259080"/>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a:xfrm>
          <a:off x="2159000" y="2794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32385</xdr:rowOff>
    </xdr:from>
    <xdr:ext cx="762000" cy="257810"/>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a:xfrm>
          <a:off x="2159000" y="2413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166370</xdr:rowOff>
    </xdr:from>
    <xdr:ext cx="762000" cy="257810"/>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13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a:xfrm>
          <a:off x="2159000" y="2032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127635</xdr:rowOff>
    </xdr:from>
    <xdr:ext cx="762000" cy="259080"/>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a:xfrm>
          <a:off x="2159000" y="16510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89535</xdr:rowOff>
    </xdr:from>
    <xdr:ext cx="762000" cy="257810"/>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6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92710</xdr:rowOff>
    </xdr:from>
    <xdr:to>
      <xdr:col>29</xdr:col>
      <xdr:colOff>127000</xdr:colOff>
      <xdr:row>18</xdr:row>
      <xdr:rowOff>160020</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a:xfrm flipV="1">
          <a:off x="5651500" y="2197735"/>
          <a:ext cx="0" cy="10960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132080</xdr:rowOff>
    </xdr:from>
    <xdr:ext cx="760730" cy="257810"/>
    <xdr:sp macro=""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6580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137,525</a:t>
          </a:r>
          <a:endParaRPr kumimoji="1" lang="ja-JP" altLang="en-US" sz="1000" b="1">
            <a:latin typeface="ＭＳ Ｐゴシック"/>
            <a:ea typeface="ＭＳ Ｐゴシック"/>
          </a:endParaRPr>
        </a:p>
      </xdr:txBody>
    </xdr:sp>
    <xdr:clientData/>
  </xdr:oneCellAnchor>
  <xdr:twoCellAnchor>
    <xdr:from>
      <xdr:col>29</xdr:col>
      <xdr:colOff>38100</xdr:colOff>
      <xdr:row>18</xdr:row>
      <xdr:rowOff>160020</xdr:rowOff>
    </xdr:from>
    <xdr:to>
      <xdr:col>30</xdr:col>
      <xdr:colOff>25400</xdr:colOff>
      <xdr:row>18</xdr:row>
      <xdr:rowOff>160020</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a:xfrm>
          <a:off x="5562600" y="329374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7620</xdr:rowOff>
    </xdr:from>
    <xdr:ext cx="760730" cy="257810"/>
    <xdr:sp macro=""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941195"/>
          <a:ext cx="7607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712,857</a:t>
          </a:r>
          <a:endParaRPr kumimoji="1" lang="ja-JP" altLang="en-US" sz="1000" b="1">
            <a:latin typeface="ＭＳ Ｐゴシック"/>
            <a:ea typeface="ＭＳ Ｐゴシック"/>
          </a:endParaRPr>
        </a:p>
      </xdr:txBody>
    </xdr:sp>
    <xdr:clientData/>
  </xdr:oneCellAnchor>
  <xdr:twoCellAnchor>
    <xdr:from>
      <xdr:col>29</xdr:col>
      <xdr:colOff>38100</xdr:colOff>
      <xdr:row>12</xdr:row>
      <xdr:rowOff>92710</xdr:rowOff>
    </xdr:from>
    <xdr:to>
      <xdr:col>30</xdr:col>
      <xdr:colOff>25400</xdr:colOff>
      <xdr:row>12</xdr:row>
      <xdr:rowOff>92710</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a:xfrm>
          <a:off x="5562600" y="219773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95250</xdr:rowOff>
    </xdr:from>
    <xdr:to>
      <xdr:col>29</xdr:col>
      <xdr:colOff>127000</xdr:colOff>
      <xdr:row>17</xdr:row>
      <xdr:rowOff>100965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a:xfrm flipV="1">
          <a:off x="5003800" y="3057525"/>
          <a:ext cx="647700" cy="571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53340</xdr:rowOff>
    </xdr:from>
    <xdr:ext cx="760730" cy="257810"/>
    <xdr:sp macro=""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2844165"/>
          <a:ext cx="76073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265,695</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17</xdr:row>
      <xdr:rowOff>36830</xdr:rowOff>
    </xdr:from>
    <xdr:to>
      <xdr:col>29</xdr:col>
      <xdr:colOff>177800</xdr:colOff>
      <xdr:row>17</xdr:row>
      <xdr:rowOff>138430</xdr:rowOff>
    </xdr:to>
    <xdr:sp macro="" textlink="">
      <xdr:nvSpPr>
        <xdr:cNvPr id="51" name="フローチャート: 判断 50">
          <a:extLst>
            <a:ext uri="{FF2B5EF4-FFF2-40B4-BE49-F238E27FC236}">
              <a16:creationId xmlns:a16="http://schemas.microsoft.com/office/drawing/2014/main" id="{00000000-0008-0000-0500-000033000000}"/>
            </a:ext>
          </a:extLst>
        </xdr:cNvPr>
        <xdr:cNvSpPr/>
      </xdr:nvSpPr>
      <xdr:spPr>
        <a:xfrm>
          <a:off x="5600700" y="299910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100965</xdr:rowOff>
    </xdr:from>
    <xdr:to>
      <xdr:col>26</xdr:col>
      <xdr:colOff>50800</xdr:colOff>
      <xdr:row>17</xdr:row>
      <xdr:rowOff>104775</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a:xfrm flipV="1">
          <a:off x="4305300" y="3063240"/>
          <a:ext cx="698500" cy="381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50800</xdr:rowOff>
    </xdr:from>
    <xdr:to>
      <xdr:col>26</xdr:col>
      <xdr:colOff>101600</xdr:colOff>
      <xdr:row>17</xdr:row>
      <xdr:rowOff>152400</xdr:rowOff>
    </xdr:to>
    <xdr:sp macro="" textlink="">
      <xdr:nvSpPr>
        <xdr:cNvPr id="53" name="フローチャート: 判断 52">
          <a:extLst>
            <a:ext uri="{FF2B5EF4-FFF2-40B4-BE49-F238E27FC236}">
              <a16:creationId xmlns:a16="http://schemas.microsoft.com/office/drawing/2014/main" id="{00000000-0008-0000-0500-000035000000}"/>
            </a:ext>
          </a:extLst>
        </xdr:cNvPr>
        <xdr:cNvSpPr/>
      </xdr:nvSpPr>
      <xdr:spPr>
        <a:xfrm>
          <a:off x="4953000" y="301307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137160</xdr:rowOff>
    </xdr:from>
    <xdr:ext cx="736600" cy="259080"/>
    <xdr:sp macro=""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09943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258,255</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17</xdr:row>
      <xdr:rowOff>104775</xdr:rowOff>
    </xdr:from>
    <xdr:to>
      <xdr:col>22</xdr:col>
      <xdr:colOff>114300</xdr:colOff>
      <xdr:row>17</xdr:row>
      <xdr:rowOff>121920</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a:xfrm flipV="1">
          <a:off x="3606800" y="3067050"/>
          <a:ext cx="698500" cy="1714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61595</xdr:rowOff>
    </xdr:from>
    <xdr:to>
      <xdr:col>22</xdr:col>
      <xdr:colOff>165100</xdr:colOff>
      <xdr:row>17</xdr:row>
      <xdr:rowOff>163195</xdr:rowOff>
    </xdr:to>
    <xdr:sp macro="" textlink="">
      <xdr:nvSpPr>
        <xdr:cNvPr id="56" name="フローチャート: 判断 55">
          <a:extLst>
            <a:ext uri="{FF2B5EF4-FFF2-40B4-BE49-F238E27FC236}">
              <a16:creationId xmlns:a16="http://schemas.microsoft.com/office/drawing/2014/main" id="{00000000-0008-0000-0500-000038000000}"/>
            </a:ext>
          </a:extLst>
        </xdr:cNvPr>
        <xdr:cNvSpPr/>
      </xdr:nvSpPr>
      <xdr:spPr>
        <a:xfrm>
          <a:off x="4254500" y="302387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147955</xdr:rowOff>
    </xdr:from>
    <xdr:ext cx="762000" cy="258445"/>
    <xdr:sp macro=""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110230"/>
          <a:ext cx="7620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252,599</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17</xdr:row>
      <xdr:rowOff>121920</xdr:rowOff>
    </xdr:from>
    <xdr:to>
      <xdr:col>18</xdr:col>
      <xdr:colOff>177800</xdr:colOff>
      <xdr:row>17</xdr:row>
      <xdr:rowOff>144145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a:xfrm flipV="1">
          <a:off x="2908300" y="3084195"/>
          <a:ext cx="698500" cy="2222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80010</xdr:rowOff>
    </xdr:from>
    <xdr:to>
      <xdr:col>19</xdr:col>
      <xdr:colOff>38100</xdr:colOff>
      <xdr:row>18</xdr:row>
      <xdr:rowOff>10160</xdr:rowOff>
    </xdr:to>
    <xdr:sp macro="" textlink="">
      <xdr:nvSpPr>
        <xdr:cNvPr id="59" name="フローチャート: 判断 58">
          <a:extLst>
            <a:ext uri="{FF2B5EF4-FFF2-40B4-BE49-F238E27FC236}">
              <a16:creationId xmlns:a16="http://schemas.microsoft.com/office/drawing/2014/main" id="{00000000-0008-0000-0500-00003B000000}"/>
            </a:ext>
          </a:extLst>
        </xdr:cNvPr>
        <xdr:cNvSpPr/>
      </xdr:nvSpPr>
      <xdr:spPr>
        <a:xfrm>
          <a:off x="3556000" y="3042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166370</xdr:rowOff>
    </xdr:from>
    <xdr:ext cx="762000" cy="257810"/>
    <xdr:sp macro=""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1286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242,952</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17</xdr:row>
      <xdr:rowOff>84455</xdr:rowOff>
    </xdr:from>
    <xdr:to>
      <xdr:col>15</xdr:col>
      <xdr:colOff>101600</xdr:colOff>
      <xdr:row>18</xdr:row>
      <xdr:rowOff>14605</xdr:rowOff>
    </xdr:to>
    <xdr:sp macro="" textlink="">
      <xdr:nvSpPr>
        <xdr:cNvPr id="61" name="フローチャート: 判断 60">
          <a:extLst>
            <a:ext uri="{FF2B5EF4-FFF2-40B4-BE49-F238E27FC236}">
              <a16:creationId xmlns:a16="http://schemas.microsoft.com/office/drawing/2014/main" id="{00000000-0008-0000-0500-00003D000000}"/>
            </a:ext>
          </a:extLst>
        </xdr:cNvPr>
        <xdr:cNvSpPr/>
      </xdr:nvSpPr>
      <xdr:spPr>
        <a:xfrm>
          <a:off x="2857500" y="304673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24765</xdr:rowOff>
    </xdr:from>
    <xdr:ext cx="762000" cy="259080"/>
    <xdr:sp macro=""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28155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240,560</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22</xdr:row>
      <xdr:rowOff>140335</xdr:rowOff>
    </xdr:from>
    <xdr:ext cx="760730" cy="259080"/>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22</xdr:row>
      <xdr:rowOff>140335</xdr:rowOff>
    </xdr:from>
    <xdr:ext cx="762000" cy="259080"/>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22</xdr:row>
      <xdr:rowOff>140335</xdr:rowOff>
    </xdr:from>
    <xdr:ext cx="762000" cy="259080"/>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22</xdr:row>
      <xdr:rowOff>140335</xdr:rowOff>
    </xdr:from>
    <xdr:ext cx="762000" cy="259080"/>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22</xdr:row>
      <xdr:rowOff>140335</xdr:rowOff>
    </xdr:from>
    <xdr:ext cx="762000" cy="259080"/>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17</xdr:row>
      <xdr:rowOff>44450</xdr:rowOff>
    </xdr:from>
    <xdr:to>
      <xdr:col>29</xdr:col>
      <xdr:colOff>177800</xdr:colOff>
      <xdr:row>17</xdr:row>
      <xdr:rowOff>146050</xdr:rowOff>
    </xdr:to>
    <xdr:sp macro="" textlink="">
      <xdr:nvSpPr>
        <xdr:cNvPr id="68" name="楕円 67">
          <a:extLst>
            <a:ext uri="{FF2B5EF4-FFF2-40B4-BE49-F238E27FC236}">
              <a16:creationId xmlns:a16="http://schemas.microsoft.com/office/drawing/2014/main" id="{00000000-0008-0000-0500-000044000000}"/>
            </a:ext>
          </a:extLst>
        </xdr:cNvPr>
        <xdr:cNvSpPr/>
      </xdr:nvSpPr>
      <xdr:spPr>
        <a:xfrm>
          <a:off x="5600700" y="300672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17</xdr:row>
      <xdr:rowOff>16510</xdr:rowOff>
    </xdr:from>
    <xdr:ext cx="760730" cy="259080"/>
    <xdr:sp macro=""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978785"/>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261,601</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17</xdr:row>
      <xdr:rowOff>50165</xdr:rowOff>
    </xdr:from>
    <xdr:to>
      <xdr:col>26</xdr:col>
      <xdr:colOff>101600</xdr:colOff>
      <xdr:row>17</xdr:row>
      <xdr:rowOff>151765</xdr:rowOff>
    </xdr:to>
    <xdr:sp macro="" textlink="">
      <xdr:nvSpPr>
        <xdr:cNvPr id="70" name="楕円 69">
          <a:extLst>
            <a:ext uri="{FF2B5EF4-FFF2-40B4-BE49-F238E27FC236}">
              <a16:creationId xmlns:a16="http://schemas.microsoft.com/office/drawing/2014/main" id="{00000000-0008-0000-0500-000046000000}"/>
            </a:ext>
          </a:extLst>
        </xdr:cNvPr>
        <xdr:cNvSpPr/>
      </xdr:nvSpPr>
      <xdr:spPr>
        <a:xfrm>
          <a:off x="4953000" y="301244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161925</xdr:rowOff>
    </xdr:from>
    <xdr:ext cx="736600" cy="259080"/>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781300"/>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258,691</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17</xdr:row>
      <xdr:rowOff>53975</xdr:rowOff>
    </xdr:from>
    <xdr:to>
      <xdr:col>22</xdr:col>
      <xdr:colOff>165100</xdr:colOff>
      <xdr:row>17</xdr:row>
      <xdr:rowOff>155575</xdr:rowOff>
    </xdr:to>
    <xdr:sp macro="" textlink="">
      <xdr:nvSpPr>
        <xdr:cNvPr id="72" name="楕円 71">
          <a:extLst>
            <a:ext uri="{FF2B5EF4-FFF2-40B4-BE49-F238E27FC236}">
              <a16:creationId xmlns:a16="http://schemas.microsoft.com/office/drawing/2014/main" id="{00000000-0008-0000-0500-000048000000}"/>
            </a:ext>
          </a:extLst>
        </xdr:cNvPr>
        <xdr:cNvSpPr/>
      </xdr:nvSpPr>
      <xdr:spPr>
        <a:xfrm>
          <a:off x="4254500" y="30162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166370</xdr:rowOff>
    </xdr:from>
    <xdr:ext cx="762000" cy="257810"/>
    <xdr:sp macro=""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78574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256,728</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17</xdr:row>
      <xdr:rowOff>71120</xdr:rowOff>
    </xdr:from>
    <xdr:to>
      <xdr:col>19</xdr:col>
      <xdr:colOff>38100</xdr:colOff>
      <xdr:row>18</xdr:row>
      <xdr:rowOff>1270</xdr:rowOff>
    </xdr:to>
    <xdr:sp macro="" textlink="">
      <xdr:nvSpPr>
        <xdr:cNvPr id="74" name="楕円 73">
          <a:extLst>
            <a:ext uri="{FF2B5EF4-FFF2-40B4-BE49-F238E27FC236}">
              <a16:creationId xmlns:a16="http://schemas.microsoft.com/office/drawing/2014/main" id="{00000000-0008-0000-0500-00004A000000}"/>
            </a:ext>
          </a:extLst>
        </xdr:cNvPr>
        <xdr:cNvSpPr/>
      </xdr:nvSpPr>
      <xdr:spPr>
        <a:xfrm>
          <a:off x="3556000" y="30333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11430</xdr:rowOff>
    </xdr:from>
    <xdr:ext cx="762000" cy="259080"/>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802255"/>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247,599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17</xdr:row>
      <xdr:rowOff>93345</xdr:rowOff>
    </xdr:from>
    <xdr:to>
      <xdr:col>15</xdr:col>
      <xdr:colOff>101600</xdr:colOff>
      <xdr:row>18</xdr:row>
      <xdr:rowOff>23495</xdr:rowOff>
    </xdr:to>
    <xdr:sp macro="" textlink="">
      <xdr:nvSpPr>
        <xdr:cNvPr id="76" name="楕円 75">
          <a:extLst>
            <a:ext uri="{FF2B5EF4-FFF2-40B4-BE49-F238E27FC236}">
              <a16:creationId xmlns:a16="http://schemas.microsoft.com/office/drawing/2014/main" id="{00000000-0008-0000-0500-00004C000000}"/>
            </a:ext>
          </a:extLst>
        </xdr:cNvPr>
        <xdr:cNvSpPr/>
      </xdr:nvSpPr>
      <xdr:spPr>
        <a:xfrm>
          <a:off x="2857500" y="30556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8255</xdr:rowOff>
    </xdr:from>
    <xdr:ext cx="762000" cy="257810"/>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3141980"/>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236,087</a:t>
          </a:r>
          <a:endParaRPr kumimoji="1" lang="ja-JP" altLang="en-US" sz="1000" b="1">
            <a:solidFill>
              <a:srgbClr val="FF0000"/>
            </a:solidFill>
            <a:latin typeface="ＭＳ Ｐゴシック"/>
            <a:ea typeface="ＭＳ Ｐゴシック"/>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8" name="正方形/長方形 77">
          <a:extLst>
            <a:ext uri="{FF2B5EF4-FFF2-40B4-BE49-F238E27FC236}">
              <a16:creationId xmlns:a16="http://schemas.microsoft.com/office/drawing/2014/main" id="{00000000-0008-0000-0500-00004E000000}"/>
            </a:ext>
          </a:extLst>
        </xdr:cNvPr>
        <xdr:cNvSpPr/>
      </xdr:nvSpPr>
      <xdr:spPr>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ea typeface="ＭＳ Ｐゴシック"/>
            </a:rPr>
            <a:t>人口</a:t>
          </a:r>
          <a:r>
            <a:rPr kumimoji="1" lang="en-US" altLang="ja-JP" sz="1100">
              <a:latin typeface="ＭＳ Ｐゴシック"/>
              <a:ea typeface="ＭＳ Ｐゴシック"/>
            </a:rPr>
            <a:t>1</a:t>
          </a:r>
          <a:r>
            <a:rPr kumimoji="1" lang="ja-JP" altLang="en-US" sz="1100">
              <a:latin typeface="ＭＳ Ｐゴシック"/>
              <a:ea typeface="ＭＳ Ｐゴシック"/>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9" name="角丸四角形 78">
          <a:extLst>
            <a:ext uri="{FF2B5EF4-FFF2-40B4-BE49-F238E27FC236}">
              <a16:creationId xmlns:a16="http://schemas.microsoft.com/office/drawing/2014/main" id="{00000000-0008-0000-0500-00004F000000}"/>
            </a:ext>
          </a:extLst>
        </xdr:cNvPr>
        <xdr:cNvSpPr/>
      </xdr:nvSpPr>
      <xdr:spPr>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rgbClr val="00000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37465</xdr:rowOff>
    </xdr:to>
    <xdr:sp macro="" textlink="">
      <xdr:nvSpPr>
        <xdr:cNvPr id="80" name="正方形/長方形 79">
          <a:extLst>
            <a:ext uri="{FF2B5EF4-FFF2-40B4-BE49-F238E27FC236}">
              <a16:creationId xmlns:a16="http://schemas.microsoft.com/office/drawing/2014/main" id="{00000000-0008-0000-0500-000050000000}"/>
            </a:ext>
          </a:extLst>
        </xdr:cNvPr>
        <xdr:cNvSpPr/>
      </xdr:nvSpPr>
      <xdr:spPr>
        <a:xfrm>
          <a:off x="457200" y="5194300"/>
          <a:ext cx="1270000" cy="25336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当　該　団　体　値</a:t>
          </a:r>
        </a:p>
      </xdr:txBody>
    </xdr:sp>
    <xdr:clientData/>
  </xdr:twoCellAnchor>
  <xdr:twoCellAnchor>
    <xdr:from>
      <xdr:col>2</xdr:col>
      <xdr:colOff>76200</xdr:colOff>
      <xdr:row>31</xdr:row>
      <xdr:rowOff>50800</xdr:rowOff>
    </xdr:from>
    <xdr:to>
      <xdr:col>9</xdr:col>
      <xdr:colOff>12700</xdr:colOff>
      <xdr:row>31</xdr:row>
      <xdr:rowOff>305435</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a:xfrm>
          <a:off x="457200" y="5461000"/>
          <a:ext cx="1270000" cy="254635"/>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a:xfrm>
          <a:off x="457200" y="5765800"/>
          <a:ext cx="1270000" cy="635000"/>
        </a:xfrm>
        <a:prstGeom prst="rect">
          <a:avLst/>
        </a:prstGeom>
        <a:no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r>
            <a:rPr kumimoji="1" lang="ja-JP" altLang="en-US" sz="800">
              <a:solidFill>
                <a:srgbClr val="000000"/>
              </a:solidFill>
              <a:ea typeface="ＭＳ Ｐゴシック"/>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a:xfrm flipH="1">
          <a:off x="196850" y="5257800"/>
          <a:ext cx="171450" cy="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305435</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a:xfrm>
          <a:off x="282575" y="5715635"/>
          <a:ext cx="0" cy="13906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305435</xdr:rowOff>
    </xdr:from>
    <xdr:to>
      <xdr:col>1</xdr:col>
      <xdr:colOff>177800</xdr:colOff>
      <xdr:row>31</xdr:row>
      <xdr:rowOff>305435</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a:xfrm flipH="1">
          <a:off x="196850" y="5715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27940</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a:xfrm flipV="1">
          <a:off x="282575" y="5952490"/>
          <a:ext cx="0" cy="140335"/>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172085</xdr:rowOff>
    </xdr:from>
    <xdr:to>
      <xdr:col>1</xdr:col>
      <xdr:colOff>177800</xdr:colOff>
      <xdr:row>33</xdr:row>
      <xdr:rowOff>172085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a:xfrm flipH="1">
          <a:off x="196850" y="6096635"/>
          <a:ext cx="171450" cy="0"/>
        </a:xfrm>
        <a:prstGeom prst="straightConnector1">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8" name="楕円 87">
          <a:extLst>
            <a:ext uri="{FF2B5EF4-FFF2-40B4-BE49-F238E27FC236}">
              <a16:creationId xmlns:a16="http://schemas.microsoft.com/office/drawing/2014/main" id="{00000000-0008-0000-0500-000058000000}"/>
            </a:ext>
          </a:extLst>
        </xdr:cNvPr>
        <xdr:cNvSpPr/>
      </xdr:nvSpPr>
      <xdr:spPr>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9" name="フローチャート: 判断 88">
          <a:extLst>
            <a:ext uri="{FF2B5EF4-FFF2-40B4-BE49-F238E27FC236}">
              <a16:creationId xmlns:a16="http://schemas.microsoft.com/office/drawing/2014/main" id="{00000000-0008-0000-0500-000059000000}"/>
            </a:ext>
          </a:extLst>
        </xdr:cNvPr>
        <xdr:cNvSpPr/>
      </xdr:nvSpPr>
      <xdr:spPr>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240665</xdr:rowOff>
    </xdr:from>
    <xdr:to>
      <xdr:col>33</xdr:col>
      <xdr:colOff>114300</xdr:colOff>
      <xdr:row>39</xdr:row>
      <xdr:rowOff>298450</xdr:rowOff>
    </xdr:to>
    <xdr:sp macro="" textlink="">
      <xdr:nvSpPr>
        <xdr:cNvPr id="90" name="正方形/長方形 89">
          <a:extLst>
            <a:ext uri="{FF2B5EF4-FFF2-40B4-BE49-F238E27FC236}">
              <a16:creationId xmlns:a16="http://schemas.microsoft.com/office/drawing/2014/main" id="{00000000-0008-0000-0500-00005A000000}"/>
            </a:ext>
          </a:extLst>
        </xdr:cNvPr>
        <xdr:cNvSpPr/>
      </xdr:nvSpPr>
      <xdr:spPr>
        <a:xfrm>
          <a:off x="2159000" y="5650865"/>
          <a:ext cx="4241800" cy="2286635"/>
        </a:xfrm>
        <a:prstGeom prst="rect">
          <a:avLst/>
        </a:prstGeom>
        <a:solidFill>
          <a:srgbClr val="E6FFD5"/>
        </a:solidFill>
        <a:ln w="9525" cap="flat" cmpd="sng" algn="ctr">
          <a:no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0210" cy="275590"/>
    <xdr:sp macro=""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0210" cy="27559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1100">
              <a:latin typeface="ＭＳ Ｐゴシック"/>
              <a:ea typeface="ＭＳ Ｐゴシック"/>
            </a:rPr>
            <a:t>(</a:t>
          </a:r>
          <a:r>
            <a:rPr kumimoji="1" lang="ja-JP" altLang="en-US" sz="1100">
              <a:latin typeface="ＭＳ Ｐゴシック"/>
              <a:ea typeface="ＭＳ Ｐゴシック"/>
            </a:rPr>
            <a:t>円</a:t>
          </a:r>
          <a:r>
            <a:rPr kumimoji="1" lang="en-US" altLang="ja-JP" sz="1100">
              <a:latin typeface="ＭＳ Ｐゴシック"/>
              <a:ea typeface="ＭＳ Ｐゴシック"/>
            </a:rPr>
            <a:t>)</a:t>
          </a:r>
          <a:endParaRPr kumimoji="1" lang="ja-JP" altLang="en-US" sz="1100">
            <a:latin typeface="ＭＳ Ｐゴシック"/>
            <a:ea typeface="ＭＳ Ｐゴシック"/>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a:xfrm>
          <a:off x="2159000" y="79375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a:xfrm>
          <a:off x="2159000" y="74803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a:xfrm>
          <a:off x="2159000" y="70231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270510</xdr:rowOff>
    </xdr:from>
    <xdr:ext cx="762000" cy="257175"/>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384300" y="6880860"/>
          <a:ext cx="762000" cy="25717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a:xfrm>
          <a:off x="2159000" y="65659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156210</xdr:rowOff>
    </xdr:from>
    <xdr:ext cx="762000" cy="256540"/>
    <xdr:sp macro="" textlink="">
      <xdr:nvSpPr>
        <xdr:cNvPr id="97" name="テキスト ボックス 96">
          <a:extLst>
            <a:ext uri="{FF2B5EF4-FFF2-40B4-BE49-F238E27FC236}">
              <a16:creationId xmlns:a16="http://schemas.microsoft.com/office/drawing/2014/main" id="{00000000-0008-0000-0500-000061000000}"/>
            </a:ext>
          </a:extLst>
        </xdr:cNvPr>
        <xdr:cNvSpPr txBox="1"/>
      </xdr:nvSpPr>
      <xdr:spPr>
        <a:xfrm>
          <a:off x="1384300" y="64236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a:xfrm>
          <a:off x="2159000" y="6108700"/>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41910</xdr:rowOff>
    </xdr:from>
    <xdr:ext cx="762000" cy="256540"/>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5966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31</xdr:row>
      <xdr:rowOff>240665</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a:xfrm>
          <a:off x="2159000" y="5650865"/>
          <a:ext cx="4241800" cy="0"/>
        </a:xfrm>
        <a:prstGeom prst="straightConnector1">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99695</xdr:rowOff>
    </xdr:from>
    <xdr:ext cx="762000" cy="257810"/>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5509895"/>
          <a:ext cx="7620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11</xdr:col>
      <xdr:colOff>63500</xdr:colOff>
      <xdr:row>31</xdr:row>
      <xdr:rowOff>240665</xdr:rowOff>
    </xdr:from>
    <xdr:to>
      <xdr:col>33</xdr:col>
      <xdr:colOff>114300</xdr:colOff>
      <xdr:row>39</xdr:row>
      <xdr:rowOff>298450</xdr:rowOff>
    </xdr:to>
    <xdr:sp macro="" textlink="">
      <xdr:nvSpPr>
        <xdr:cNvPr id="102" name="人口1人当たり決算額の推移グラフ枠445">
          <a:extLst>
            <a:ext uri="{FF2B5EF4-FFF2-40B4-BE49-F238E27FC236}">
              <a16:creationId xmlns:a16="http://schemas.microsoft.com/office/drawing/2014/main" id="{00000000-0008-0000-0500-000066000000}"/>
            </a:ext>
          </a:extLst>
        </xdr:cNvPr>
        <xdr:cNvSpPr/>
      </xdr:nvSpPr>
      <xdr:spPr>
        <a:xfrm>
          <a:off x="2159000" y="5650865"/>
          <a:ext cx="4241800" cy="2286635"/>
        </a:xfrm>
        <a:prstGeom prst="rect">
          <a:avLst/>
        </a:prstGeom>
        <a:noFill/>
        <a:ln w="190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221615</xdr:rowOff>
    </xdr:from>
    <xdr:to>
      <xdr:col>29</xdr:col>
      <xdr:colOff>127000</xdr:colOff>
      <xdr:row>37</xdr:row>
      <xdr:rowOff>53975</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a:xfrm flipV="1">
          <a:off x="5651500" y="6146165"/>
          <a:ext cx="0" cy="1032510"/>
        </a:xfrm>
        <a:prstGeom prst="straightConnector1">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25400</xdr:rowOff>
    </xdr:from>
    <xdr:ext cx="760730" cy="259715"/>
    <xdr:sp macro="" textlink="">
      <xdr:nvSpPr>
        <xdr:cNvPr id="104" name="人口1人当たり決算額の推移最小値テキスト445">
          <a:extLst>
            <a:ext uri="{FF2B5EF4-FFF2-40B4-BE49-F238E27FC236}">
              <a16:creationId xmlns:a16="http://schemas.microsoft.com/office/drawing/2014/main" id="{00000000-0008-0000-0500-000068000000}"/>
            </a:ext>
          </a:extLst>
        </xdr:cNvPr>
        <xdr:cNvSpPr txBox="1"/>
      </xdr:nvSpPr>
      <xdr:spPr>
        <a:xfrm>
          <a:off x="5740400" y="7150100"/>
          <a:ext cx="76073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-33,990</a:t>
          </a:r>
          <a:endParaRPr kumimoji="1" lang="ja-JP" altLang="en-US" sz="1000" b="1">
            <a:latin typeface="ＭＳ Ｐゴシック"/>
            <a:ea typeface="ＭＳ Ｐゴシック"/>
          </a:endParaRPr>
        </a:p>
      </xdr:txBody>
    </xdr:sp>
    <xdr:clientData/>
  </xdr:oneCellAnchor>
  <xdr:twoCellAnchor>
    <xdr:from>
      <xdr:col>29</xdr:col>
      <xdr:colOff>38100</xdr:colOff>
      <xdr:row>37</xdr:row>
      <xdr:rowOff>53975</xdr:rowOff>
    </xdr:from>
    <xdr:to>
      <xdr:col>30</xdr:col>
      <xdr:colOff>25400</xdr:colOff>
      <xdr:row>37</xdr:row>
      <xdr:rowOff>53975</xdr:rowOff>
    </xdr:to>
    <xdr:cxnSp macro="">
      <xdr:nvCxnSpPr>
        <xdr:cNvPr id="105" name="直線コネクタ 104">
          <a:extLst>
            <a:ext uri="{FF2B5EF4-FFF2-40B4-BE49-F238E27FC236}">
              <a16:creationId xmlns:a16="http://schemas.microsoft.com/office/drawing/2014/main" id="{00000000-0008-0000-0500-000069000000}"/>
            </a:ext>
          </a:extLst>
        </xdr:cNvPr>
        <xdr:cNvCxnSpPr/>
      </xdr:nvCxnSpPr>
      <xdr:spPr>
        <a:xfrm>
          <a:off x="5562600" y="717867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136525</xdr:rowOff>
    </xdr:from>
    <xdr:ext cx="760730" cy="258445"/>
    <xdr:sp macro="" textlink="">
      <xdr:nvSpPr>
        <xdr:cNvPr id="106" name="人口1人当たり決算額の推移最大値テキスト445">
          <a:extLst>
            <a:ext uri="{FF2B5EF4-FFF2-40B4-BE49-F238E27FC236}">
              <a16:creationId xmlns:a16="http://schemas.microsoft.com/office/drawing/2014/main" id="{00000000-0008-0000-0500-00006A000000}"/>
            </a:ext>
          </a:extLst>
        </xdr:cNvPr>
        <xdr:cNvSpPr txBox="1"/>
      </xdr:nvSpPr>
      <xdr:spPr>
        <a:xfrm>
          <a:off x="5740400" y="5889625"/>
          <a:ext cx="76073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latin typeface="ＭＳ Ｐゴシック"/>
              <a:ea typeface="ＭＳ Ｐゴシック"/>
            </a:rPr>
            <a:t>191,798</a:t>
          </a:r>
          <a:endParaRPr kumimoji="1" lang="ja-JP" altLang="en-US" sz="1000" b="1">
            <a:latin typeface="ＭＳ Ｐゴシック"/>
            <a:ea typeface="ＭＳ Ｐゴシック"/>
          </a:endParaRPr>
        </a:p>
      </xdr:txBody>
    </xdr:sp>
    <xdr:clientData/>
  </xdr:oneCellAnchor>
  <xdr:twoCellAnchor>
    <xdr:from>
      <xdr:col>29</xdr:col>
      <xdr:colOff>38100</xdr:colOff>
      <xdr:row>33</xdr:row>
      <xdr:rowOff>221615</xdr:rowOff>
    </xdr:from>
    <xdr:to>
      <xdr:col>30</xdr:col>
      <xdr:colOff>25400</xdr:colOff>
      <xdr:row>33</xdr:row>
      <xdr:rowOff>221615</xdr:rowOff>
    </xdr:to>
    <xdr:cxnSp macro="">
      <xdr:nvCxnSpPr>
        <xdr:cNvPr id="107" name="直線コネクタ 106">
          <a:extLst>
            <a:ext uri="{FF2B5EF4-FFF2-40B4-BE49-F238E27FC236}">
              <a16:creationId xmlns:a16="http://schemas.microsoft.com/office/drawing/2014/main" id="{00000000-0008-0000-0500-00006B000000}"/>
            </a:ext>
          </a:extLst>
        </xdr:cNvPr>
        <xdr:cNvCxnSpPr/>
      </xdr:nvCxnSpPr>
      <xdr:spPr>
        <a:xfrm>
          <a:off x="5562600" y="6146165"/>
          <a:ext cx="177800" cy="0"/>
        </a:xfrm>
        <a:prstGeom prst="straightConnector1">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217805</xdr:rowOff>
    </xdr:from>
    <xdr:to>
      <xdr:col>29</xdr:col>
      <xdr:colOff>127000</xdr:colOff>
      <xdr:row>35</xdr:row>
      <xdr:rowOff>297180</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a:xfrm flipV="1">
          <a:off x="5003800" y="6828155"/>
          <a:ext cx="647700" cy="7937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311785</xdr:rowOff>
    </xdr:from>
    <xdr:ext cx="760730" cy="259715"/>
    <xdr:sp macro="" textlink="">
      <xdr:nvSpPr>
        <xdr:cNvPr id="109" name="人口1人当たり決算額の推移平均値テキスト445">
          <a:extLst>
            <a:ext uri="{FF2B5EF4-FFF2-40B4-BE49-F238E27FC236}">
              <a16:creationId xmlns:a16="http://schemas.microsoft.com/office/drawing/2014/main" id="{00000000-0008-0000-0500-00006D000000}"/>
            </a:ext>
          </a:extLst>
        </xdr:cNvPr>
        <xdr:cNvSpPr txBox="1"/>
      </xdr:nvSpPr>
      <xdr:spPr>
        <a:xfrm>
          <a:off x="5740400" y="6579235"/>
          <a:ext cx="760730" cy="259715"/>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000080"/>
              </a:solidFill>
              <a:latin typeface="ＭＳ Ｐゴシック"/>
              <a:ea typeface="ＭＳ Ｐゴシック"/>
            </a:rPr>
            <a:t>52,112</a:t>
          </a:r>
          <a:endParaRPr kumimoji="1" lang="ja-JP" altLang="en-US" sz="1000" b="1">
            <a:solidFill>
              <a:srgbClr val="000080"/>
            </a:solidFill>
            <a:latin typeface="ＭＳ Ｐゴシック"/>
            <a:ea typeface="ＭＳ Ｐゴシック"/>
          </a:endParaRPr>
        </a:p>
      </xdr:txBody>
    </xdr:sp>
    <xdr:clientData/>
  </xdr:oneCellAnchor>
  <xdr:twoCellAnchor>
    <xdr:from>
      <xdr:col>29</xdr:col>
      <xdr:colOff>76200</xdr:colOff>
      <xdr:row>35</xdr:row>
      <xdr:rowOff>123825</xdr:rowOff>
    </xdr:from>
    <xdr:to>
      <xdr:col>29</xdr:col>
      <xdr:colOff>177800</xdr:colOff>
      <xdr:row>35</xdr:row>
      <xdr:rowOff>226060</xdr:rowOff>
    </xdr:to>
    <xdr:sp macro="" textlink="">
      <xdr:nvSpPr>
        <xdr:cNvPr id="110" name="フローチャート: 判断 109">
          <a:extLst>
            <a:ext uri="{FF2B5EF4-FFF2-40B4-BE49-F238E27FC236}">
              <a16:creationId xmlns:a16="http://schemas.microsoft.com/office/drawing/2014/main" id="{00000000-0008-0000-0500-00006E000000}"/>
            </a:ext>
          </a:extLst>
        </xdr:cNvPr>
        <xdr:cNvSpPr/>
      </xdr:nvSpPr>
      <xdr:spPr>
        <a:xfrm>
          <a:off x="5600700" y="6734175"/>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297180</xdr:rowOff>
    </xdr:from>
    <xdr:to>
      <xdr:col>26</xdr:col>
      <xdr:colOff>50800</xdr:colOff>
      <xdr:row>35</xdr:row>
      <xdr:rowOff>335915</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a:xfrm flipV="1">
          <a:off x="4305300" y="6907530"/>
          <a:ext cx="698500" cy="3873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146685</xdr:rowOff>
    </xdr:from>
    <xdr:to>
      <xdr:col>26</xdr:col>
      <xdr:colOff>101600</xdr:colOff>
      <xdr:row>35</xdr:row>
      <xdr:rowOff>247650</xdr:rowOff>
    </xdr:to>
    <xdr:sp macro="" textlink="">
      <xdr:nvSpPr>
        <xdr:cNvPr id="112" name="フローチャート: 判断 111">
          <a:extLst>
            <a:ext uri="{FF2B5EF4-FFF2-40B4-BE49-F238E27FC236}">
              <a16:creationId xmlns:a16="http://schemas.microsoft.com/office/drawing/2014/main" id="{00000000-0008-0000-0500-000070000000}"/>
            </a:ext>
          </a:extLst>
        </xdr:cNvPr>
        <xdr:cNvSpPr/>
      </xdr:nvSpPr>
      <xdr:spPr>
        <a:xfrm>
          <a:off x="4953000" y="6757035"/>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258445</xdr:rowOff>
    </xdr:from>
    <xdr:ext cx="736600" cy="256540"/>
    <xdr:sp macro="" textlink="">
      <xdr:nvSpPr>
        <xdr:cNvPr id="113" name="テキスト ボックス 112">
          <a:extLst>
            <a:ext uri="{FF2B5EF4-FFF2-40B4-BE49-F238E27FC236}">
              <a16:creationId xmlns:a16="http://schemas.microsoft.com/office/drawing/2014/main" id="{00000000-0008-0000-0500-000071000000}"/>
            </a:ext>
          </a:extLst>
        </xdr:cNvPr>
        <xdr:cNvSpPr txBox="1"/>
      </xdr:nvSpPr>
      <xdr:spPr>
        <a:xfrm>
          <a:off x="4622800" y="6525895"/>
          <a:ext cx="7366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47,272</a:t>
          </a:r>
          <a:endParaRPr kumimoji="1" lang="ja-JP" altLang="en-US" sz="1000" b="1">
            <a:solidFill>
              <a:srgbClr val="000080"/>
            </a:solidFill>
            <a:latin typeface="ＭＳ Ｐゴシック"/>
            <a:ea typeface="ＭＳ Ｐゴシック"/>
          </a:endParaRPr>
        </a:p>
      </xdr:txBody>
    </xdr:sp>
    <xdr:clientData/>
  </xdr:oneCellAnchor>
  <xdr:twoCellAnchor>
    <xdr:from>
      <xdr:col>18</xdr:col>
      <xdr:colOff>177800</xdr:colOff>
      <xdr:row>35</xdr:row>
      <xdr:rowOff>334645</xdr:rowOff>
    </xdr:from>
    <xdr:to>
      <xdr:col>22</xdr:col>
      <xdr:colOff>114300</xdr:colOff>
      <xdr:row>35</xdr:row>
      <xdr:rowOff>335915</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a:xfrm>
          <a:off x="3606800" y="6944995"/>
          <a:ext cx="698500" cy="1270"/>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157480</xdr:rowOff>
    </xdr:from>
    <xdr:to>
      <xdr:col>22</xdr:col>
      <xdr:colOff>165100</xdr:colOff>
      <xdr:row>35</xdr:row>
      <xdr:rowOff>258445</xdr:rowOff>
    </xdr:to>
    <xdr:sp macro="" textlink="">
      <xdr:nvSpPr>
        <xdr:cNvPr id="115" name="フローチャート: 判断 114">
          <a:extLst>
            <a:ext uri="{FF2B5EF4-FFF2-40B4-BE49-F238E27FC236}">
              <a16:creationId xmlns:a16="http://schemas.microsoft.com/office/drawing/2014/main" id="{00000000-0008-0000-0500-000073000000}"/>
            </a:ext>
          </a:extLst>
        </xdr:cNvPr>
        <xdr:cNvSpPr/>
      </xdr:nvSpPr>
      <xdr:spPr>
        <a:xfrm>
          <a:off x="4254500" y="6767830"/>
          <a:ext cx="101600" cy="10096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269240</xdr:rowOff>
    </xdr:from>
    <xdr:ext cx="762000" cy="256540"/>
    <xdr:sp macro=""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3924300" y="653669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44,804</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50800</xdr:colOff>
      <xdr:row>35</xdr:row>
      <xdr:rowOff>334645</xdr:rowOff>
    </xdr:from>
    <xdr:to>
      <xdr:col>18</xdr:col>
      <xdr:colOff>177800</xdr:colOff>
      <xdr:row>36</xdr:row>
      <xdr:rowOff>12700</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a:xfrm flipV="1">
          <a:off x="2908300" y="6944995"/>
          <a:ext cx="698500" cy="20955"/>
        </a:xfrm>
        <a:prstGeom prst="straightConnector1">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165100</xdr:rowOff>
    </xdr:from>
    <xdr:to>
      <xdr:col>19</xdr:col>
      <xdr:colOff>38100</xdr:colOff>
      <xdr:row>35</xdr:row>
      <xdr:rowOff>267335</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a:xfrm>
          <a:off x="3556000" y="677545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276860</xdr:rowOff>
    </xdr:from>
    <xdr:ext cx="762000" cy="25971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225800" y="654431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42,911</a:t>
          </a:r>
          <a:endParaRPr kumimoji="1" lang="ja-JP" altLang="en-US" sz="1000" b="1">
            <a:solidFill>
              <a:srgbClr val="000080"/>
            </a:solidFill>
            <a:latin typeface="ＭＳ Ｐゴシック"/>
            <a:ea typeface="ＭＳ Ｐゴシック"/>
          </a:endParaRPr>
        </a:p>
      </xdr:txBody>
    </xdr:sp>
    <xdr:clientData/>
  </xdr:oneCellAnchor>
  <xdr:twoCellAnchor>
    <xdr:from>
      <xdr:col>15</xdr:col>
      <xdr:colOff>0</xdr:colOff>
      <xdr:row>35</xdr:row>
      <xdr:rowOff>162560</xdr:rowOff>
    </xdr:from>
    <xdr:to>
      <xdr:col>15</xdr:col>
      <xdr:colOff>101600</xdr:colOff>
      <xdr:row>35</xdr:row>
      <xdr:rowOff>264795</xdr:rowOff>
    </xdr:to>
    <xdr:sp macro="" textlink="">
      <xdr:nvSpPr>
        <xdr:cNvPr id="120" name="フローチャート: 判断 119">
          <a:extLst>
            <a:ext uri="{FF2B5EF4-FFF2-40B4-BE49-F238E27FC236}">
              <a16:creationId xmlns:a16="http://schemas.microsoft.com/office/drawing/2014/main" id="{00000000-0008-0000-0500-000078000000}"/>
            </a:ext>
          </a:extLst>
        </xdr:cNvPr>
        <xdr:cNvSpPr/>
      </xdr:nvSpPr>
      <xdr:spPr>
        <a:xfrm>
          <a:off x="2857500" y="6772910"/>
          <a:ext cx="101600" cy="102235"/>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274320</xdr:rowOff>
    </xdr:from>
    <xdr:ext cx="762000" cy="259715"/>
    <xdr:sp macro="" textlink="">
      <xdr:nvSpPr>
        <xdr:cNvPr id="121" name="テキスト ボックス 120">
          <a:extLst>
            <a:ext uri="{FF2B5EF4-FFF2-40B4-BE49-F238E27FC236}">
              <a16:creationId xmlns:a16="http://schemas.microsoft.com/office/drawing/2014/main" id="{00000000-0008-0000-0500-000079000000}"/>
            </a:ext>
          </a:extLst>
        </xdr:cNvPr>
        <xdr:cNvSpPr txBox="1"/>
      </xdr:nvSpPr>
      <xdr:spPr>
        <a:xfrm>
          <a:off x="2527300" y="6541770"/>
          <a:ext cx="762000" cy="25971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000080"/>
              </a:solidFill>
              <a:latin typeface="ＭＳ Ｐゴシック"/>
              <a:ea typeface="ＭＳ Ｐゴシック"/>
            </a:rPr>
            <a:t>43,473</a:t>
          </a:r>
          <a:endParaRPr kumimoji="1" lang="ja-JP" altLang="en-US" sz="1000" b="1">
            <a:solidFill>
              <a:srgbClr val="000080"/>
            </a:solidFill>
            <a:latin typeface="ＭＳ Ｐゴシック"/>
            <a:ea typeface="ＭＳ Ｐゴシック"/>
          </a:endParaRPr>
        </a:p>
      </xdr:txBody>
    </xdr:sp>
    <xdr:clientData/>
  </xdr:oneCellAnchor>
  <xdr:oneCellAnchor>
    <xdr:from>
      <xdr:col>28</xdr:col>
      <xdr:colOff>139700</xdr:colOff>
      <xdr:row>39</xdr:row>
      <xdr:rowOff>321310</xdr:rowOff>
    </xdr:from>
    <xdr:ext cx="760730" cy="259080"/>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5473700" y="796036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25</xdr:col>
      <xdr:colOff>63500</xdr:colOff>
      <xdr:row>39</xdr:row>
      <xdr:rowOff>321310</xdr:rowOff>
    </xdr:from>
    <xdr:ext cx="762000" cy="259080"/>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4826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21</xdr:col>
      <xdr:colOff>127000</xdr:colOff>
      <xdr:row>39</xdr:row>
      <xdr:rowOff>321310</xdr:rowOff>
    </xdr:from>
    <xdr:ext cx="762000" cy="259080"/>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127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18</xdr:col>
      <xdr:colOff>0</xdr:colOff>
      <xdr:row>39</xdr:row>
      <xdr:rowOff>321310</xdr:rowOff>
    </xdr:from>
    <xdr:ext cx="762000" cy="259080"/>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4290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14</xdr:col>
      <xdr:colOff>63500</xdr:colOff>
      <xdr:row>39</xdr:row>
      <xdr:rowOff>321310</xdr:rowOff>
    </xdr:from>
    <xdr:ext cx="762000" cy="259080"/>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2730500" y="79603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29</xdr:col>
      <xdr:colOff>76200</xdr:colOff>
      <xdr:row>35</xdr:row>
      <xdr:rowOff>167005</xdr:rowOff>
    </xdr:from>
    <xdr:to>
      <xdr:col>29</xdr:col>
      <xdr:colOff>177800</xdr:colOff>
      <xdr:row>35</xdr:row>
      <xdr:rowOff>269240</xdr:rowOff>
    </xdr:to>
    <xdr:sp macro="" textlink="">
      <xdr:nvSpPr>
        <xdr:cNvPr id="127" name="楕円 126">
          <a:extLst>
            <a:ext uri="{FF2B5EF4-FFF2-40B4-BE49-F238E27FC236}">
              <a16:creationId xmlns:a16="http://schemas.microsoft.com/office/drawing/2014/main" id="{00000000-0008-0000-0500-00007F000000}"/>
            </a:ext>
          </a:extLst>
        </xdr:cNvPr>
        <xdr:cNvSpPr/>
      </xdr:nvSpPr>
      <xdr:spPr>
        <a:xfrm>
          <a:off x="5600700" y="6777355"/>
          <a:ext cx="101600" cy="10223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138430</xdr:rowOff>
    </xdr:from>
    <xdr:ext cx="760730" cy="259080"/>
    <xdr:sp macro="" textlink="">
      <xdr:nvSpPr>
        <xdr:cNvPr id="128" name="人口1人当たり決算額の推移該当値テキスト445">
          <a:extLst>
            <a:ext uri="{FF2B5EF4-FFF2-40B4-BE49-F238E27FC236}">
              <a16:creationId xmlns:a16="http://schemas.microsoft.com/office/drawing/2014/main" id="{00000000-0008-0000-0500-000080000000}"/>
            </a:ext>
          </a:extLst>
        </xdr:cNvPr>
        <xdr:cNvSpPr txBox="1"/>
      </xdr:nvSpPr>
      <xdr:spPr>
        <a:xfrm>
          <a:off x="5740400" y="6748780"/>
          <a:ext cx="7607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b="1">
              <a:solidFill>
                <a:srgbClr val="FF0000"/>
              </a:solidFill>
              <a:latin typeface="ＭＳ Ｐゴシック"/>
              <a:ea typeface="ＭＳ Ｐゴシック"/>
            </a:rPr>
            <a:t>42,660</a:t>
          </a:r>
          <a:endParaRPr kumimoji="1" lang="ja-JP" altLang="en-US" sz="1000" b="1">
            <a:solidFill>
              <a:srgbClr val="FF0000"/>
            </a:solidFill>
            <a:latin typeface="ＭＳ Ｐゴシック"/>
            <a:ea typeface="ＭＳ Ｐゴシック"/>
          </a:endParaRPr>
        </a:p>
      </xdr:txBody>
    </xdr:sp>
    <xdr:clientData/>
  </xdr:oneCellAnchor>
  <xdr:twoCellAnchor>
    <xdr:from>
      <xdr:col>26</xdr:col>
      <xdr:colOff>0</xdr:colOff>
      <xdr:row>35</xdr:row>
      <xdr:rowOff>246380</xdr:rowOff>
    </xdr:from>
    <xdr:to>
      <xdr:col>26</xdr:col>
      <xdr:colOff>101600</xdr:colOff>
      <xdr:row>36</xdr:row>
      <xdr:rowOff>4445</xdr:rowOff>
    </xdr:to>
    <xdr:sp macro="" textlink="">
      <xdr:nvSpPr>
        <xdr:cNvPr id="129" name="楕円 128">
          <a:extLst>
            <a:ext uri="{FF2B5EF4-FFF2-40B4-BE49-F238E27FC236}">
              <a16:creationId xmlns:a16="http://schemas.microsoft.com/office/drawing/2014/main" id="{00000000-0008-0000-0500-000081000000}"/>
            </a:ext>
          </a:extLst>
        </xdr:cNvPr>
        <xdr:cNvSpPr/>
      </xdr:nvSpPr>
      <xdr:spPr>
        <a:xfrm>
          <a:off x="4953000" y="6856730"/>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332105</xdr:rowOff>
    </xdr:from>
    <xdr:ext cx="736600" cy="259080"/>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622800" y="6942455"/>
          <a:ext cx="7366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25,442</a:t>
          </a:r>
          <a:endParaRPr kumimoji="1" lang="ja-JP" altLang="en-US" sz="1000" b="1">
            <a:solidFill>
              <a:srgbClr val="FF0000"/>
            </a:solidFill>
            <a:latin typeface="ＭＳ Ｐゴシック"/>
            <a:ea typeface="ＭＳ Ｐゴシック"/>
          </a:endParaRPr>
        </a:p>
      </xdr:txBody>
    </xdr:sp>
    <xdr:clientData/>
  </xdr:oneCellAnchor>
  <xdr:twoCellAnchor>
    <xdr:from>
      <xdr:col>22</xdr:col>
      <xdr:colOff>63500</xdr:colOff>
      <xdr:row>35</xdr:row>
      <xdr:rowOff>286385</xdr:rowOff>
    </xdr:from>
    <xdr:to>
      <xdr:col>22</xdr:col>
      <xdr:colOff>165100</xdr:colOff>
      <xdr:row>36</xdr:row>
      <xdr:rowOff>44450</xdr:rowOff>
    </xdr:to>
    <xdr:sp macro="" textlink="">
      <xdr:nvSpPr>
        <xdr:cNvPr id="131" name="楕円 130">
          <a:extLst>
            <a:ext uri="{FF2B5EF4-FFF2-40B4-BE49-F238E27FC236}">
              <a16:creationId xmlns:a16="http://schemas.microsoft.com/office/drawing/2014/main" id="{00000000-0008-0000-0500-000083000000}"/>
            </a:ext>
          </a:extLst>
        </xdr:cNvPr>
        <xdr:cNvSpPr/>
      </xdr:nvSpPr>
      <xdr:spPr>
        <a:xfrm>
          <a:off x="4254500" y="689673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36</xdr:row>
      <xdr:rowOff>29210</xdr:rowOff>
    </xdr:from>
    <xdr:ext cx="762000" cy="256540"/>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3924300" y="6982460"/>
          <a:ext cx="762000" cy="25654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16,682</a:t>
          </a:r>
          <a:endParaRPr kumimoji="1" lang="ja-JP" altLang="en-US" sz="1000" b="1">
            <a:solidFill>
              <a:srgbClr val="FF0000"/>
            </a:solidFill>
            <a:latin typeface="ＭＳ Ｐゴシック"/>
            <a:ea typeface="ＭＳ Ｐゴシック"/>
          </a:endParaRPr>
        </a:p>
      </xdr:txBody>
    </xdr:sp>
    <xdr:clientData/>
  </xdr:oneCellAnchor>
  <xdr:twoCellAnchor>
    <xdr:from>
      <xdr:col>18</xdr:col>
      <xdr:colOff>127000</xdr:colOff>
      <xdr:row>35</xdr:row>
      <xdr:rowOff>285115</xdr:rowOff>
    </xdr:from>
    <xdr:to>
      <xdr:col>19</xdr:col>
      <xdr:colOff>38100</xdr:colOff>
      <xdr:row>36</xdr:row>
      <xdr:rowOff>43180</xdr:rowOff>
    </xdr:to>
    <xdr:sp macro="" textlink="">
      <xdr:nvSpPr>
        <xdr:cNvPr id="133" name="楕円 132">
          <a:extLst>
            <a:ext uri="{FF2B5EF4-FFF2-40B4-BE49-F238E27FC236}">
              <a16:creationId xmlns:a16="http://schemas.microsoft.com/office/drawing/2014/main" id="{00000000-0008-0000-0500-000085000000}"/>
            </a:ext>
          </a:extLst>
        </xdr:cNvPr>
        <xdr:cNvSpPr/>
      </xdr:nvSpPr>
      <xdr:spPr>
        <a:xfrm>
          <a:off x="3556000" y="689546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36</xdr:row>
      <xdr:rowOff>27940</xdr:rowOff>
    </xdr:from>
    <xdr:ext cx="762000" cy="259080"/>
    <xdr:sp macro="" textlink="">
      <xdr:nvSpPr>
        <xdr:cNvPr id="134" name="テキスト ボックス 133">
          <a:extLst>
            <a:ext uri="{FF2B5EF4-FFF2-40B4-BE49-F238E27FC236}">
              <a16:creationId xmlns:a16="http://schemas.microsoft.com/office/drawing/2014/main" id="{00000000-0008-0000-0500-000086000000}"/>
            </a:ext>
          </a:extLst>
        </xdr:cNvPr>
        <xdr:cNvSpPr txBox="1"/>
      </xdr:nvSpPr>
      <xdr:spPr>
        <a:xfrm>
          <a:off x="3225800" y="698119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16,955</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35</xdr:row>
      <xdr:rowOff>305435</xdr:rowOff>
    </xdr:from>
    <xdr:to>
      <xdr:col>15</xdr:col>
      <xdr:colOff>101600</xdr:colOff>
      <xdr:row>36</xdr:row>
      <xdr:rowOff>63500</xdr:rowOff>
    </xdr:to>
    <xdr:sp macro="" textlink="">
      <xdr:nvSpPr>
        <xdr:cNvPr id="135" name="楕円 134">
          <a:extLst>
            <a:ext uri="{FF2B5EF4-FFF2-40B4-BE49-F238E27FC236}">
              <a16:creationId xmlns:a16="http://schemas.microsoft.com/office/drawing/2014/main" id="{00000000-0008-0000-0500-000087000000}"/>
            </a:ext>
          </a:extLst>
        </xdr:cNvPr>
        <xdr:cNvSpPr/>
      </xdr:nvSpPr>
      <xdr:spPr>
        <a:xfrm>
          <a:off x="2857500" y="6915785"/>
          <a:ext cx="101600" cy="100965"/>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36</xdr:row>
      <xdr:rowOff>48260</xdr:rowOff>
    </xdr:from>
    <xdr:ext cx="762000" cy="259080"/>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2527300" y="700151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ctr"/>
          <a:r>
            <a:rPr kumimoji="1" lang="en-US" altLang="ja-JP" sz="1000" b="1">
              <a:solidFill>
                <a:srgbClr val="FF0000"/>
              </a:solidFill>
              <a:latin typeface="ＭＳ Ｐゴシック"/>
              <a:ea typeface="ＭＳ Ｐゴシック"/>
            </a:rPr>
            <a:t>12,532</a:t>
          </a:r>
          <a:endParaRPr kumimoji="1" lang="ja-JP" altLang="en-US" sz="1000" b="1">
            <a:solidFill>
              <a:srgbClr val="FF0000"/>
            </a:solidFill>
            <a:latin typeface="ＭＳ Ｐゴシック"/>
            <a:ea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0.17425</cdr:x>
      <cdr:y>0.02575</cdr:y>
    </cdr:from>
    <cdr:to>
      <cdr:x>0.981</cdr:x>
      <cdr:y>0.114</cdr:y>
    </cdr:to>
    <cdr:sp macro="" textlink="">
      <cdr:nvSpPr>
        <cdr:cNvPr id="117761" name="Rectangle 1"/>
        <cdr:cNvSpPr>
          <a:spLocks xmlns:a="http://schemas.openxmlformats.org/drawingml/2006/main" noChangeArrowheads="1"/>
        </cdr:cNvSpPr>
      </cdr:nvSpPr>
      <cdr:spPr>
        <a:xfrm xmlns:a="http://schemas.openxmlformats.org/drawingml/2006/main">
          <a:off x="919491" y="75052"/>
          <a:ext cx="4257098" cy="257217"/>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horzOverflow="overflow"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5</a:t>
          </a:r>
          <a:r>
            <a:rPr kumimoji="1" lang="ja-JP" altLang="en-US" sz="3200" b="1">
              <a:solidFill>
                <a:sysClr val="windowText" lastClr="000000"/>
              </a:solidFill>
              <a:latin typeface="ＭＳ Ｐゴシック"/>
              <a:ea typeface="ＭＳ Ｐゴシック"/>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3,342
3,303
315.06
7,466,592
7,173,272
98,793
3,682,199
6,465,093</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79,912</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106,335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7650" cy="259080"/>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36</xdr:row>
      <xdr:rowOff>35560</xdr:rowOff>
    </xdr:from>
    <xdr:ext cx="594360" cy="259080"/>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370" y="6207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33</xdr:row>
      <xdr:rowOff>168910</xdr:rowOff>
    </xdr:from>
    <xdr:ext cx="594360" cy="257810"/>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31</xdr:row>
      <xdr:rowOff>130810</xdr:rowOff>
    </xdr:from>
    <xdr:ext cx="594360" cy="259080"/>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29</xdr:row>
      <xdr:rowOff>92710</xdr:rowOff>
    </xdr:from>
    <xdr:ext cx="594360" cy="259080"/>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27</xdr:row>
      <xdr:rowOff>54610</xdr:rowOff>
    </xdr:from>
    <xdr:ext cx="684530" cy="257810"/>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200" y="4683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43180</xdr:rowOff>
    </xdr:from>
    <xdr:to>
      <xdr:col>24</xdr:col>
      <xdr:colOff>62865</xdr:colOff>
      <xdr:row>38</xdr:row>
      <xdr:rowOff>1270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358130"/>
          <a:ext cx="1270" cy="11582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5080</xdr:rowOff>
    </xdr:from>
    <xdr:ext cx="598805" cy="259080"/>
    <xdr:sp macro=""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20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112,572</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1270</xdr:rowOff>
    </xdr:from>
    <xdr:to>
      <xdr:col>24</xdr:col>
      <xdr:colOff>152400</xdr:colOff>
      <xdr:row>38</xdr:row>
      <xdr:rowOff>1270</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637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161290</xdr:rowOff>
    </xdr:from>
    <xdr:ext cx="598805" cy="259080"/>
    <xdr:sp macro=""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1333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720,757</a:t>
          </a:r>
          <a:endParaRPr kumimoji="1" lang="ja-JP" altLang="en-US" sz="1000" b="1">
            <a:latin typeface="ＭＳ Ｐゴシック"/>
            <a:ea typeface="ＭＳ Ｐゴシック"/>
          </a:endParaRPr>
        </a:p>
      </xdr:txBody>
    </xdr:sp>
    <xdr:clientData/>
  </xdr:oneCellAnchor>
  <xdr:twoCellAnchor>
    <xdr:from>
      <xdr:col>23</xdr:col>
      <xdr:colOff>165100</xdr:colOff>
      <xdr:row>31</xdr:row>
      <xdr:rowOff>43180</xdr:rowOff>
    </xdr:from>
    <xdr:to>
      <xdr:col>24</xdr:col>
      <xdr:colOff>152400</xdr:colOff>
      <xdr:row>31</xdr:row>
      <xdr:rowOff>43180</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3581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121285</xdr:rowOff>
    </xdr:from>
    <xdr:to>
      <xdr:col>24</xdr:col>
      <xdr:colOff>63500</xdr:colOff>
      <xdr:row>36</xdr:row>
      <xdr:rowOff>129540</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3797300" y="6293485"/>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90170</xdr:rowOff>
    </xdr:from>
    <xdr:ext cx="598805" cy="259080"/>
    <xdr:sp macro=""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09092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231,388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36</xdr:row>
      <xdr:rowOff>67310</xdr:rowOff>
    </xdr:from>
    <xdr:to>
      <xdr:col>24</xdr:col>
      <xdr:colOff>114300</xdr:colOff>
      <xdr:row>36</xdr:row>
      <xdr:rowOff>168910</xdr:rowOff>
    </xdr:to>
    <xdr:sp macro=""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239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121285</xdr:rowOff>
    </xdr:from>
    <xdr:to>
      <xdr:col>19</xdr:col>
      <xdr:colOff>177800</xdr:colOff>
      <xdr:row>36</xdr:row>
      <xdr:rowOff>143510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29348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81280</xdr:rowOff>
    </xdr:from>
    <xdr:to>
      <xdr:col>20</xdr:col>
      <xdr:colOff>38100</xdr:colOff>
      <xdr:row>37</xdr:row>
      <xdr:rowOff>11430</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253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37</xdr:row>
      <xdr:rowOff>2540</xdr:rowOff>
    </xdr:from>
    <xdr:ext cx="597535" cy="259080"/>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497580" y="63461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224,098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36</xdr:row>
      <xdr:rowOff>143510</xdr:rowOff>
    </xdr:from>
    <xdr:to>
      <xdr:col>15</xdr:col>
      <xdr:colOff>50800</xdr:colOff>
      <xdr:row>36</xdr:row>
      <xdr:rowOff>163830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flipV="1">
          <a:off x="2019300" y="631571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130810</xdr:rowOff>
    </xdr:from>
    <xdr:to>
      <xdr:col>15</xdr:col>
      <xdr:colOff>101600</xdr:colOff>
      <xdr:row>37</xdr:row>
      <xdr:rowOff>60960</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03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37</xdr:row>
      <xdr:rowOff>52070</xdr:rowOff>
    </xdr:from>
    <xdr:ext cx="597535" cy="257810"/>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08580" y="63957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198,046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36</xdr:row>
      <xdr:rowOff>163830</xdr:rowOff>
    </xdr:from>
    <xdr:to>
      <xdr:col>10</xdr:col>
      <xdr:colOff>114300</xdr:colOff>
      <xdr:row>37</xdr:row>
      <xdr:rowOff>6350</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33603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144780</xdr:rowOff>
    </xdr:from>
    <xdr:to>
      <xdr:col>10</xdr:col>
      <xdr:colOff>165100</xdr:colOff>
      <xdr:row>37</xdr:row>
      <xdr:rowOff>74930</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37</xdr:row>
      <xdr:rowOff>66040</xdr:rowOff>
    </xdr:from>
    <xdr:ext cx="597535" cy="257810"/>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19580" y="64096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190,701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36</xdr:row>
      <xdr:rowOff>146685</xdr:rowOff>
    </xdr:from>
    <xdr:to>
      <xdr:col>6</xdr:col>
      <xdr:colOff>38100</xdr:colOff>
      <xdr:row>37</xdr:row>
      <xdr:rowOff>76835</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18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37</xdr:row>
      <xdr:rowOff>67945</xdr:rowOff>
    </xdr:from>
    <xdr:ext cx="597535" cy="2584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30580" y="641159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189,734</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36</xdr:row>
      <xdr:rowOff>78740</xdr:rowOff>
    </xdr:from>
    <xdr:to>
      <xdr:col>24</xdr:col>
      <xdr:colOff>114300</xdr:colOff>
      <xdr:row>37</xdr:row>
      <xdr:rowOff>8890</xdr:rowOff>
    </xdr:to>
    <xdr:sp macro="" textlink="">
      <xdr:nvSpPr>
        <xdr:cNvPr id="79" name="楕円 78">
          <a:extLst>
            <a:ext uri="{FF2B5EF4-FFF2-40B4-BE49-F238E27FC236}">
              <a16:creationId xmlns:a16="http://schemas.microsoft.com/office/drawing/2014/main" id="{00000000-0008-0000-0600-00004F000000}"/>
            </a:ext>
          </a:extLst>
        </xdr:cNvPr>
        <xdr:cNvSpPr/>
      </xdr:nvSpPr>
      <xdr:spPr>
        <a:xfrm>
          <a:off x="4584700" y="625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57150</xdr:rowOff>
    </xdr:from>
    <xdr:ext cx="598805" cy="259080"/>
    <xdr:sp macro=""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2293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225,217</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36</xdr:row>
      <xdr:rowOff>70485</xdr:rowOff>
    </xdr:from>
    <xdr:to>
      <xdr:col>20</xdr:col>
      <xdr:colOff>38100</xdr:colOff>
      <xdr:row>37</xdr:row>
      <xdr:rowOff>635</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3746500" y="624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35</xdr:row>
      <xdr:rowOff>17780</xdr:rowOff>
    </xdr:from>
    <xdr:ext cx="597535" cy="257810"/>
    <xdr:sp macro=""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580" y="60185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229,548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36</xdr:row>
      <xdr:rowOff>92075</xdr:rowOff>
    </xdr:from>
    <xdr:to>
      <xdr:col>15</xdr:col>
      <xdr:colOff>101600</xdr:colOff>
      <xdr:row>37</xdr:row>
      <xdr:rowOff>22225</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2857500" y="6264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35</xdr:row>
      <xdr:rowOff>38735</xdr:rowOff>
    </xdr:from>
    <xdr:ext cx="597535" cy="259080"/>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580" y="60394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218,353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36</xdr:row>
      <xdr:rowOff>113030</xdr:rowOff>
    </xdr:from>
    <xdr:to>
      <xdr:col>10</xdr:col>
      <xdr:colOff>165100</xdr:colOff>
      <xdr:row>37</xdr:row>
      <xdr:rowOff>43180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1968500" y="6285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35</xdr:row>
      <xdr:rowOff>59690</xdr:rowOff>
    </xdr:from>
    <xdr:ext cx="597535" cy="259080"/>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580" y="60604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207,488</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36</xdr:row>
      <xdr:rowOff>127000</xdr:rowOff>
    </xdr:from>
    <xdr:to>
      <xdr:col>6</xdr:col>
      <xdr:colOff>38100</xdr:colOff>
      <xdr:row>37</xdr:row>
      <xdr:rowOff>57150</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079500" y="629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35</xdr:row>
      <xdr:rowOff>73660</xdr:rowOff>
    </xdr:from>
    <xdr:ext cx="597535" cy="259080"/>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580" y="60744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199,973</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72,843</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85,615</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99060</xdr:rowOff>
    </xdr:from>
    <xdr:to>
      <xdr:col>28</xdr:col>
      <xdr:colOff>114300</xdr:colOff>
      <xdr:row>59</xdr:row>
      <xdr:rowOff>99060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58</xdr:row>
      <xdr:rowOff>128270</xdr:rowOff>
    </xdr:from>
    <xdr:ext cx="247650" cy="259080"/>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080" y="10072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57</xdr:row>
      <xdr:rowOff>114935</xdr:rowOff>
    </xdr:from>
    <xdr:to>
      <xdr:col>28</xdr:col>
      <xdr:colOff>114300</xdr:colOff>
      <xdr:row>57</xdr:row>
      <xdr:rowOff>114935</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56</xdr:row>
      <xdr:rowOff>144145</xdr:rowOff>
    </xdr:from>
    <xdr:ext cx="594360" cy="257810"/>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370" y="9745345"/>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55</xdr:row>
      <xdr:rowOff>132080</xdr:rowOff>
    </xdr:from>
    <xdr:to>
      <xdr:col>28</xdr:col>
      <xdr:colOff>114300</xdr:colOff>
      <xdr:row>55</xdr:row>
      <xdr:rowOff>132080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54</xdr:row>
      <xdr:rowOff>160655</xdr:rowOff>
    </xdr:from>
    <xdr:ext cx="594360" cy="259080"/>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370" y="9418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53</xdr:row>
      <xdr:rowOff>147955</xdr:rowOff>
    </xdr:from>
    <xdr:to>
      <xdr:col>28</xdr:col>
      <xdr:colOff>114300</xdr:colOff>
      <xdr:row>53</xdr:row>
      <xdr:rowOff>147955</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53</xdr:row>
      <xdr:rowOff>6350</xdr:rowOff>
    </xdr:from>
    <xdr:ext cx="594360" cy="257810"/>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370" y="9093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51</xdr:row>
      <xdr:rowOff>164465</xdr:rowOff>
    </xdr:from>
    <xdr:to>
      <xdr:col>28</xdr:col>
      <xdr:colOff>114300</xdr:colOff>
      <xdr:row>51</xdr:row>
      <xdr:rowOff>164465</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51</xdr:row>
      <xdr:rowOff>22225</xdr:rowOff>
    </xdr:from>
    <xdr:ext cx="594360" cy="2584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370" y="8766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50</xdr:row>
      <xdr:rowOff>8890</xdr:rowOff>
    </xdr:from>
    <xdr:to>
      <xdr:col>28</xdr:col>
      <xdr:colOff>114300</xdr:colOff>
      <xdr:row>50</xdr:row>
      <xdr:rowOff>8890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38100</xdr:rowOff>
    </xdr:from>
    <xdr:ext cx="684530" cy="259080"/>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76200" y="843915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4530" cy="257810"/>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76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93980</xdr:rowOff>
    </xdr:from>
    <xdr:to>
      <xdr:col>24</xdr:col>
      <xdr:colOff>62865</xdr:colOff>
      <xdr:row>58</xdr:row>
      <xdr:rowOff>120650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66480"/>
          <a:ext cx="1270" cy="139827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123825</xdr:rowOff>
    </xdr:from>
    <xdr:ext cx="534670" cy="257810"/>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06792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92,148</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120650</xdr:rowOff>
    </xdr:from>
    <xdr:to>
      <xdr:col>24</xdr:col>
      <xdr:colOff>152400</xdr:colOff>
      <xdr:row>58</xdr:row>
      <xdr:rowOff>120650</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0647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40640</xdr:rowOff>
    </xdr:from>
    <xdr:ext cx="598805" cy="257810"/>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4169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948,121</a:t>
          </a:r>
          <a:endParaRPr kumimoji="1" lang="ja-JP" altLang="en-US" sz="1000" b="1">
            <a:latin typeface="ＭＳ Ｐゴシック"/>
            <a:ea typeface="ＭＳ Ｐゴシック"/>
          </a:endParaRPr>
        </a:p>
      </xdr:txBody>
    </xdr:sp>
    <xdr:clientData/>
  </xdr:oneCellAnchor>
  <xdr:twoCellAnchor>
    <xdr:from>
      <xdr:col>23</xdr:col>
      <xdr:colOff>165100</xdr:colOff>
      <xdr:row>50</xdr:row>
      <xdr:rowOff>93980</xdr:rowOff>
    </xdr:from>
    <xdr:to>
      <xdr:col>24</xdr:col>
      <xdr:colOff>152400</xdr:colOff>
      <xdr:row>50</xdr:row>
      <xdr:rowOff>93980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664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43180</xdr:rowOff>
    </xdr:from>
    <xdr:to>
      <xdr:col>24</xdr:col>
      <xdr:colOff>63500</xdr:colOff>
      <xdr:row>57</xdr:row>
      <xdr:rowOff>95885</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15830"/>
          <a:ext cx="838200" cy="527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158750</xdr:rowOff>
    </xdr:from>
    <xdr:ext cx="598805" cy="259080"/>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5995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234,080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57</xdr:row>
      <xdr:rowOff>8890</xdr:rowOff>
    </xdr:from>
    <xdr:to>
      <xdr:col>24</xdr:col>
      <xdr:colOff>114300</xdr:colOff>
      <xdr:row>57</xdr:row>
      <xdr:rowOff>110490</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78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72390</xdr:rowOff>
    </xdr:from>
    <xdr:to>
      <xdr:col>19</xdr:col>
      <xdr:colOff>177800</xdr:colOff>
      <xdr:row>57</xdr:row>
      <xdr:rowOff>95885</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45040"/>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25400</xdr:rowOff>
    </xdr:from>
    <xdr:to>
      <xdr:col>20</xdr:col>
      <xdr:colOff>38100</xdr:colOff>
      <xdr:row>57</xdr:row>
      <xdr:rowOff>127000</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798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55</xdr:row>
      <xdr:rowOff>143510</xdr:rowOff>
    </xdr:from>
    <xdr:ext cx="597535" cy="257810"/>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497580" y="95732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223,807</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57</xdr:row>
      <xdr:rowOff>72390</xdr:rowOff>
    </xdr:from>
    <xdr:to>
      <xdr:col>15</xdr:col>
      <xdr:colOff>50800</xdr:colOff>
      <xdr:row>57</xdr:row>
      <xdr:rowOff>135255</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flipV="1">
          <a:off x="2019300" y="9845040"/>
          <a:ext cx="889000" cy="628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32385</xdr:rowOff>
    </xdr:from>
    <xdr:to>
      <xdr:col>15</xdr:col>
      <xdr:colOff>101600</xdr:colOff>
      <xdr:row>57</xdr:row>
      <xdr:rowOff>133985</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05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57</xdr:row>
      <xdr:rowOff>125095</xdr:rowOff>
    </xdr:from>
    <xdr:ext cx="597535" cy="2584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08580" y="989774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219,482</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57</xdr:row>
      <xdr:rowOff>135255</xdr:rowOff>
    </xdr:from>
    <xdr:to>
      <xdr:col>10</xdr:col>
      <xdr:colOff>114300</xdr:colOff>
      <xdr:row>57</xdr:row>
      <xdr:rowOff>140970</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90790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40640</xdr:rowOff>
    </xdr:from>
    <xdr:to>
      <xdr:col>10</xdr:col>
      <xdr:colOff>165100</xdr:colOff>
      <xdr:row>57</xdr:row>
      <xdr:rowOff>141605</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1329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55</xdr:row>
      <xdr:rowOff>158115</xdr:rowOff>
    </xdr:from>
    <xdr:ext cx="597535" cy="257810"/>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19580" y="958786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214,969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57</xdr:row>
      <xdr:rowOff>50800</xdr:rowOff>
    </xdr:from>
    <xdr:to>
      <xdr:col>6</xdr:col>
      <xdr:colOff>38100</xdr:colOff>
      <xdr:row>57</xdr:row>
      <xdr:rowOff>152400</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823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55</xdr:row>
      <xdr:rowOff>168910</xdr:rowOff>
    </xdr:from>
    <xdr:ext cx="597535" cy="257810"/>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30580" y="95986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208,189</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56</xdr:row>
      <xdr:rowOff>163830</xdr:rowOff>
    </xdr:from>
    <xdr:to>
      <xdr:col>24</xdr:col>
      <xdr:colOff>114300</xdr:colOff>
      <xdr:row>57</xdr:row>
      <xdr:rowOff>93980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65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15240</xdr:rowOff>
    </xdr:from>
    <xdr:ext cx="598805" cy="259080"/>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6164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244,049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45085</xdr:rowOff>
    </xdr:from>
    <xdr:to>
      <xdr:col>20</xdr:col>
      <xdr:colOff>38100</xdr:colOff>
      <xdr:row>57</xdr:row>
      <xdr:rowOff>146685</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177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57</xdr:row>
      <xdr:rowOff>137795</xdr:rowOff>
    </xdr:from>
    <xdr:ext cx="597535" cy="259080"/>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497580" y="991044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211,651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21590</xdr:rowOff>
    </xdr:from>
    <xdr:to>
      <xdr:col>15</xdr:col>
      <xdr:colOff>101600</xdr:colOff>
      <xdr:row>57</xdr:row>
      <xdr:rowOff>123190</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794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55</xdr:row>
      <xdr:rowOff>139700</xdr:rowOff>
    </xdr:from>
    <xdr:ext cx="597535" cy="259080"/>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08580" y="95694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226,283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84455</xdr:rowOff>
    </xdr:from>
    <xdr:to>
      <xdr:col>10</xdr:col>
      <xdr:colOff>165100</xdr:colOff>
      <xdr:row>58</xdr:row>
      <xdr:rowOff>14605</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857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6350</xdr:rowOff>
    </xdr:from>
    <xdr:ext cx="597535" cy="257810"/>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19580" y="99504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187,862</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57</xdr:row>
      <xdr:rowOff>90170</xdr:rowOff>
    </xdr:from>
    <xdr:to>
      <xdr:col>6</xdr:col>
      <xdr:colOff>38100</xdr:colOff>
      <xdr:row>58</xdr:row>
      <xdr:rowOff>20320</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62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11430</xdr:rowOff>
    </xdr:from>
    <xdr:ext cx="597535" cy="259080"/>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30580" y="99555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184,252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127/151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6,268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5,021</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77</xdr:row>
      <xdr:rowOff>168910</xdr:rowOff>
    </xdr:from>
    <xdr:ext cx="247650" cy="257810"/>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75</xdr:row>
      <xdr:rowOff>54610</xdr:rowOff>
    </xdr:from>
    <xdr:ext cx="594360" cy="257810"/>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72</xdr:row>
      <xdr:rowOff>111760</xdr:rowOff>
    </xdr:from>
    <xdr:ext cx="594360" cy="257810"/>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69</xdr:row>
      <xdr:rowOff>168910</xdr:rowOff>
    </xdr:from>
    <xdr:ext cx="594360" cy="257810"/>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67</xdr:row>
      <xdr:rowOff>54610</xdr:rowOff>
    </xdr:from>
    <xdr:ext cx="594360" cy="257810"/>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166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114935</xdr:rowOff>
    </xdr:from>
    <xdr:to>
      <xdr:col>24</xdr:col>
      <xdr:colOff>62865</xdr:colOff>
      <xdr:row>78</xdr:row>
      <xdr:rowOff>139700</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116435"/>
          <a:ext cx="1270" cy="13963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143510</xdr:rowOff>
    </xdr:from>
    <xdr:ext cx="249555" cy="257810"/>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516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23</xdr:col>
      <xdr:colOff>165100</xdr:colOff>
      <xdr:row>78</xdr:row>
      <xdr:rowOff>139700</xdr:rowOff>
    </xdr:from>
    <xdr:to>
      <xdr:col>24</xdr:col>
      <xdr:colOff>152400</xdr:colOff>
      <xdr:row>78</xdr:row>
      <xdr:rowOff>139700</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61595</xdr:rowOff>
    </xdr:from>
    <xdr:ext cx="598805" cy="259080"/>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18916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305,451</a:t>
          </a:r>
          <a:endParaRPr kumimoji="1" lang="ja-JP" altLang="en-US" sz="1000" b="1">
            <a:latin typeface="ＭＳ Ｐゴシック"/>
            <a:ea typeface="ＭＳ Ｐゴシック"/>
          </a:endParaRPr>
        </a:p>
      </xdr:txBody>
    </xdr:sp>
    <xdr:clientData/>
  </xdr:oneCellAnchor>
  <xdr:twoCellAnchor>
    <xdr:from>
      <xdr:col>23</xdr:col>
      <xdr:colOff>165100</xdr:colOff>
      <xdr:row>70</xdr:row>
      <xdr:rowOff>114935</xdr:rowOff>
    </xdr:from>
    <xdr:to>
      <xdr:col>24</xdr:col>
      <xdr:colOff>152400</xdr:colOff>
      <xdr:row>70</xdr:row>
      <xdr:rowOff>114935</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116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90805</xdr:rowOff>
    </xdr:from>
    <xdr:to>
      <xdr:col>24</xdr:col>
      <xdr:colOff>63500</xdr:colOff>
      <xdr:row>78</xdr:row>
      <xdr:rowOff>109855</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463905"/>
          <a:ext cx="8382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115570</xdr:rowOff>
    </xdr:from>
    <xdr:ext cx="534670" cy="259080"/>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4577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36,658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77</xdr:row>
      <xdr:rowOff>92710</xdr:rowOff>
    </xdr:from>
    <xdr:to>
      <xdr:col>24</xdr:col>
      <xdr:colOff>114300</xdr:colOff>
      <xdr:row>78</xdr:row>
      <xdr:rowOff>22860</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94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100965</xdr:rowOff>
    </xdr:from>
    <xdr:to>
      <xdr:col>19</xdr:col>
      <xdr:colOff>177800</xdr:colOff>
      <xdr:row>78</xdr:row>
      <xdr:rowOff>109855</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474065"/>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111125</xdr:rowOff>
    </xdr:from>
    <xdr:to>
      <xdr:col>20</xdr:col>
      <xdr:colOff>38100</xdr:colOff>
      <xdr:row>78</xdr:row>
      <xdr:rowOff>41275</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312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76</xdr:row>
      <xdr:rowOff>57785</xdr:rowOff>
    </xdr:from>
    <xdr:ext cx="533400" cy="259080"/>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29965" y="130879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32,703</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100965</xdr:rowOff>
    </xdr:from>
    <xdr:to>
      <xdr:col>15</xdr:col>
      <xdr:colOff>50800</xdr:colOff>
      <xdr:row>78</xdr:row>
      <xdr:rowOff>106680</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flipV="1">
          <a:off x="2019300" y="13474065"/>
          <a:ext cx="889000" cy="571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146685</xdr:rowOff>
    </xdr:from>
    <xdr:to>
      <xdr:col>15</xdr:col>
      <xdr:colOff>101600</xdr:colOff>
      <xdr:row>78</xdr:row>
      <xdr:rowOff>76835</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348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76</xdr:row>
      <xdr:rowOff>93345</xdr:rowOff>
    </xdr:from>
    <xdr:ext cx="533400" cy="259080"/>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40965" y="1312354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106680</xdr:rowOff>
    </xdr:from>
    <xdr:to>
      <xdr:col>10</xdr:col>
      <xdr:colOff>114300</xdr:colOff>
      <xdr:row>78</xdr:row>
      <xdr:rowOff>107315</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flipV="1">
          <a:off x="1130300" y="1347978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136525</xdr:rowOff>
    </xdr:from>
    <xdr:to>
      <xdr:col>10</xdr:col>
      <xdr:colOff>165100</xdr:colOff>
      <xdr:row>78</xdr:row>
      <xdr:rowOff>66675</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338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76</xdr:row>
      <xdr:rowOff>83185</xdr:rowOff>
    </xdr:from>
    <xdr:ext cx="533400" cy="259080"/>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51965" y="131133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27,024</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77</xdr:row>
      <xdr:rowOff>127000</xdr:rowOff>
    </xdr:from>
    <xdr:to>
      <xdr:col>6</xdr:col>
      <xdr:colOff>38100</xdr:colOff>
      <xdr:row>78</xdr:row>
      <xdr:rowOff>57150</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328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76</xdr:row>
      <xdr:rowOff>73660</xdr:rowOff>
    </xdr:from>
    <xdr:ext cx="533400" cy="259080"/>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62965" y="131038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29,162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78</xdr:row>
      <xdr:rowOff>40640</xdr:rowOff>
    </xdr:from>
    <xdr:to>
      <xdr:col>24</xdr:col>
      <xdr:colOff>114300</xdr:colOff>
      <xdr:row>78</xdr:row>
      <xdr:rowOff>141605</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41374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126365</xdr:rowOff>
    </xdr:from>
    <xdr:ext cx="534670" cy="259080"/>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32801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10,654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78</xdr:row>
      <xdr:rowOff>59055</xdr:rowOff>
    </xdr:from>
    <xdr:to>
      <xdr:col>20</xdr:col>
      <xdr:colOff>38100</xdr:colOff>
      <xdr:row>78</xdr:row>
      <xdr:rowOff>160655</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432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133350</xdr:colOff>
      <xdr:row>78</xdr:row>
      <xdr:rowOff>151765</xdr:rowOff>
    </xdr:from>
    <xdr:ext cx="468630" cy="259080"/>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350" y="1352486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6,539</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50165</xdr:rowOff>
    </xdr:from>
    <xdr:to>
      <xdr:col>15</xdr:col>
      <xdr:colOff>101600</xdr:colOff>
      <xdr:row>78</xdr:row>
      <xdr:rowOff>151765</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423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6350</xdr:colOff>
      <xdr:row>78</xdr:row>
      <xdr:rowOff>143510</xdr:rowOff>
    </xdr:from>
    <xdr:ext cx="468630" cy="257810"/>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350" y="1351661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8,528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55880</xdr:rowOff>
    </xdr:from>
    <xdr:to>
      <xdr:col>10</xdr:col>
      <xdr:colOff>165100</xdr:colOff>
      <xdr:row>78</xdr:row>
      <xdr:rowOff>157480</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42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78</xdr:row>
      <xdr:rowOff>148590</xdr:rowOff>
    </xdr:from>
    <xdr:ext cx="468630" cy="259080"/>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350" y="135216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7,174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78</xdr:row>
      <xdr:rowOff>56515</xdr:rowOff>
    </xdr:from>
    <xdr:to>
      <xdr:col>6</xdr:col>
      <xdr:colOff>38100</xdr:colOff>
      <xdr:row>78</xdr:row>
      <xdr:rowOff>158115</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4296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133350</xdr:colOff>
      <xdr:row>78</xdr:row>
      <xdr:rowOff>149225</xdr:rowOff>
    </xdr:from>
    <xdr:ext cx="468630" cy="259080"/>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350" y="1352232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7,068</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137,681</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148,293</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73660</xdr:rowOff>
    </xdr:from>
    <xdr:ext cx="247650" cy="259080"/>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513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96</xdr:row>
      <xdr:rowOff>35560</xdr:rowOff>
    </xdr:from>
    <xdr:ext cx="531495" cy="259080"/>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230505" y="1649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168910</xdr:rowOff>
    </xdr:from>
    <xdr:ext cx="594360" cy="257810"/>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130810</xdr:rowOff>
    </xdr:from>
    <xdr:ext cx="594360" cy="259080"/>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a:extLst>
            <a:ext uri="{FF2B5EF4-FFF2-40B4-BE49-F238E27FC236}">
              <a16:creationId xmlns:a16="http://schemas.microsoft.com/office/drawing/2014/main" id="{00000000-0008-0000-0600-0000DD000000}"/>
            </a:ext>
          </a:extLst>
        </xdr:cNvPr>
        <xdr:cNvCxnSpPr/>
      </xdr:nvCxnSpPr>
      <xdr:spPr>
        <a:xfrm>
          <a:off x="762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92710</xdr:rowOff>
    </xdr:from>
    <xdr:ext cx="594360" cy="259080"/>
    <xdr:sp macro="" textlink="">
      <xdr:nvSpPr>
        <xdr:cNvPr id="222" name="テキスト ボックス 221">
          <a:extLst>
            <a:ext uri="{FF2B5EF4-FFF2-40B4-BE49-F238E27FC236}">
              <a16:creationId xmlns:a16="http://schemas.microsoft.com/office/drawing/2014/main" id="{00000000-0008-0000-0600-0000DE000000}"/>
            </a:ext>
          </a:extLst>
        </xdr:cNvPr>
        <xdr:cNvSpPr txBox="1"/>
      </xdr:nvSpPr>
      <xdr:spPr>
        <a:xfrm>
          <a:off x="166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a:extLst>
            <a:ext uri="{FF2B5EF4-FFF2-40B4-BE49-F238E27FC236}">
              <a16:creationId xmlns:a16="http://schemas.microsoft.com/office/drawing/2014/main" id="{00000000-0008-0000-0600-0000DF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360" cy="257810"/>
    <xdr:sp macro="" textlink="">
      <xdr:nvSpPr>
        <xdr:cNvPr id="224" name="テキスト ボックス 223">
          <a:extLst>
            <a:ext uri="{FF2B5EF4-FFF2-40B4-BE49-F238E27FC236}">
              <a16:creationId xmlns:a16="http://schemas.microsoft.com/office/drawing/2014/main" id="{00000000-0008-0000-0600-0000E0000000}"/>
            </a:ext>
          </a:extLst>
        </xdr:cNvPr>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a:extLst>
            <a:ext uri="{FF2B5EF4-FFF2-40B4-BE49-F238E27FC236}">
              <a16:creationId xmlns:a16="http://schemas.microsoft.com/office/drawing/2014/main" id="{00000000-0008-0000-0600-0000E1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35560</xdr:rowOff>
    </xdr:from>
    <xdr:to>
      <xdr:col>24</xdr:col>
      <xdr:colOff>62865</xdr:colOff>
      <xdr:row>98</xdr:row>
      <xdr:rowOff>123825</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flipV="1">
          <a:off x="4633595" y="15466060"/>
          <a:ext cx="1270" cy="145986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127635</xdr:rowOff>
    </xdr:from>
    <xdr:ext cx="534670" cy="259080"/>
    <xdr:sp macro="" textlink="">
      <xdr:nvSpPr>
        <xdr:cNvPr id="227" name="扶助費最小値テキスト">
          <a:extLst>
            <a:ext uri="{FF2B5EF4-FFF2-40B4-BE49-F238E27FC236}">
              <a16:creationId xmlns:a16="http://schemas.microsoft.com/office/drawing/2014/main" id="{00000000-0008-0000-0600-0000E3000000}"/>
            </a:ext>
          </a:extLst>
        </xdr:cNvPr>
        <xdr:cNvSpPr txBox="1"/>
      </xdr:nvSpPr>
      <xdr:spPr>
        <a:xfrm>
          <a:off x="4686300" y="169297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12,065</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123825</xdr:rowOff>
    </xdr:from>
    <xdr:to>
      <xdr:col>24</xdr:col>
      <xdr:colOff>152400</xdr:colOff>
      <xdr:row>98</xdr:row>
      <xdr:rowOff>123825</xdr:rowOff>
    </xdr:to>
    <xdr:cxnSp macro="">
      <xdr:nvCxnSpPr>
        <xdr:cNvPr id="228" name="直線コネクタ 227">
          <a:extLst>
            <a:ext uri="{FF2B5EF4-FFF2-40B4-BE49-F238E27FC236}">
              <a16:creationId xmlns:a16="http://schemas.microsoft.com/office/drawing/2014/main" id="{00000000-0008-0000-0600-0000E4000000}"/>
            </a:ext>
          </a:extLst>
        </xdr:cNvPr>
        <xdr:cNvCxnSpPr/>
      </xdr:nvCxnSpPr>
      <xdr:spPr>
        <a:xfrm>
          <a:off x="4546600" y="169259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88</xdr:row>
      <xdr:rowOff>153670</xdr:rowOff>
    </xdr:from>
    <xdr:ext cx="598805" cy="259080"/>
    <xdr:sp macro="" textlink="">
      <xdr:nvSpPr>
        <xdr:cNvPr id="229" name="扶助費最大値テキスト">
          <a:extLst>
            <a:ext uri="{FF2B5EF4-FFF2-40B4-BE49-F238E27FC236}">
              <a16:creationId xmlns:a16="http://schemas.microsoft.com/office/drawing/2014/main" id="{00000000-0008-0000-0600-0000E5000000}"/>
            </a:ext>
          </a:extLst>
        </xdr:cNvPr>
        <xdr:cNvSpPr txBox="1"/>
      </xdr:nvSpPr>
      <xdr:spPr>
        <a:xfrm>
          <a:off x="4686300" y="15241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203,647</a:t>
          </a:r>
          <a:endParaRPr kumimoji="1" lang="ja-JP" altLang="en-US" sz="1000" b="1">
            <a:latin typeface="ＭＳ Ｐゴシック"/>
            <a:ea typeface="ＭＳ Ｐゴシック"/>
          </a:endParaRPr>
        </a:p>
      </xdr:txBody>
    </xdr:sp>
    <xdr:clientData/>
  </xdr:oneCellAnchor>
  <xdr:twoCellAnchor>
    <xdr:from>
      <xdr:col>23</xdr:col>
      <xdr:colOff>165100</xdr:colOff>
      <xdr:row>90</xdr:row>
      <xdr:rowOff>35560</xdr:rowOff>
    </xdr:from>
    <xdr:to>
      <xdr:col>24</xdr:col>
      <xdr:colOff>152400</xdr:colOff>
      <xdr:row>90</xdr:row>
      <xdr:rowOff>35560</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4546600" y="15466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93</xdr:row>
      <xdr:rowOff>71755</xdr:rowOff>
    </xdr:from>
    <xdr:to>
      <xdr:col>24</xdr:col>
      <xdr:colOff>63500</xdr:colOff>
      <xdr:row>95</xdr:row>
      <xdr:rowOff>24130</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flipV="1">
          <a:off x="3797300" y="16016605"/>
          <a:ext cx="838200" cy="2952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112395</xdr:rowOff>
    </xdr:from>
    <xdr:ext cx="534670" cy="257810"/>
    <xdr:sp macro="" textlink="">
      <xdr:nvSpPr>
        <xdr:cNvPr id="232" name="扶助費平均値テキスト">
          <a:extLst>
            <a:ext uri="{FF2B5EF4-FFF2-40B4-BE49-F238E27FC236}">
              <a16:creationId xmlns:a16="http://schemas.microsoft.com/office/drawing/2014/main" id="{00000000-0008-0000-0600-0000E8000000}"/>
            </a:ext>
          </a:extLst>
        </xdr:cNvPr>
        <xdr:cNvSpPr txBox="1"/>
      </xdr:nvSpPr>
      <xdr:spPr>
        <a:xfrm>
          <a:off x="4686300" y="16228695"/>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94,110</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94</xdr:row>
      <xdr:rowOff>133985</xdr:rowOff>
    </xdr:from>
    <xdr:to>
      <xdr:col>24</xdr:col>
      <xdr:colOff>114300</xdr:colOff>
      <xdr:row>95</xdr:row>
      <xdr:rowOff>64135</xdr:rowOff>
    </xdr:to>
    <xdr:sp macro="" textlink="">
      <xdr:nvSpPr>
        <xdr:cNvPr id="233" name="フローチャート: 判断 232">
          <a:extLst>
            <a:ext uri="{FF2B5EF4-FFF2-40B4-BE49-F238E27FC236}">
              <a16:creationId xmlns:a16="http://schemas.microsoft.com/office/drawing/2014/main" id="{00000000-0008-0000-0600-0000E9000000}"/>
            </a:ext>
          </a:extLst>
        </xdr:cNvPr>
        <xdr:cNvSpPr/>
      </xdr:nvSpPr>
      <xdr:spPr>
        <a:xfrm>
          <a:off x="4584700" y="16250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24130</xdr:rowOff>
    </xdr:from>
    <xdr:to>
      <xdr:col>19</xdr:col>
      <xdr:colOff>177800</xdr:colOff>
      <xdr:row>95</xdr:row>
      <xdr:rowOff>56515</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2908300" y="1631188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133985</xdr:rowOff>
    </xdr:from>
    <xdr:to>
      <xdr:col>20</xdr:col>
      <xdr:colOff>38100</xdr:colOff>
      <xdr:row>96</xdr:row>
      <xdr:rowOff>64135</xdr:rowOff>
    </xdr:to>
    <xdr:sp macro="" textlink="">
      <xdr:nvSpPr>
        <xdr:cNvPr id="235" name="フローチャート: 判断 234">
          <a:extLst>
            <a:ext uri="{FF2B5EF4-FFF2-40B4-BE49-F238E27FC236}">
              <a16:creationId xmlns:a16="http://schemas.microsoft.com/office/drawing/2014/main" id="{00000000-0008-0000-0600-0000EB000000}"/>
            </a:ext>
          </a:extLst>
        </xdr:cNvPr>
        <xdr:cNvSpPr/>
      </xdr:nvSpPr>
      <xdr:spPr>
        <a:xfrm>
          <a:off x="3746500" y="16421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96</xdr:row>
      <xdr:rowOff>55245</xdr:rowOff>
    </xdr:from>
    <xdr:ext cx="533400" cy="257810"/>
    <xdr:sp macro="" textlink="">
      <xdr:nvSpPr>
        <xdr:cNvPr id="236" name="テキスト ボックス 235">
          <a:extLst>
            <a:ext uri="{FF2B5EF4-FFF2-40B4-BE49-F238E27FC236}">
              <a16:creationId xmlns:a16="http://schemas.microsoft.com/office/drawing/2014/main" id="{00000000-0008-0000-0600-0000EC000000}"/>
            </a:ext>
          </a:extLst>
        </xdr:cNvPr>
        <xdr:cNvSpPr txBox="1"/>
      </xdr:nvSpPr>
      <xdr:spPr>
        <a:xfrm>
          <a:off x="3529965" y="1651444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71,620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95</xdr:row>
      <xdr:rowOff>56515</xdr:rowOff>
    </xdr:from>
    <xdr:to>
      <xdr:col>15</xdr:col>
      <xdr:colOff>50800</xdr:colOff>
      <xdr:row>95</xdr:row>
      <xdr:rowOff>102235</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019300" y="16344265"/>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160655</xdr:rowOff>
    </xdr:from>
    <xdr:to>
      <xdr:col>15</xdr:col>
      <xdr:colOff>101600</xdr:colOff>
      <xdr:row>96</xdr:row>
      <xdr:rowOff>90805</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2857500" y="16448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96</xdr:row>
      <xdr:rowOff>81915</xdr:rowOff>
    </xdr:from>
    <xdr:ext cx="533400" cy="259080"/>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2640965" y="165411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68,085</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95</xdr:row>
      <xdr:rowOff>74930</xdr:rowOff>
    </xdr:from>
    <xdr:to>
      <xdr:col>10</xdr:col>
      <xdr:colOff>114300</xdr:colOff>
      <xdr:row>95</xdr:row>
      <xdr:rowOff>102235</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1130300" y="1636268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7620</xdr:rowOff>
    </xdr:from>
    <xdr:to>
      <xdr:col>10</xdr:col>
      <xdr:colOff>165100</xdr:colOff>
      <xdr:row>96</xdr:row>
      <xdr:rowOff>109220</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1968500" y="1646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96</xdr:row>
      <xdr:rowOff>100330</xdr:rowOff>
    </xdr:from>
    <xdr:ext cx="533400" cy="257810"/>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1751965" y="165595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65,669</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95</xdr:row>
      <xdr:rowOff>167005</xdr:rowOff>
    </xdr:from>
    <xdr:to>
      <xdr:col>6</xdr:col>
      <xdr:colOff>38100</xdr:colOff>
      <xdr:row>96</xdr:row>
      <xdr:rowOff>97790</xdr:rowOff>
    </xdr:to>
    <xdr:sp macro="" textlink="">
      <xdr:nvSpPr>
        <xdr:cNvPr id="243" name="フローチャート: 判断 242">
          <a:extLst>
            <a:ext uri="{FF2B5EF4-FFF2-40B4-BE49-F238E27FC236}">
              <a16:creationId xmlns:a16="http://schemas.microsoft.com/office/drawing/2014/main" id="{00000000-0008-0000-0600-0000F3000000}"/>
            </a:ext>
          </a:extLst>
        </xdr:cNvPr>
        <xdr:cNvSpPr/>
      </xdr:nvSpPr>
      <xdr:spPr>
        <a:xfrm>
          <a:off x="1079500" y="164547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96</xdr:row>
      <xdr:rowOff>88265</xdr:rowOff>
    </xdr:from>
    <xdr:ext cx="533400" cy="257810"/>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862965" y="1654746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67,222</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93</xdr:row>
      <xdr:rowOff>20955</xdr:rowOff>
    </xdr:from>
    <xdr:to>
      <xdr:col>24</xdr:col>
      <xdr:colOff>114300</xdr:colOff>
      <xdr:row>93</xdr:row>
      <xdr:rowOff>122555</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4584700" y="15965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92</xdr:row>
      <xdr:rowOff>43815</xdr:rowOff>
    </xdr:from>
    <xdr:ext cx="598805" cy="257810"/>
    <xdr:sp macro="" textlink="">
      <xdr:nvSpPr>
        <xdr:cNvPr id="251" name="扶助費該当値テキスト">
          <a:extLst>
            <a:ext uri="{FF2B5EF4-FFF2-40B4-BE49-F238E27FC236}">
              <a16:creationId xmlns:a16="http://schemas.microsoft.com/office/drawing/2014/main" id="{00000000-0008-0000-0600-0000FB000000}"/>
            </a:ext>
          </a:extLst>
        </xdr:cNvPr>
        <xdr:cNvSpPr txBox="1"/>
      </xdr:nvSpPr>
      <xdr:spPr>
        <a:xfrm>
          <a:off x="4686300" y="1581721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131,394</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94</xdr:row>
      <xdr:rowOff>144780</xdr:rowOff>
    </xdr:from>
    <xdr:to>
      <xdr:col>20</xdr:col>
      <xdr:colOff>38100</xdr:colOff>
      <xdr:row>95</xdr:row>
      <xdr:rowOff>74930</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3746500" y="16261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93</xdr:row>
      <xdr:rowOff>91440</xdr:rowOff>
    </xdr:from>
    <xdr:ext cx="533400" cy="259080"/>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3529965" y="160362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92,631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95</xdr:row>
      <xdr:rowOff>6350</xdr:rowOff>
    </xdr:from>
    <xdr:to>
      <xdr:col>15</xdr:col>
      <xdr:colOff>101600</xdr:colOff>
      <xdr:row>95</xdr:row>
      <xdr:rowOff>107315</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2857500" y="162941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93</xdr:row>
      <xdr:rowOff>123825</xdr:rowOff>
    </xdr:from>
    <xdr:ext cx="533400" cy="257810"/>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2640965" y="1606867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88,388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95</xdr:row>
      <xdr:rowOff>52070</xdr:rowOff>
    </xdr:from>
    <xdr:to>
      <xdr:col>10</xdr:col>
      <xdr:colOff>165100</xdr:colOff>
      <xdr:row>95</xdr:row>
      <xdr:rowOff>153035</xdr:rowOff>
    </xdr:to>
    <xdr:sp macro="" textlink="">
      <xdr:nvSpPr>
        <xdr:cNvPr id="256" name="楕円 255">
          <a:extLst>
            <a:ext uri="{FF2B5EF4-FFF2-40B4-BE49-F238E27FC236}">
              <a16:creationId xmlns:a16="http://schemas.microsoft.com/office/drawing/2014/main" id="{00000000-0008-0000-0600-000000010000}"/>
            </a:ext>
          </a:extLst>
        </xdr:cNvPr>
        <xdr:cNvSpPr/>
      </xdr:nvSpPr>
      <xdr:spPr>
        <a:xfrm>
          <a:off x="1968500" y="1633982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93</xdr:row>
      <xdr:rowOff>169545</xdr:rowOff>
    </xdr:from>
    <xdr:ext cx="533400" cy="257810"/>
    <xdr:sp macro="" textlink="">
      <xdr:nvSpPr>
        <xdr:cNvPr id="257" name="テキスト ボックス 256">
          <a:extLst>
            <a:ext uri="{FF2B5EF4-FFF2-40B4-BE49-F238E27FC236}">
              <a16:creationId xmlns:a16="http://schemas.microsoft.com/office/drawing/2014/main" id="{00000000-0008-0000-0600-000001010000}"/>
            </a:ext>
          </a:extLst>
        </xdr:cNvPr>
        <xdr:cNvSpPr txBox="1"/>
      </xdr:nvSpPr>
      <xdr:spPr>
        <a:xfrm>
          <a:off x="1751965" y="161143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82,447</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95</xdr:row>
      <xdr:rowOff>23495</xdr:rowOff>
    </xdr:from>
    <xdr:to>
      <xdr:col>6</xdr:col>
      <xdr:colOff>38100</xdr:colOff>
      <xdr:row>95</xdr:row>
      <xdr:rowOff>125095</xdr:rowOff>
    </xdr:to>
    <xdr:sp macro="" textlink="">
      <xdr:nvSpPr>
        <xdr:cNvPr id="258" name="楕円 257">
          <a:extLst>
            <a:ext uri="{FF2B5EF4-FFF2-40B4-BE49-F238E27FC236}">
              <a16:creationId xmlns:a16="http://schemas.microsoft.com/office/drawing/2014/main" id="{00000000-0008-0000-0600-000002010000}"/>
            </a:ext>
          </a:extLst>
        </xdr:cNvPr>
        <xdr:cNvSpPr/>
      </xdr:nvSpPr>
      <xdr:spPr>
        <a:xfrm>
          <a:off x="1079500" y="16311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93</xdr:row>
      <xdr:rowOff>141605</xdr:rowOff>
    </xdr:from>
    <xdr:ext cx="533400" cy="259080"/>
    <xdr:sp macro="" textlink="">
      <xdr:nvSpPr>
        <xdr:cNvPr id="259" name="テキスト ボックス 258">
          <a:extLst>
            <a:ext uri="{FF2B5EF4-FFF2-40B4-BE49-F238E27FC236}">
              <a16:creationId xmlns:a16="http://schemas.microsoft.com/office/drawing/2014/main" id="{00000000-0008-0000-0600-000003010000}"/>
            </a:ext>
          </a:extLst>
        </xdr:cNvPr>
        <xdr:cNvSpPr txBox="1"/>
      </xdr:nvSpPr>
      <xdr:spPr>
        <a:xfrm>
          <a:off x="862965" y="160864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86,061</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98/151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53,485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70,850</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68" name="テキスト ボックス 267">
          <a:extLst>
            <a:ext uri="{FF2B5EF4-FFF2-40B4-BE49-F238E27FC236}">
              <a16:creationId xmlns:a16="http://schemas.microsoft.com/office/drawing/2014/main" id="{00000000-0008-0000-0600-00000C010000}"/>
            </a:ext>
          </a:extLst>
        </xdr:cNvPr>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a:extLst>
            <a:ext uri="{FF2B5EF4-FFF2-40B4-BE49-F238E27FC236}">
              <a16:creationId xmlns:a16="http://schemas.microsoft.com/office/drawing/2014/main" id="{00000000-0008-0000-0600-00000D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650" cy="259080"/>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355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36</xdr:row>
      <xdr:rowOff>35560</xdr:rowOff>
    </xdr:from>
    <xdr:ext cx="594360" cy="259080"/>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008370" y="6207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33</xdr:row>
      <xdr:rowOff>168910</xdr:rowOff>
    </xdr:from>
    <xdr:ext cx="594360" cy="257810"/>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08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31</xdr:row>
      <xdr:rowOff>130810</xdr:rowOff>
    </xdr:from>
    <xdr:ext cx="594360" cy="259080"/>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08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29</xdr:row>
      <xdr:rowOff>92710</xdr:rowOff>
    </xdr:from>
    <xdr:ext cx="594360" cy="259080"/>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08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27</xdr:row>
      <xdr:rowOff>54610</xdr:rowOff>
    </xdr:from>
    <xdr:ext cx="684530" cy="257810"/>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5918200" y="4683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2" name="補助費等グラフ枠">
          <a:extLst>
            <a:ext uri="{FF2B5EF4-FFF2-40B4-BE49-F238E27FC236}">
              <a16:creationId xmlns:a16="http://schemas.microsoft.com/office/drawing/2014/main" id="{00000000-0008-0000-0600-00001A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55880</xdr:rowOff>
    </xdr:from>
    <xdr:to>
      <xdr:col>54</xdr:col>
      <xdr:colOff>189865</xdr:colOff>
      <xdr:row>38</xdr:row>
      <xdr:rowOff>86360</xdr:rowOff>
    </xdr:to>
    <xdr:cxnSp macro="">
      <xdr:nvCxnSpPr>
        <xdr:cNvPr id="283" name="直線コネクタ 282">
          <a:extLst>
            <a:ext uri="{FF2B5EF4-FFF2-40B4-BE49-F238E27FC236}">
              <a16:creationId xmlns:a16="http://schemas.microsoft.com/office/drawing/2014/main" id="{00000000-0008-0000-0600-00001B010000}"/>
            </a:ext>
          </a:extLst>
        </xdr:cNvPr>
        <xdr:cNvCxnSpPr/>
      </xdr:nvCxnSpPr>
      <xdr:spPr>
        <a:xfrm flipV="1">
          <a:off x="10475595" y="5370830"/>
          <a:ext cx="1270" cy="1230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89535</xdr:rowOff>
    </xdr:from>
    <xdr:ext cx="534670" cy="257810"/>
    <xdr:sp macro="" textlink="">
      <xdr:nvSpPr>
        <xdr:cNvPr id="284" name="補助費等最小値テキスト">
          <a:extLst>
            <a:ext uri="{FF2B5EF4-FFF2-40B4-BE49-F238E27FC236}">
              <a16:creationId xmlns:a16="http://schemas.microsoft.com/office/drawing/2014/main" id="{00000000-0008-0000-0600-00001C010000}"/>
            </a:ext>
          </a:extLst>
        </xdr:cNvPr>
        <xdr:cNvSpPr txBox="1"/>
      </xdr:nvSpPr>
      <xdr:spPr>
        <a:xfrm>
          <a:off x="10528300" y="660463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68,297</a:t>
          </a:r>
          <a:endParaRPr kumimoji="1" lang="ja-JP" altLang="en-US" sz="1000" b="1">
            <a:latin typeface="ＭＳ Ｐゴシック"/>
            <a:ea typeface="ＭＳ Ｐゴシック"/>
          </a:endParaRPr>
        </a:p>
      </xdr:txBody>
    </xdr:sp>
    <xdr:clientData/>
  </xdr:oneCellAnchor>
  <xdr:twoCellAnchor>
    <xdr:from>
      <xdr:col>54</xdr:col>
      <xdr:colOff>101600</xdr:colOff>
      <xdr:row>38</xdr:row>
      <xdr:rowOff>86360</xdr:rowOff>
    </xdr:from>
    <xdr:to>
      <xdr:col>55</xdr:col>
      <xdr:colOff>88900</xdr:colOff>
      <xdr:row>38</xdr:row>
      <xdr:rowOff>86360</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a:off x="10388600" y="66014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2540</xdr:rowOff>
    </xdr:from>
    <xdr:ext cx="598805" cy="259080"/>
    <xdr:sp macro="" textlink="">
      <xdr:nvSpPr>
        <xdr:cNvPr id="286" name="補助費等最大値テキスト">
          <a:extLst>
            <a:ext uri="{FF2B5EF4-FFF2-40B4-BE49-F238E27FC236}">
              <a16:creationId xmlns:a16="http://schemas.microsoft.com/office/drawing/2014/main" id="{00000000-0008-0000-0600-00001E010000}"/>
            </a:ext>
          </a:extLst>
        </xdr:cNvPr>
        <xdr:cNvSpPr txBox="1"/>
      </xdr:nvSpPr>
      <xdr:spPr>
        <a:xfrm>
          <a:off x="10528300" y="51460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713,915</a:t>
          </a:r>
          <a:endParaRPr kumimoji="1" lang="ja-JP" altLang="en-US" sz="1000" b="1">
            <a:latin typeface="ＭＳ Ｐゴシック"/>
            <a:ea typeface="ＭＳ Ｐゴシック"/>
          </a:endParaRPr>
        </a:p>
      </xdr:txBody>
    </xdr:sp>
    <xdr:clientData/>
  </xdr:oneCellAnchor>
  <xdr:twoCellAnchor>
    <xdr:from>
      <xdr:col>54</xdr:col>
      <xdr:colOff>101600</xdr:colOff>
      <xdr:row>31</xdr:row>
      <xdr:rowOff>55880</xdr:rowOff>
    </xdr:from>
    <xdr:to>
      <xdr:col>55</xdr:col>
      <xdr:colOff>88900</xdr:colOff>
      <xdr:row>31</xdr:row>
      <xdr:rowOff>55880</xdr:rowOff>
    </xdr:to>
    <xdr:cxnSp macro="">
      <xdr:nvCxnSpPr>
        <xdr:cNvPr id="287" name="直線コネクタ 286">
          <a:extLst>
            <a:ext uri="{FF2B5EF4-FFF2-40B4-BE49-F238E27FC236}">
              <a16:creationId xmlns:a16="http://schemas.microsoft.com/office/drawing/2014/main" id="{00000000-0008-0000-0600-00001F010000}"/>
            </a:ext>
          </a:extLst>
        </xdr:cNvPr>
        <xdr:cNvCxnSpPr/>
      </xdr:nvCxnSpPr>
      <xdr:spPr>
        <a:xfrm>
          <a:off x="10388600" y="53708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35</xdr:row>
      <xdr:rowOff>156845</xdr:rowOff>
    </xdr:from>
    <xdr:to>
      <xdr:col>55</xdr:col>
      <xdr:colOff>0</xdr:colOff>
      <xdr:row>37</xdr:row>
      <xdr:rowOff>3175</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9639300" y="6157595"/>
          <a:ext cx="838200" cy="1892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35</xdr:row>
      <xdr:rowOff>78105</xdr:rowOff>
    </xdr:from>
    <xdr:ext cx="598805" cy="257810"/>
    <xdr:sp macro="" textlink="">
      <xdr:nvSpPr>
        <xdr:cNvPr id="289" name="補助費等平均値テキスト">
          <a:extLst>
            <a:ext uri="{FF2B5EF4-FFF2-40B4-BE49-F238E27FC236}">
              <a16:creationId xmlns:a16="http://schemas.microsoft.com/office/drawing/2014/main" id="{00000000-0008-0000-0600-000021010000}"/>
            </a:ext>
          </a:extLst>
        </xdr:cNvPr>
        <xdr:cNvSpPr txBox="1"/>
      </xdr:nvSpPr>
      <xdr:spPr>
        <a:xfrm>
          <a:off x="10528300" y="607885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237,659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36</xdr:row>
      <xdr:rowOff>55245</xdr:rowOff>
    </xdr:from>
    <xdr:to>
      <xdr:col>55</xdr:col>
      <xdr:colOff>50800</xdr:colOff>
      <xdr:row>36</xdr:row>
      <xdr:rowOff>156845</xdr:rowOff>
    </xdr:to>
    <xdr:sp macro="" textlink="">
      <xdr:nvSpPr>
        <xdr:cNvPr id="290" name="フローチャート: 判断 289">
          <a:extLst>
            <a:ext uri="{FF2B5EF4-FFF2-40B4-BE49-F238E27FC236}">
              <a16:creationId xmlns:a16="http://schemas.microsoft.com/office/drawing/2014/main" id="{00000000-0008-0000-0600-000022010000}"/>
            </a:ext>
          </a:extLst>
        </xdr:cNvPr>
        <xdr:cNvSpPr/>
      </xdr:nvSpPr>
      <xdr:spPr>
        <a:xfrm>
          <a:off x="10426700" y="622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35</xdr:row>
      <xdr:rowOff>156845</xdr:rowOff>
    </xdr:from>
    <xdr:to>
      <xdr:col>50</xdr:col>
      <xdr:colOff>114300</xdr:colOff>
      <xdr:row>37</xdr:row>
      <xdr:rowOff>90170</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8750300" y="6157595"/>
          <a:ext cx="889000" cy="276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35</xdr:row>
      <xdr:rowOff>37465</xdr:rowOff>
    </xdr:from>
    <xdr:to>
      <xdr:col>50</xdr:col>
      <xdr:colOff>165100</xdr:colOff>
      <xdr:row>35</xdr:row>
      <xdr:rowOff>139065</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9588500" y="603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33</xdr:row>
      <xdr:rowOff>155575</xdr:rowOff>
    </xdr:from>
    <xdr:ext cx="597535" cy="257810"/>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9339580" y="58134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337,137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37</xdr:row>
      <xdr:rowOff>90170</xdr:rowOff>
    </xdr:from>
    <xdr:to>
      <xdr:col>45</xdr:col>
      <xdr:colOff>177800</xdr:colOff>
      <xdr:row>37</xdr:row>
      <xdr:rowOff>119380</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flipV="1">
          <a:off x="7861300" y="6433820"/>
          <a:ext cx="889000" cy="29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129540</xdr:rowOff>
    </xdr:from>
    <xdr:to>
      <xdr:col>46</xdr:col>
      <xdr:colOff>38100</xdr:colOff>
      <xdr:row>37</xdr:row>
      <xdr:rowOff>59690</xdr:rowOff>
    </xdr:to>
    <xdr:sp macro="" textlink="">
      <xdr:nvSpPr>
        <xdr:cNvPr id="295" name="フローチャート: 判断 294">
          <a:extLst>
            <a:ext uri="{FF2B5EF4-FFF2-40B4-BE49-F238E27FC236}">
              <a16:creationId xmlns:a16="http://schemas.microsoft.com/office/drawing/2014/main" id="{00000000-0008-0000-0600-000027010000}"/>
            </a:ext>
          </a:extLst>
        </xdr:cNvPr>
        <xdr:cNvSpPr/>
      </xdr:nvSpPr>
      <xdr:spPr>
        <a:xfrm>
          <a:off x="86995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35</xdr:row>
      <xdr:rowOff>76200</xdr:rowOff>
    </xdr:from>
    <xdr:ext cx="597535" cy="257810"/>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8450580" y="60769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198,802</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37</xdr:row>
      <xdr:rowOff>22860</xdr:rowOff>
    </xdr:from>
    <xdr:to>
      <xdr:col>41</xdr:col>
      <xdr:colOff>50800</xdr:colOff>
      <xdr:row>37</xdr:row>
      <xdr:rowOff>119380</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6972300" y="6366510"/>
          <a:ext cx="889000" cy="965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147955</xdr:rowOff>
    </xdr:from>
    <xdr:to>
      <xdr:col>41</xdr:col>
      <xdr:colOff>101600</xdr:colOff>
      <xdr:row>37</xdr:row>
      <xdr:rowOff>78105</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7810500" y="6320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35</xdr:row>
      <xdr:rowOff>94615</xdr:rowOff>
    </xdr:from>
    <xdr:ext cx="597535" cy="259080"/>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7561580" y="60953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188,895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36</xdr:row>
      <xdr:rowOff>134620</xdr:rowOff>
    </xdr:from>
    <xdr:to>
      <xdr:col>36</xdr:col>
      <xdr:colOff>165100</xdr:colOff>
      <xdr:row>37</xdr:row>
      <xdr:rowOff>64770</xdr:rowOff>
    </xdr:to>
    <xdr:sp macro="" textlink="">
      <xdr:nvSpPr>
        <xdr:cNvPr id="300" name="フローチャート: 判断 299">
          <a:extLst>
            <a:ext uri="{FF2B5EF4-FFF2-40B4-BE49-F238E27FC236}">
              <a16:creationId xmlns:a16="http://schemas.microsoft.com/office/drawing/2014/main" id="{00000000-0008-0000-0600-00002C010000}"/>
            </a:ext>
          </a:extLst>
        </xdr:cNvPr>
        <xdr:cNvSpPr/>
      </xdr:nvSpPr>
      <xdr:spPr>
        <a:xfrm>
          <a:off x="6921500" y="6306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35</xdr:row>
      <xdr:rowOff>81280</xdr:rowOff>
    </xdr:from>
    <xdr:ext cx="597535" cy="259080"/>
    <xdr:sp macro="" textlink="">
      <xdr:nvSpPr>
        <xdr:cNvPr id="301" name="テキスト ボックス 300">
          <a:extLst>
            <a:ext uri="{FF2B5EF4-FFF2-40B4-BE49-F238E27FC236}">
              <a16:creationId xmlns:a16="http://schemas.microsoft.com/office/drawing/2014/main" id="{00000000-0008-0000-0600-00002D010000}"/>
            </a:ext>
          </a:extLst>
        </xdr:cNvPr>
        <xdr:cNvSpPr txBox="1"/>
      </xdr:nvSpPr>
      <xdr:spPr>
        <a:xfrm>
          <a:off x="6672580" y="60820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196,018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36</xdr:row>
      <xdr:rowOff>123825</xdr:rowOff>
    </xdr:from>
    <xdr:to>
      <xdr:col>55</xdr:col>
      <xdr:colOff>50800</xdr:colOff>
      <xdr:row>37</xdr:row>
      <xdr:rowOff>53975</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10426700" y="6296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102870</xdr:rowOff>
    </xdr:from>
    <xdr:ext cx="598805" cy="259080"/>
    <xdr:sp macro="" textlink="">
      <xdr:nvSpPr>
        <xdr:cNvPr id="308" name="補助費等該当値テキスト">
          <a:extLst>
            <a:ext uri="{FF2B5EF4-FFF2-40B4-BE49-F238E27FC236}">
              <a16:creationId xmlns:a16="http://schemas.microsoft.com/office/drawing/2014/main" id="{00000000-0008-0000-0600-000034010000}"/>
            </a:ext>
          </a:extLst>
        </xdr:cNvPr>
        <xdr:cNvSpPr txBox="1"/>
      </xdr:nvSpPr>
      <xdr:spPr>
        <a:xfrm>
          <a:off x="10528300" y="62750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201,507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35</xdr:row>
      <xdr:rowOff>106045</xdr:rowOff>
    </xdr:from>
    <xdr:to>
      <xdr:col>50</xdr:col>
      <xdr:colOff>165100</xdr:colOff>
      <xdr:row>36</xdr:row>
      <xdr:rowOff>36195</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9588500" y="61067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36</xdr:row>
      <xdr:rowOff>27305</xdr:rowOff>
    </xdr:from>
    <xdr:ext cx="597535" cy="259080"/>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9339580" y="61995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300,936</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37</xdr:row>
      <xdr:rowOff>39370</xdr:rowOff>
    </xdr:from>
    <xdr:to>
      <xdr:col>46</xdr:col>
      <xdr:colOff>38100</xdr:colOff>
      <xdr:row>37</xdr:row>
      <xdr:rowOff>140970</xdr:rowOff>
    </xdr:to>
    <xdr:sp macro="" textlink="">
      <xdr:nvSpPr>
        <xdr:cNvPr id="311" name="楕円 310">
          <a:extLst>
            <a:ext uri="{FF2B5EF4-FFF2-40B4-BE49-F238E27FC236}">
              <a16:creationId xmlns:a16="http://schemas.microsoft.com/office/drawing/2014/main" id="{00000000-0008-0000-0600-000037010000}"/>
            </a:ext>
          </a:extLst>
        </xdr:cNvPr>
        <xdr:cNvSpPr/>
      </xdr:nvSpPr>
      <xdr:spPr>
        <a:xfrm>
          <a:off x="8699500" y="6383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37</xdr:row>
      <xdr:rowOff>132080</xdr:rowOff>
    </xdr:from>
    <xdr:ext cx="597535" cy="257810"/>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8450580" y="64757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155,926</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37</xdr:row>
      <xdr:rowOff>68580</xdr:rowOff>
    </xdr:from>
    <xdr:to>
      <xdr:col>41</xdr:col>
      <xdr:colOff>101600</xdr:colOff>
      <xdr:row>37</xdr:row>
      <xdr:rowOff>170180</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7810500" y="6412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37</xdr:row>
      <xdr:rowOff>161290</xdr:rowOff>
    </xdr:from>
    <xdr:ext cx="597535" cy="259080"/>
    <xdr:sp macro="" textlink="">
      <xdr:nvSpPr>
        <xdr:cNvPr id="314" name="テキスト ボックス 313">
          <a:extLst>
            <a:ext uri="{FF2B5EF4-FFF2-40B4-BE49-F238E27FC236}">
              <a16:creationId xmlns:a16="http://schemas.microsoft.com/office/drawing/2014/main" id="{00000000-0008-0000-0600-00003A010000}"/>
            </a:ext>
          </a:extLst>
        </xdr:cNvPr>
        <xdr:cNvSpPr txBox="1"/>
      </xdr:nvSpPr>
      <xdr:spPr>
        <a:xfrm>
          <a:off x="7561580" y="65049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140,681</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36</xdr:row>
      <xdr:rowOff>143510</xdr:rowOff>
    </xdr:from>
    <xdr:to>
      <xdr:col>36</xdr:col>
      <xdr:colOff>165100</xdr:colOff>
      <xdr:row>37</xdr:row>
      <xdr:rowOff>73660</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6921500" y="6315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37</xdr:row>
      <xdr:rowOff>64770</xdr:rowOff>
    </xdr:from>
    <xdr:ext cx="597535" cy="257810"/>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6672580" y="64084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191,185</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0" name="正方形/長方形 319">
          <a:extLst>
            <a:ext uri="{FF2B5EF4-FFF2-40B4-BE49-F238E27FC236}">
              <a16:creationId xmlns:a16="http://schemas.microsoft.com/office/drawing/2014/main" id="{00000000-0008-0000-0600-000040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59,068</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2" name="正方形/長方形 321">
          <a:extLst>
            <a:ext uri="{FF2B5EF4-FFF2-40B4-BE49-F238E27FC236}">
              <a16:creationId xmlns:a16="http://schemas.microsoft.com/office/drawing/2014/main" id="{00000000-0008-0000-0600-000042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120,415</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25" name="テキスト ボックス 324">
          <a:extLst>
            <a:ext uri="{FF2B5EF4-FFF2-40B4-BE49-F238E27FC236}">
              <a16:creationId xmlns:a16="http://schemas.microsoft.com/office/drawing/2014/main" id="{00000000-0008-0000-0600-000045010000}"/>
            </a:ext>
          </a:extLst>
        </xdr:cNvPr>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6" name="直線コネクタ 325">
          <a:extLst>
            <a:ext uri="{FF2B5EF4-FFF2-40B4-BE49-F238E27FC236}">
              <a16:creationId xmlns:a16="http://schemas.microsoft.com/office/drawing/2014/main" id="{00000000-0008-0000-0600-000046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57</xdr:row>
      <xdr:rowOff>168910</xdr:rowOff>
    </xdr:from>
    <xdr:ext cx="247650" cy="257810"/>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6355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55</xdr:row>
      <xdr:rowOff>54610</xdr:rowOff>
    </xdr:from>
    <xdr:ext cx="684530" cy="257810"/>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200" y="94843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1" name="直線コネクタ 330">
          <a:extLst>
            <a:ext uri="{FF2B5EF4-FFF2-40B4-BE49-F238E27FC236}">
              <a16:creationId xmlns:a16="http://schemas.microsoft.com/office/drawing/2014/main" id="{00000000-0008-0000-0600-00004B010000}"/>
            </a:ext>
          </a:extLst>
        </xdr:cNvPr>
        <xdr:cNvCxnSpPr/>
      </xdr:nvCxnSpPr>
      <xdr:spPr>
        <a:xfrm>
          <a:off x="6604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52</xdr:row>
      <xdr:rowOff>111760</xdr:rowOff>
    </xdr:from>
    <xdr:ext cx="684530" cy="257810"/>
    <xdr:sp macro="" textlink="">
      <xdr:nvSpPr>
        <xdr:cNvPr id="332" name="テキスト ボックス 331">
          <a:extLst>
            <a:ext uri="{FF2B5EF4-FFF2-40B4-BE49-F238E27FC236}">
              <a16:creationId xmlns:a16="http://schemas.microsoft.com/office/drawing/2014/main" id="{00000000-0008-0000-0600-00004C010000}"/>
            </a:ext>
          </a:extLst>
        </xdr:cNvPr>
        <xdr:cNvSpPr txBox="1"/>
      </xdr:nvSpPr>
      <xdr:spPr>
        <a:xfrm>
          <a:off x="5918200" y="90271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168910</xdr:rowOff>
    </xdr:from>
    <xdr:ext cx="684530" cy="257810"/>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5918200" y="85699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4530" cy="257810"/>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5918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普通建設事業費グラフ枠">
          <a:extLst>
            <a:ext uri="{FF2B5EF4-FFF2-40B4-BE49-F238E27FC236}">
              <a16:creationId xmlns:a16="http://schemas.microsoft.com/office/drawing/2014/main" id="{00000000-0008-0000-0600-000051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74930</xdr:rowOff>
    </xdr:from>
    <xdr:to>
      <xdr:col>54</xdr:col>
      <xdr:colOff>189865</xdr:colOff>
      <xdr:row>58</xdr:row>
      <xdr:rowOff>130175</xdr:rowOff>
    </xdr:to>
    <xdr:cxnSp macro="">
      <xdr:nvCxnSpPr>
        <xdr:cNvPr id="338" name="直線コネクタ 337">
          <a:extLst>
            <a:ext uri="{FF2B5EF4-FFF2-40B4-BE49-F238E27FC236}">
              <a16:creationId xmlns:a16="http://schemas.microsoft.com/office/drawing/2014/main" id="{00000000-0008-0000-0600-000052010000}"/>
            </a:ext>
          </a:extLst>
        </xdr:cNvPr>
        <xdr:cNvCxnSpPr/>
      </xdr:nvCxnSpPr>
      <xdr:spPr>
        <a:xfrm flipV="1">
          <a:off x="10475595" y="8818880"/>
          <a:ext cx="1270" cy="12553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133985</xdr:rowOff>
    </xdr:from>
    <xdr:ext cx="534670" cy="257810"/>
    <xdr:sp macro="" textlink="">
      <xdr:nvSpPr>
        <xdr:cNvPr id="339" name="普通建設事業費最小値テキスト">
          <a:extLst>
            <a:ext uri="{FF2B5EF4-FFF2-40B4-BE49-F238E27FC236}">
              <a16:creationId xmlns:a16="http://schemas.microsoft.com/office/drawing/2014/main" id="{00000000-0008-0000-0600-000053010000}"/>
            </a:ext>
          </a:extLst>
        </xdr:cNvPr>
        <xdr:cNvSpPr txBox="1"/>
      </xdr:nvSpPr>
      <xdr:spPr>
        <a:xfrm>
          <a:off x="10528300" y="1007808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42,610</a:t>
          </a:r>
          <a:endParaRPr kumimoji="1" lang="ja-JP" altLang="en-US" sz="1000" b="1">
            <a:latin typeface="ＭＳ Ｐゴシック"/>
            <a:ea typeface="ＭＳ Ｐゴシック"/>
          </a:endParaRPr>
        </a:p>
      </xdr:txBody>
    </xdr:sp>
    <xdr:clientData/>
  </xdr:oneCellAnchor>
  <xdr:twoCellAnchor>
    <xdr:from>
      <xdr:col>54</xdr:col>
      <xdr:colOff>101600</xdr:colOff>
      <xdr:row>58</xdr:row>
      <xdr:rowOff>130175</xdr:rowOff>
    </xdr:from>
    <xdr:to>
      <xdr:col>55</xdr:col>
      <xdr:colOff>88900</xdr:colOff>
      <xdr:row>58</xdr:row>
      <xdr:rowOff>130175</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10388600" y="10074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21590</xdr:rowOff>
    </xdr:from>
    <xdr:ext cx="690245" cy="259080"/>
    <xdr:sp macro="" textlink="">
      <xdr:nvSpPr>
        <xdr:cNvPr id="341" name="普通建設事業費最大値テキスト">
          <a:extLst>
            <a:ext uri="{FF2B5EF4-FFF2-40B4-BE49-F238E27FC236}">
              <a16:creationId xmlns:a16="http://schemas.microsoft.com/office/drawing/2014/main" id="{00000000-0008-0000-0600-000055010000}"/>
            </a:ext>
          </a:extLst>
        </xdr:cNvPr>
        <xdr:cNvSpPr txBox="1"/>
      </xdr:nvSpPr>
      <xdr:spPr>
        <a:xfrm>
          <a:off x="10528300" y="859409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5,533,589</a:t>
          </a:r>
          <a:endParaRPr kumimoji="1" lang="ja-JP" altLang="en-US" sz="1000" b="1">
            <a:latin typeface="ＭＳ Ｐゴシック"/>
            <a:ea typeface="ＭＳ Ｐゴシック"/>
          </a:endParaRPr>
        </a:p>
      </xdr:txBody>
    </xdr:sp>
    <xdr:clientData/>
  </xdr:oneCellAnchor>
  <xdr:twoCellAnchor>
    <xdr:from>
      <xdr:col>54</xdr:col>
      <xdr:colOff>101600</xdr:colOff>
      <xdr:row>51</xdr:row>
      <xdr:rowOff>74930</xdr:rowOff>
    </xdr:from>
    <xdr:to>
      <xdr:col>55</xdr:col>
      <xdr:colOff>88900</xdr:colOff>
      <xdr:row>51</xdr:row>
      <xdr:rowOff>74930</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a:off x="10388600" y="88188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13335</xdr:rowOff>
    </xdr:from>
    <xdr:to>
      <xdr:col>55</xdr:col>
      <xdr:colOff>0</xdr:colOff>
      <xdr:row>58</xdr:row>
      <xdr:rowOff>66675</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9639300" y="9957435"/>
          <a:ext cx="838200" cy="533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3810</xdr:rowOff>
    </xdr:from>
    <xdr:ext cx="598805" cy="259080"/>
    <xdr:sp macro="" textlink="">
      <xdr:nvSpPr>
        <xdr:cNvPr id="344" name="普通建設事業費平均値テキスト">
          <a:extLst>
            <a:ext uri="{FF2B5EF4-FFF2-40B4-BE49-F238E27FC236}">
              <a16:creationId xmlns:a16="http://schemas.microsoft.com/office/drawing/2014/main" id="{00000000-0008-0000-0600-000058010000}"/>
            </a:ext>
          </a:extLst>
        </xdr:cNvPr>
        <xdr:cNvSpPr txBox="1"/>
      </xdr:nvSpPr>
      <xdr:spPr>
        <a:xfrm>
          <a:off x="10528300" y="994791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277,467</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58</xdr:row>
      <xdr:rowOff>25400</xdr:rowOff>
    </xdr:from>
    <xdr:to>
      <xdr:col>55</xdr:col>
      <xdr:colOff>50800</xdr:colOff>
      <xdr:row>58</xdr:row>
      <xdr:rowOff>127000</xdr:rowOff>
    </xdr:to>
    <xdr:sp macro="" textlink="">
      <xdr:nvSpPr>
        <xdr:cNvPr id="345" name="フローチャート: 判断 344">
          <a:extLst>
            <a:ext uri="{FF2B5EF4-FFF2-40B4-BE49-F238E27FC236}">
              <a16:creationId xmlns:a16="http://schemas.microsoft.com/office/drawing/2014/main" id="{00000000-0008-0000-0600-000059010000}"/>
            </a:ext>
          </a:extLst>
        </xdr:cNvPr>
        <xdr:cNvSpPr/>
      </xdr:nvSpPr>
      <xdr:spPr>
        <a:xfrm>
          <a:off x="104267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18415</xdr:rowOff>
    </xdr:from>
    <xdr:to>
      <xdr:col>50</xdr:col>
      <xdr:colOff>114300</xdr:colOff>
      <xdr:row>58</xdr:row>
      <xdr:rowOff>66675</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8750300" y="9962515"/>
          <a:ext cx="889000" cy="482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20320</xdr:rowOff>
    </xdr:from>
    <xdr:to>
      <xdr:col>50</xdr:col>
      <xdr:colOff>165100</xdr:colOff>
      <xdr:row>58</xdr:row>
      <xdr:rowOff>121920</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9588500" y="9964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113030</xdr:rowOff>
    </xdr:from>
    <xdr:ext cx="597535" cy="259080"/>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9339580" y="100571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301,035</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58</xdr:row>
      <xdr:rowOff>18415</xdr:rowOff>
    </xdr:from>
    <xdr:to>
      <xdr:col>45</xdr:col>
      <xdr:colOff>177800</xdr:colOff>
      <xdr:row>58</xdr:row>
      <xdr:rowOff>40640</xdr:rowOff>
    </xdr:to>
    <xdr:cxnSp macro="">
      <xdr:nvCxnSpPr>
        <xdr:cNvPr id="349" name="直線コネクタ 348">
          <a:extLst>
            <a:ext uri="{FF2B5EF4-FFF2-40B4-BE49-F238E27FC236}">
              <a16:creationId xmlns:a16="http://schemas.microsoft.com/office/drawing/2014/main" id="{00000000-0008-0000-0600-00005D010000}"/>
            </a:ext>
          </a:extLst>
        </xdr:cNvPr>
        <xdr:cNvCxnSpPr/>
      </xdr:nvCxnSpPr>
      <xdr:spPr>
        <a:xfrm flipV="1">
          <a:off x="7861300" y="996251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27305</xdr:rowOff>
    </xdr:from>
    <xdr:to>
      <xdr:col>46</xdr:col>
      <xdr:colOff>38100</xdr:colOff>
      <xdr:row>58</xdr:row>
      <xdr:rowOff>128905</xdr:rowOff>
    </xdr:to>
    <xdr:sp macro="" textlink="">
      <xdr:nvSpPr>
        <xdr:cNvPr id="350" name="フローチャート: 判断 349">
          <a:extLst>
            <a:ext uri="{FF2B5EF4-FFF2-40B4-BE49-F238E27FC236}">
              <a16:creationId xmlns:a16="http://schemas.microsoft.com/office/drawing/2014/main" id="{00000000-0008-0000-0600-00005E010000}"/>
            </a:ext>
          </a:extLst>
        </xdr:cNvPr>
        <xdr:cNvSpPr/>
      </xdr:nvSpPr>
      <xdr:spPr>
        <a:xfrm>
          <a:off x="8699500" y="99714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120650</xdr:rowOff>
    </xdr:from>
    <xdr:ext cx="597535" cy="257810"/>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8450580" y="100647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268,375</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58</xdr:row>
      <xdr:rowOff>40640</xdr:rowOff>
    </xdr:from>
    <xdr:to>
      <xdr:col>41</xdr:col>
      <xdr:colOff>50800</xdr:colOff>
      <xdr:row>58</xdr:row>
      <xdr:rowOff>86360</xdr:rowOff>
    </xdr:to>
    <xdr:cxnSp macro="">
      <xdr:nvCxnSpPr>
        <xdr:cNvPr id="352" name="直線コネクタ 351">
          <a:extLst>
            <a:ext uri="{FF2B5EF4-FFF2-40B4-BE49-F238E27FC236}">
              <a16:creationId xmlns:a16="http://schemas.microsoft.com/office/drawing/2014/main" id="{00000000-0008-0000-0600-000060010000}"/>
            </a:ext>
          </a:extLst>
        </xdr:cNvPr>
        <xdr:cNvCxnSpPr/>
      </xdr:nvCxnSpPr>
      <xdr:spPr>
        <a:xfrm flipV="1">
          <a:off x="6972300" y="9984740"/>
          <a:ext cx="8890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26670</xdr:rowOff>
    </xdr:from>
    <xdr:to>
      <xdr:col>41</xdr:col>
      <xdr:colOff>101600</xdr:colOff>
      <xdr:row>58</xdr:row>
      <xdr:rowOff>128270</xdr:rowOff>
    </xdr:to>
    <xdr:sp macro="" textlink="">
      <xdr:nvSpPr>
        <xdr:cNvPr id="353" name="フローチャート: 判断 352">
          <a:extLst>
            <a:ext uri="{FF2B5EF4-FFF2-40B4-BE49-F238E27FC236}">
              <a16:creationId xmlns:a16="http://schemas.microsoft.com/office/drawing/2014/main" id="{00000000-0008-0000-0600-000061010000}"/>
            </a:ext>
          </a:extLst>
        </xdr:cNvPr>
        <xdr:cNvSpPr/>
      </xdr:nvSpPr>
      <xdr:spPr>
        <a:xfrm>
          <a:off x="7810500" y="9970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119380</xdr:rowOff>
    </xdr:from>
    <xdr:ext cx="597535" cy="259080"/>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561580" y="100634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271,581</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58</xdr:row>
      <xdr:rowOff>22225</xdr:rowOff>
    </xdr:from>
    <xdr:to>
      <xdr:col>36</xdr:col>
      <xdr:colOff>165100</xdr:colOff>
      <xdr:row>58</xdr:row>
      <xdr:rowOff>123825</xdr:rowOff>
    </xdr:to>
    <xdr:sp macro="" textlink="">
      <xdr:nvSpPr>
        <xdr:cNvPr id="355" name="フローチャート: 判断 354">
          <a:extLst>
            <a:ext uri="{FF2B5EF4-FFF2-40B4-BE49-F238E27FC236}">
              <a16:creationId xmlns:a16="http://schemas.microsoft.com/office/drawing/2014/main" id="{00000000-0008-0000-0600-000063010000}"/>
            </a:ext>
          </a:extLst>
        </xdr:cNvPr>
        <xdr:cNvSpPr/>
      </xdr:nvSpPr>
      <xdr:spPr>
        <a:xfrm>
          <a:off x="6921500" y="9966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56</xdr:row>
      <xdr:rowOff>140335</xdr:rowOff>
    </xdr:from>
    <xdr:ext cx="597535" cy="259080"/>
    <xdr:sp macro="" textlink="">
      <xdr:nvSpPr>
        <xdr:cNvPr id="356" name="テキスト ボックス 355">
          <a:extLst>
            <a:ext uri="{FF2B5EF4-FFF2-40B4-BE49-F238E27FC236}">
              <a16:creationId xmlns:a16="http://schemas.microsoft.com/office/drawing/2014/main" id="{00000000-0008-0000-0600-000064010000}"/>
            </a:ext>
          </a:extLst>
        </xdr:cNvPr>
        <xdr:cNvSpPr txBox="1"/>
      </xdr:nvSpPr>
      <xdr:spPr>
        <a:xfrm>
          <a:off x="6672580" y="97415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291,173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57</xdr:row>
      <xdr:rowOff>133985</xdr:rowOff>
    </xdr:from>
    <xdr:to>
      <xdr:col>55</xdr:col>
      <xdr:colOff>50800</xdr:colOff>
      <xdr:row>58</xdr:row>
      <xdr:rowOff>64135</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10426700" y="990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93345</xdr:rowOff>
    </xdr:from>
    <xdr:ext cx="598805" cy="259080"/>
    <xdr:sp macro="" textlink="">
      <xdr:nvSpPr>
        <xdr:cNvPr id="363" name="普通建設事業費該当値テキスト">
          <a:extLst>
            <a:ext uri="{FF2B5EF4-FFF2-40B4-BE49-F238E27FC236}">
              <a16:creationId xmlns:a16="http://schemas.microsoft.com/office/drawing/2014/main" id="{00000000-0008-0000-0600-00006B010000}"/>
            </a:ext>
          </a:extLst>
        </xdr:cNvPr>
        <xdr:cNvSpPr txBox="1"/>
      </xdr:nvSpPr>
      <xdr:spPr>
        <a:xfrm>
          <a:off x="10528300" y="96945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553,513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58</xdr:row>
      <xdr:rowOff>15875</xdr:rowOff>
    </xdr:from>
    <xdr:to>
      <xdr:col>50</xdr:col>
      <xdr:colOff>165100</xdr:colOff>
      <xdr:row>58</xdr:row>
      <xdr:rowOff>117475</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9588500" y="995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133985</xdr:rowOff>
    </xdr:from>
    <xdr:ext cx="597535" cy="257810"/>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9339580" y="97351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319,435</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57</xdr:row>
      <xdr:rowOff>139065</xdr:rowOff>
    </xdr:from>
    <xdr:to>
      <xdr:col>46</xdr:col>
      <xdr:colOff>38100</xdr:colOff>
      <xdr:row>58</xdr:row>
      <xdr:rowOff>69215</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8699500" y="99117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56</xdr:row>
      <xdr:rowOff>86360</xdr:rowOff>
    </xdr:from>
    <xdr:ext cx="597535" cy="257810"/>
    <xdr:sp macro="" textlink="">
      <xdr:nvSpPr>
        <xdr:cNvPr id="367" name="テキスト ボックス 366">
          <a:extLst>
            <a:ext uri="{FF2B5EF4-FFF2-40B4-BE49-F238E27FC236}">
              <a16:creationId xmlns:a16="http://schemas.microsoft.com/office/drawing/2014/main" id="{00000000-0008-0000-0600-00006F010000}"/>
            </a:ext>
          </a:extLst>
        </xdr:cNvPr>
        <xdr:cNvSpPr txBox="1"/>
      </xdr:nvSpPr>
      <xdr:spPr>
        <a:xfrm>
          <a:off x="8450580" y="96875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529,252</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57</xdr:row>
      <xdr:rowOff>161290</xdr:rowOff>
    </xdr:from>
    <xdr:to>
      <xdr:col>41</xdr:col>
      <xdr:colOff>101600</xdr:colOff>
      <xdr:row>58</xdr:row>
      <xdr:rowOff>91440</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7810500" y="9933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107950</xdr:rowOff>
    </xdr:from>
    <xdr:ext cx="597535" cy="259080"/>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7561580" y="970915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434,299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58</xdr:row>
      <xdr:rowOff>35560</xdr:rowOff>
    </xdr:from>
    <xdr:to>
      <xdr:col>36</xdr:col>
      <xdr:colOff>165100</xdr:colOff>
      <xdr:row>58</xdr:row>
      <xdr:rowOff>137160</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6921500" y="997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128270</xdr:rowOff>
    </xdr:from>
    <xdr:ext cx="597535" cy="259080"/>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6672580" y="1007237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232,592</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a:extLst>
            <a:ext uri="{FF2B5EF4-FFF2-40B4-BE49-F238E27FC236}">
              <a16:creationId xmlns:a16="http://schemas.microsoft.com/office/drawing/2014/main" id="{00000000-0008-0000-0600-000077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15,126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32,771</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80" name="テキスト ボックス 379">
          <a:extLst>
            <a:ext uri="{FF2B5EF4-FFF2-40B4-BE49-F238E27FC236}">
              <a16:creationId xmlns:a16="http://schemas.microsoft.com/office/drawing/2014/main" id="{00000000-0008-0000-0600-00007C010000}"/>
            </a:ext>
          </a:extLst>
        </xdr:cNvPr>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a:extLst>
            <a:ext uri="{FF2B5EF4-FFF2-40B4-BE49-F238E27FC236}">
              <a16:creationId xmlns:a16="http://schemas.microsoft.com/office/drawing/2014/main" id="{00000000-0008-0000-0600-00007D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7650" cy="257810"/>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6355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75</xdr:row>
      <xdr:rowOff>54610</xdr:rowOff>
    </xdr:from>
    <xdr:ext cx="684530" cy="257810"/>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200" y="129133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72</xdr:row>
      <xdr:rowOff>111760</xdr:rowOff>
    </xdr:from>
    <xdr:ext cx="684530" cy="257810"/>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5918200" y="124561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69</xdr:row>
      <xdr:rowOff>168910</xdr:rowOff>
    </xdr:from>
    <xdr:ext cx="684530" cy="257810"/>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5918200" y="119989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67</xdr:row>
      <xdr:rowOff>54610</xdr:rowOff>
    </xdr:from>
    <xdr:ext cx="684530" cy="257810"/>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5918200" y="11541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2" name="普通建設事業費 （ うち新規整備　）グラフ枠">
          <a:extLst>
            <a:ext uri="{FF2B5EF4-FFF2-40B4-BE49-F238E27FC236}">
              <a16:creationId xmlns:a16="http://schemas.microsoft.com/office/drawing/2014/main" id="{00000000-0008-0000-0600-000088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135255</xdr:rowOff>
    </xdr:from>
    <xdr:to>
      <xdr:col>54</xdr:col>
      <xdr:colOff>189865</xdr:colOff>
      <xdr:row>78</xdr:row>
      <xdr:rowOff>139700</xdr:rowOff>
    </xdr:to>
    <xdr:cxnSp macro="">
      <xdr:nvCxnSpPr>
        <xdr:cNvPr id="393" name="直線コネクタ 392">
          <a:extLst>
            <a:ext uri="{FF2B5EF4-FFF2-40B4-BE49-F238E27FC236}">
              <a16:creationId xmlns:a16="http://schemas.microsoft.com/office/drawing/2014/main" id="{00000000-0008-0000-0600-000089010000}"/>
            </a:ext>
          </a:extLst>
        </xdr:cNvPr>
        <xdr:cNvCxnSpPr/>
      </xdr:nvCxnSpPr>
      <xdr:spPr>
        <a:xfrm flipV="1">
          <a:off x="10475595" y="12308205"/>
          <a:ext cx="1270" cy="120459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7620</xdr:rowOff>
    </xdr:from>
    <xdr:ext cx="249555" cy="257810"/>
    <xdr:sp macro="" textlink="">
      <xdr:nvSpPr>
        <xdr:cNvPr id="394" name="普通建設事業費 （ うち新規整備　）最小値テキスト">
          <a:extLst>
            <a:ext uri="{FF2B5EF4-FFF2-40B4-BE49-F238E27FC236}">
              <a16:creationId xmlns:a16="http://schemas.microsoft.com/office/drawing/2014/main" id="{00000000-0008-0000-0600-00008A010000}"/>
            </a:ext>
          </a:extLst>
        </xdr:cNvPr>
        <xdr:cNvSpPr txBox="1"/>
      </xdr:nvSpPr>
      <xdr:spPr>
        <a:xfrm>
          <a:off x="10528300" y="1355217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10388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82550</xdr:rowOff>
    </xdr:from>
    <xdr:ext cx="690245" cy="259080"/>
    <xdr:sp macro="" textlink="">
      <xdr:nvSpPr>
        <xdr:cNvPr id="396" name="普通建設事業費 （ うち新規整備　）最大値テキスト">
          <a:extLst>
            <a:ext uri="{FF2B5EF4-FFF2-40B4-BE49-F238E27FC236}">
              <a16:creationId xmlns:a16="http://schemas.microsoft.com/office/drawing/2014/main" id="{00000000-0008-0000-0600-00008C010000}"/>
            </a:ext>
          </a:extLst>
        </xdr:cNvPr>
        <xdr:cNvSpPr txBox="1"/>
      </xdr:nvSpPr>
      <xdr:spPr>
        <a:xfrm>
          <a:off x="10528300" y="120840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5,268,109</a:t>
          </a:r>
          <a:endParaRPr kumimoji="1" lang="ja-JP" altLang="en-US" sz="1000" b="1">
            <a:latin typeface="ＭＳ Ｐゴシック"/>
            <a:ea typeface="ＭＳ Ｐゴシック"/>
          </a:endParaRPr>
        </a:p>
      </xdr:txBody>
    </xdr:sp>
    <xdr:clientData/>
  </xdr:oneCellAnchor>
  <xdr:twoCellAnchor>
    <xdr:from>
      <xdr:col>54</xdr:col>
      <xdr:colOff>101600</xdr:colOff>
      <xdr:row>71</xdr:row>
      <xdr:rowOff>135255</xdr:rowOff>
    </xdr:from>
    <xdr:to>
      <xdr:col>55</xdr:col>
      <xdr:colOff>88900</xdr:colOff>
      <xdr:row>71</xdr:row>
      <xdr:rowOff>135255</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10388600" y="1230820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79375</xdr:rowOff>
    </xdr:from>
    <xdr:to>
      <xdr:col>55</xdr:col>
      <xdr:colOff>0</xdr:colOff>
      <xdr:row>78</xdr:row>
      <xdr:rowOff>111125</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9639300" y="13452475"/>
          <a:ext cx="838200" cy="317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52070</xdr:rowOff>
    </xdr:from>
    <xdr:ext cx="534670" cy="257810"/>
    <xdr:sp macro="" textlink="">
      <xdr:nvSpPr>
        <xdr:cNvPr id="399" name="普通建設事業費 （ うち新規整備　）平均値テキスト">
          <a:extLst>
            <a:ext uri="{FF2B5EF4-FFF2-40B4-BE49-F238E27FC236}">
              <a16:creationId xmlns:a16="http://schemas.microsoft.com/office/drawing/2014/main" id="{00000000-0008-0000-0600-00008F010000}"/>
            </a:ext>
          </a:extLst>
        </xdr:cNvPr>
        <xdr:cNvSpPr txBox="1"/>
      </xdr:nvSpPr>
      <xdr:spPr>
        <a:xfrm>
          <a:off x="10528300" y="1342517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67,449</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78</xdr:row>
      <xdr:rowOff>73660</xdr:rowOff>
    </xdr:from>
    <xdr:to>
      <xdr:col>55</xdr:col>
      <xdr:colOff>50800</xdr:colOff>
      <xdr:row>79</xdr:row>
      <xdr:rowOff>3810</xdr:rowOff>
    </xdr:to>
    <xdr:sp macro="" textlink="">
      <xdr:nvSpPr>
        <xdr:cNvPr id="400" name="フローチャート: 判断 399">
          <a:extLst>
            <a:ext uri="{FF2B5EF4-FFF2-40B4-BE49-F238E27FC236}">
              <a16:creationId xmlns:a16="http://schemas.microsoft.com/office/drawing/2014/main" id="{00000000-0008-0000-0600-000090010000}"/>
            </a:ext>
          </a:extLst>
        </xdr:cNvPr>
        <xdr:cNvSpPr/>
      </xdr:nvSpPr>
      <xdr:spPr>
        <a:xfrm>
          <a:off x="10426700" y="13446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83820</xdr:rowOff>
    </xdr:from>
    <xdr:to>
      <xdr:col>50</xdr:col>
      <xdr:colOff>114300</xdr:colOff>
      <xdr:row>78</xdr:row>
      <xdr:rowOff>111125</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8750300" y="13456920"/>
          <a:ext cx="889000" cy="2730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70485</xdr:rowOff>
    </xdr:from>
    <xdr:to>
      <xdr:col>50</xdr:col>
      <xdr:colOff>165100</xdr:colOff>
      <xdr:row>79</xdr:row>
      <xdr:rowOff>635</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9588500" y="1344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163195</xdr:rowOff>
    </xdr:from>
    <xdr:ext cx="533400" cy="259080"/>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9371965" y="135362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79,590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78</xdr:row>
      <xdr:rowOff>83820</xdr:rowOff>
    </xdr:from>
    <xdr:to>
      <xdr:col>45</xdr:col>
      <xdr:colOff>177800</xdr:colOff>
      <xdr:row>78</xdr:row>
      <xdr:rowOff>97790</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7861300" y="13456920"/>
          <a:ext cx="889000" cy="139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71120</xdr:rowOff>
    </xdr:from>
    <xdr:to>
      <xdr:col>46</xdr:col>
      <xdr:colOff>38100</xdr:colOff>
      <xdr:row>79</xdr:row>
      <xdr:rowOff>1270</xdr:rowOff>
    </xdr:to>
    <xdr:sp macro="" textlink="">
      <xdr:nvSpPr>
        <xdr:cNvPr id="405" name="フローチャート: 判断 404">
          <a:extLst>
            <a:ext uri="{FF2B5EF4-FFF2-40B4-BE49-F238E27FC236}">
              <a16:creationId xmlns:a16="http://schemas.microsoft.com/office/drawing/2014/main" id="{00000000-0008-0000-0600-000095010000}"/>
            </a:ext>
          </a:extLst>
        </xdr:cNvPr>
        <xdr:cNvSpPr/>
      </xdr:nvSpPr>
      <xdr:spPr>
        <a:xfrm>
          <a:off x="8699500" y="134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163830</xdr:rowOff>
    </xdr:from>
    <xdr:ext cx="533400" cy="259080"/>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8482965" y="1353693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77,370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78</xdr:row>
      <xdr:rowOff>97790</xdr:rowOff>
    </xdr:from>
    <xdr:to>
      <xdr:col>41</xdr:col>
      <xdr:colOff>50800</xdr:colOff>
      <xdr:row>78</xdr:row>
      <xdr:rowOff>133350</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6972300" y="13470890"/>
          <a:ext cx="8890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73025</xdr:rowOff>
    </xdr:from>
    <xdr:to>
      <xdr:col>41</xdr:col>
      <xdr:colOff>101600</xdr:colOff>
      <xdr:row>79</xdr:row>
      <xdr:rowOff>3175</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7810500" y="13446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166370</xdr:rowOff>
    </xdr:from>
    <xdr:ext cx="533400" cy="257810"/>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593965" y="1353947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69,654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78</xdr:row>
      <xdr:rowOff>71120</xdr:rowOff>
    </xdr:from>
    <xdr:to>
      <xdr:col>36</xdr:col>
      <xdr:colOff>165100</xdr:colOff>
      <xdr:row>79</xdr:row>
      <xdr:rowOff>1270</xdr:rowOff>
    </xdr:to>
    <xdr:sp macro="" textlink="">
      <xdr:nvSpPr>
        <xdr:cNvPr id="410" name="フローチャート: 判断 409">
          <a:extLst>
            <a:ext uri="{FF2B5EF4-FFF2-40B4-BE49-F238E27FC236}">
              <a16:creationId xmlns:a16="http://schemas.microsoft.com/office/drawing/2014/main" id="{00000000-0008-0000-0600-00009A010000}"/>
            </a:ext>
          </a:extLst>
        </xdr:cNvPr>
        <xdr:cNvSpPr/>
      </xdr:nvSpPr>
      <xdr:spPr>
        <a:xfrm>
          <a:off x="6921500" y="134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77</xdr:row>
      <xdr:rowOff>17780</xdr:rowOff>
    </xdr:from>
    <xdr:ext cx="533400" cy="257810"/>
    <xdr:sp macro=""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6704965" y="1321943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78,523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78</xdr:row>
      <xdr:rowOff>29210</xdr:rowOff>
    </xdr:from>
    <xdr:to>
      <xdr:col>55</xdr:col>
      <xdr:colOff>50800</xdr:colOff>
      <xdr:row>78</xdr:row>
      <xdr:rowOff>130175</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10426700" y="13402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159385</xdr:rowOff>
    </xdr:from>
    <xdr:ext cx="598805" cy="258445"/>
    <xdr:sp macro="" textlink="">
      <xdr:nvSpPr>
        <xdr:cNvPr id="418" name="普通建設事業費 （ うち新規整備　）該当値テキスト">
          <a:extLst>
            <a:ext uri="{FF2B5EF4-FFF2-40B4-BE49-F238E27FC236}">
              <a16:creationId xmlns:a16="http://schemas.microsoft.com/office/drawing/2014/main" id="{00000000-0008-0000-0600-0000A2010000}"/>
            </a:ext>
          </a:extLst>
        </xdr:cNvPr>
        <xdr:cNvSpPr txBox="1"/>
      </xdr:nvSpPr>
      <xdr:spPr>
        <a:xfrm>
          <a:off x="10528300" y="131895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263,373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78</xdr:row>
      <xdr:rowOff>60325</xdr:rowOff>
    </xdr:from>
    <xdr:to>
      <xdr:col>50</xdr:col>
      <xdr:colOff>165100</xdr:colOff>
      <xdr:row>78</xdr:row>
      <xdr:rowOff>161925</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9588500" y="13433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77</xdr:row>
      <xdr:rowOff>6985</xdr:rowOff>
    </xdr:from>
    <xdr:ext cx="597535" cy="257810"/>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9339580" y="132086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125,087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78</xdr:row>
      <xdr:rowOff>33020</xdr:rowOff>
    </xdr:from>
    <xdr:to>
      <xdr:col>46</xdr:col>
      <xdr:colOff>38100</xdr:colOff>
      <xdr:row>78</xdr:row>
      <xdr:rowOff>134620</xdr:rowOff>
    </xdr:to>
    <xdr:sp macro="" textlink="">
      <xdr:nvSpPr>
        <xdr:cNvPr id="421" name="楕円 420">
          <a:extLst>
            <a:ext uri="{FF2B5EF4-FFF2-40B4-BE49-F238E27FC236}">
              <a16:creationId xmlns:a16="http://schemas.microsoft.com/office/drawing/2014/main" id="{00000000-0008-0000-0600-0000A5010000}"/>
            </a:ext>
          </a:extLst>
        </xdr:cNvPr>
        <xdr:cNvSpPr/>
      </xdr:nvSpPr>
      <xdr:spPr>
        <a:xfrm>
          <a:off x="8699500" y="13406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76</xdr:row>
      <xdr:rowOff>151130</xdr:rowOff>
    </xdr:from>
    <xdr:ext cx="597535" cy="259080"/>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8450580" y="131813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243,964</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46355</xdr:rowOff>
    </xdr:from>
    <xdr:to>
      <xdr:col>41</xdr:col>
      <xdr:colOff>101600</xdr:colOff>
      <xdr:row>78</xdr:row>
      <xdr:rowOff>147955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7810500" y="13419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76</xdr:row>
      <xdr:rowOff>164465</xdr:rowOff>
    </xdr:from>
    <xdr:ext cx="597535" cy="259080"/>
    <xdr:sp macro="" textlink="">
      <xdr:nvSpPr>
        <xdr:cNvPr id="424" name="テキスト ボックス 423">
          <a:extLst>
            <a:ext uri="{FF2B5EF4-FFF2-40B4-BE49-F238E27FC236}">
              <a16:creationId xmlns:a16="http://schemas.microsoft.com/office/drawing/2014/main" id="{00000000-0008-0000-0600-0000A8010000}"/>
            </a:ext>
          </a:extLst>
        </xdr:cNvPr>
        <xdr:cNvSpPr txBox="1"/>
      </xdr:nvSpPr>
      <xdr:spPr>
        <a:xfrm>
          <a:off x="7561580" y="131946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186,855</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82550</xdr:rowOff>
    </xdr:from>
    <xdr:to>
      <xdr:col>36</xdr:col>
      <xdr:colOff>165100</xdr:colOff>
      <xdr:row>79</xdr:row>
      <xdr:rowOff>12700</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6921500" y="13455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79</xdr:row>
      <xdr:rowOff>3810</xdr:rowOff>
    </xdr:from>
    <xdr:ext cx="533400" cy="259080"/>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6704965" y="135483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27,416</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9" name="正方形/長方形 428">
          <a:extLst>
            <a:ext uri="{FF2B5EF4-FFF2-40B4-BE49-F238E27FC236}">
              <a16:creationId xmlns:a16="http://schemas.microsoft.com/office/drawing/2014/main" id="{00000000-0008-0000-0600-0000AD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0" name="正方形/長方形 429">
          <a:extLst>
            <a:ext uri="{FF2B5EF4-FFF2-40B4-BE49-F238E27FC236}">
              <a16:creationId xmlns:a16="http://schemas.microsoft.com/office/drawing/2014/main" id="{00000000-0008-0000-0600-0000AE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1" name="正方形/長方形 430">
          <a:extLst>
            <a:ext uri="{FF2B5EF4-FFF2-40B4-BE49-F238E27FC236}">
              <a16:creationId xmlns:a16="http://schemas.microsoft.com/office/drawing/2014/main" id="{00000000-0008-0000-0600-0000AF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31,823</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2" name="正方形/長方形 431">
          <a:extLst>
            <a:ext uri="{FF2B5EF4-FFF2-40B4-BE49-F238E27FC236}">
              <a16:creationId xmlns:a16="http://schemas.microsoft.com/office/drawing/2014/main" id="{00000000-0008-0000-0600-0000B0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67,886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35" name="テキスト ボックス 434">
          <a:extLst>
            <a:ext uri="{FF2B5EF4-FFF2-40B4-BE49-F238E27FC236}">
              <a16:creationId xmlns:a16="http://schemas.microsoft.com/office/drawing/2014/main" id="{00000000-0008-0000-0600-0000B3010000}"/>
            </a:ext>
          </a:extLst>
        </xdr:cNvPr>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6" name="直線コネクタ 435">
          <a:extLst>
            <a:ext uri="{FF2B5EF4-FFF2-40B4-BE49-F238E27FC236}">
              <a16:creationId xmlns:a16="http://schemas.microsoft.com/office/drawing/2014/main" id="{00000000-0008-0000-0600-0000B4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98</xdr:row>
      <xdr:rowOff>73660</xdr:rowOff>
    </xdr:from>
    <xdr:ext cx="247650" cy="259080"/>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6355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96</xdr:row>
      <xdr:rowOff>35560</xdr:rowOff>
    </xdr:from>
    <xdr:ext cx="594360" cy="259080"/>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6008370" y="1649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1" name="直線コネクタ 440">
          <a:extLst>
            <a:ext uri="{FF2B5EF4-FFF2-40B4-BE49-F238E27FC236}">
              <a16:creationId xmlns:a16="http://schemas.microsoft.com/office/drawing/2014/main" id="{00000000-0008-0000-0600-0000B9010000}"/>
            </a:ext>
          </a:extLst>
        </xdr:cNvPr>
        <xdr:cNvCxnSpPr/>
      </xdr:nvCxnSpPr>
      <xdr:spPr>
        <a:xfrm>
          <a:off x="6604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93</xdr:row>
      <xdr:rowOff>168910</xdr:rowOff>
    </xdr:from>
    <xdr:ext cx="594360" cy="257810"/>
    <xdr:sp macro="" textlink="">
      <xdr:nvSpPr>
        <xdr:cNvPr id="442" name="テキスト ボックス 441">
          <a:extLst>
            <a:ext uri="{FF2B5EF4-FFF2-40B4-BE49-F238E27FC236}">
              <a16:creationId xmlns:a16="http://schemas.microsoft.com/office/drawing/2014/main" id="{00000000-0008-0000-0600-0000BA010000}"/>
            </a:ext>
          </a:extLst>
        </xdr:cNvPr>
        <xdr:cNvSpPr txBox="1"/>
      </xdr:nvSpPr>
      <xdr:spPr>
        <a:xfrm>
          <a:off x="6008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91</xdr:row>
      <xdr:rowOff>130810</xdr:rowOff>
    </xdr:from>
    <xdr:ext cx="594360" cy="259080"/>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008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92710</xdr:rowOff>
    </xdr:from>
    <xdr:ext cx="594360" cy="259080"/>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87</xdr:row>
      <xdr:rowOff>54610</xdr:rowOff>
    </xdr:from>
    <xdr:ext cx="684530" cy="257810"/>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5918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普通建設事業費 （ うち更新整備　）グラフ枠">
          <a:extLst>
            <a:ext uri="{FF2B5EF4-FFF2-40B4-BE49-F238E27FC236}">
              <a16:creationId xmlns:a16="http://schemas.microsoft.com/office/drawing/2014/main" id="{00000000-0008-0000-0600-0000C1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155575</xdr:rowOff>
    </xdr:from>
    <xdr:to>
      <xdr:col>54</xdr:col>
      <xdr:colOff>189865</xdr:colOff>
      <xdr:row>99</xdr:row>
      <xdr:rowOff>44450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flipV="1">
          <a:off x="10475595" y="15586075"/>
          <a:ext cx="1270" cy="14319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48260</xdr:rowOff>
    </xdr:from>
    <xdr:ext cx="249555" cy="259080"/>
    <xdr:sp macro="" textlink="">
      <xdr:nvSpPr>
        <xdr:cNvPr id="451" name="普通建設事業費 （ うち更新整備　）最小値テキスト">
          <a:extLst>
            <a:ext uri="{FF2B5EF4-FFF2-40B4-BE49-F238E27FC236}">
              <a16:creationId xmlns:a16="http://schemas.microsoft.com/office/drawing/2014/main" id="{00000000-0008-0000-0600-0000C3010000}"/>
            </a:ext>
          </a:extLst>
        </xdr:cNvPr>
        <xdr:cNvSpPr txBox="1"/>
      </xdr:nvSpPr>
      <xdr:spPr>
        <a:xfrm>
          <a:off x="10528300" y="17021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99</xdr:row>
      <xdr:rowOff>44450</xdr:rowOff>
    </xdr:from>
    <xdr:to>
      <xdr:col>55</xdr:col>
      <xdr:colOff>88900</xdr:colOff>
      <xdr:row>99</xdr:row>
      <xdr:rowOff>44450</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a:off x="10388600" y="17018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102235</xdr:rowOff>
    </xdr:from>
    <xdr:ext cx="598805" cy="258445"/>
    <xdr:sp macro="" textlink="">
      <xdr:nvSpPr>
        <xdr:cNvPr id="453" name="普通建設事業費 （ うち更新整備　）最大値テキスト">
          <a:extLst>
            <a:ext uri="{FF2B5EF4-FFF2-40B4-BE49-F238E27FC236}">
              <a16:creationId xmlns:a16="http://schemas.microsoft.com/office/drawing/2014/main" id="{00000000-0008-0000-0600-0000C5010000}"/>
            </a:ext>
          </a:extLst>
        </xdr:cNvPr>
        <xdr:cNvSpPr txBox="1"/>
      </xdr:nvSpPr>
      <xdr:spPr>
        <a:xfrm>
          <a:off x="10528300" y="15361285"/>
          <a:ext cx="59880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751,579</a:t>
          </a:r>
          <a:endParaRPr kumimoji="1" lang="ja-JP" altLang="en-US" sz="1000" b="1">
            <a:latin typeface="ＭＳ Ｐゴシック"/>
            <a:ea typeface="ＭＳ Ｐゴシック"/>
          </a:endParaRPr>
        </a:p>
      </xdr:txBody>
    </xdr:sp>
    <xdr:clientData/>
  </xdr:oneCellAnchor>
  <xdr:twoCellAnchor>
    <xdr:from>
      <xdr:col>54</xdr:col>
      <xdr:colOff>101600</xdr:colOff>
      <xdr:row>90</xdr:row>
      <xdr:rowOff>155575</xdr:rowOff>
    </xdr:from>
    <xdr:to>
      <xdr:col>55</xdr:col>
      <xdr:colOff>88900</xdr:colOff>
      <xdr:row>90</xdr:row>
      <xdr:rowOff>155575</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55860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34925</xdr:rowOff>
    </xdr:from>
    <xdr:to>
      <xdr:col>55</xdr:col>
      <xdr:colOff>0</xdr:colOff>
      <xdr:row>97</xdr:row>
      <xdr:rowOff>88265</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flipV="1">
          <a:off x="9639300" y="16494125"/>
          <a:ext cx="838200" cy="2247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31115</xdr:rowOff>
    </xdr:from>
    <xdr:ext cx="598805" cy="257810"/>
    <xdr:sp macro="" textlink="">
      <xdr:nvSpPr>
        <xdr:cNvPr id="456" name="普通建設事業費 （ うち更新整備　）平均値テキスト">
          <a:extLst>
            <a:ext uri="{FF2B5EF4-FFF2-40B4-BE49-F238E27FC236}">
              <a16:creationId xmlns:a16="http://schemas.microsoft.com/office/drawing/2014/main" id="{00000000-0008-0000-0600-0000C8010000}"/>
            </a:ext>
          </a:extLst>
        </xdr:cNvPr>
        <xdr:cNvSpPr txBox="1"/>
      </xdr:nvSpPr>
      <xdr:spPr>
        <a:xfrm>
          <a:off x="10528300" y="1666176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149,115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97</xdr:row>
      <xdr:rowOff>52705</xdr:rowOff>
    </xdr:from>
    <xdr:to>
      <xdr:col>55</xdr:col>
      <xdr:colOff>50800</xdr:colOff>
      <xdr:row>97</xdr:row>
      <xdr:rowOff>154940</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10426700" y="1668335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88265</xdr:rowOff>
    </xdr:from>
    <xdr:to>
      <xdr:col>50</xdr:col>
      <xdr:colOff>114300</xdr:colOff>
      <xdr:row>98</xdr:row>
      <xdr:rowOff>10795</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8750300" y="16718915"/>
          <a:ext cx="889000" cy="939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165100</xdr:rowOff>
    </xdr:from>
    <xdr:to>
      <xdr:col>50</xdr:col>
      <xdr:colOff>165100</xdr:colOff>
      <xdr:row>97</xdr:row>
      <xdr:rowOff>95250</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9588500" y="1662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95</xdr:row>
      <xdr:rowOff>111760</xdr:rowOff>
    </xdr:from>
    <xdr:ext cx="597535" cy="257810"/>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9339580" y="163995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179,907</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97</xdr:row>
      <xdr:rowOff>128270</xdr:rowOff>
    </xdr:from>
    <xdr:to>
      <xdr:col>45</xdr:col>
      <xdr:colOff>177800</xdr:colOff>
      <xdr:row>98</xdr:row>
      <xdr:rowOff>10795</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7861300" y="16758920"/>
          <a:ext cx="889000" cy="539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65405</xdr:rowOff>
    </xdr:from>
    <xdr:to>
      <xdr:col>46</xdr:col>
      <xdr:colOff>38100</xdr:colOff>
      <xdr:row>97</xdr:row>
      <xdr:rowOff>167005</xdr:rowOff>
    </xdr:to>
    <xdr:sp macro=""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8699500" y="16696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96</xdr:row>
      <xdr:rowOff>12065</xdr:rowOff>
    </xdr:from>
    <xdr:ext cx="597535" cy="259080"/>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8450580" y="164712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142,379</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97</xdr:row>
      <xdr:rowOff>128270</xdr:rowOff>
    </xdr:from>
    <xdr:to>
      <xdr:col>41</xdr:col>
      <xdr:colOff>50800</xdr:colOff>
      <xdr:row>97</xdr:row>
      <xdr:rowOff>166370</xdr:rowOff>
    </xdr:to>
    <xdr:cxnSp macro="">
      <xdr:nvCxnSpPr>
        <xdr:cNvPr id="464" name="直線コネクタ 463">
          <a:extLst>
            <a:ext uri="{FF2B5EF4-FFF2-40B4-BE49-F238E27FC236}">
              <a16:creationId xmlns:a16="http://schemas.microsoft.com/office/drawing/2014/main" id="{00000000-0008-0000-0600-0000D0010000}"/>
            </a:ext>
          </a:extLst>
        </xdr:cNvPr>
        <xdr:cNvCxnSpPr/>
      </xdr:nvCxnSpPr>
      <xdr:spPr>
        <a:xfrm flipV="1">
          <a:off x="6972300" y="1675892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71120</xdr:rowOff>
    </xdr:from>
    <xdr:to>
      <xdr:col>41</xdr:col>
      <xdr:colOff>101600</xdr:colOff>
      <xdr:row>98</xdr:row>
      <xdr:rowOff>1270</xdr:rowOff>
    </xdr:to>
    <xdr:sp macro="" textlink="">
      <xdr:nvSpPr>
        <xdr:cNvPr id="465" name="フローチャート: 判断 464">
          <a:extLst>
            <a:ext uri="{FF2B5EF4-FFF2-40B4-BE49-F238E27FC236}">
              <a16:creationId xmlns:a16="http://schemas.microsoft.com/office/drawing/2014/main" id="{00000000-0008-0000-0600-0000D1010000}"/>
            </a:ext>
          </a:extLst>
        </xdr:cNvPr>
        <xdr:cNvSpPr/>
      </xdr:nvSpPr>
      <xdr:spPr>
        <a:xfrm>
          <a:off x="7810500" y="16701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96</xdr:row>
      <xdr:rowOff>17780</xdr:rowOff>
    </xdr:from>
    <xdr:ext cx="597535" cy="257810"/>
    <xdr:sp macro=""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7561580" y="164769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139,210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97</xdr:row>
      <xdr:rowOff>38100</xdr:rowOff>
    </xdr:from>
    <xdr:to>
      <xdr:col>36</xdr:col>
      <xdr:colOff>165100</xdr:colOff>
      <xdr:row>97</xdr:row>
      <xdr:rowOff>139700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6921500" y="16668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95</xdr:row>
      <xdr:rowOff>156210</xdr:rowOff>
    </xdr:from>
    <xdr:ext cx="597535" cy="257810"/>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6672580" y="164439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156,693</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95</xdr:row>
      <xdr:rowOff>155575</xdr:rowOff>
    </xdr:from>
    <xdr:to>
      <xdr:col>55</xdr:col>
      <xdr:colOff>50800</xdr:colOff>
      <xdr:row>96</xdr:row>
      <xdr:rowOff>86360</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10426700" y="1644332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6985</xdr:rowOff>
    </xdr:from>
    <xdr:ext cx="598805" cy="257810"/>
    <xdr:sp macro="" textlink="">
      <xdr:nvSpPr>
        <xdr:cNvPr id="475" name="普通建設事業費 （ うち更新整備　）該当値テキスト">
          <a:extLst>
            <a:ext uri="{FF2B5EF4-FFF2-40B4-BE49-F238E27FC236}">
              <a16:creationId xmlns:a16="http://schemas.microsoft.com/office/drawing/2014/main" id="{00000000-0008-0000-0600-0000DB010000}"/>
            </a:ext>
          </a:extLst>
        </xdr:cNvPr>
        <xdr:cNvSpPr txBox="1"/>
      </xdr:nvSpPr>
      <xdr:spPr>
        <a:xfrm>
          <a:off x="10528300" y="1629473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275,047</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97</xdr:row>
      <xdr:rowOff>37465</xdr:rowOff>
    </xdr:from>
    <xdr:to>
      <xdr:col>50</xdr:col>
      <xdr:colOff>165100</xdr:colOff>
      <xdr:row>97</xdr:row>
      <xdr:rowOff>139065</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9588500" y="166681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97</xdr:row>
      <xdr:rowOff>130175</xdr:rowOff>
    </xdr:from>
    <xdr:ext cx="597535" cy="259080"/>
    <xdr:sp macro="" textlink="">
      <xdr:nvSpPr>
        <xdr:cNvPr id="477" name="テキスト ボックス 476">
          <a:extLst>
            <a:ext uri="{FF2B5EF4-FFF2-40B4-BE49-F238E27FC236}">
              <a16:creationId xmlns:a16="http://schemas.microsoft.com/office/drawing/2014/main" id="{00000000-0008-0000-0600-0000DD010000}"/>
            </a:ext>
          </a:extLst>
        </xdr:cNvPr>
        <xdr:cNvSpPr txBox="1"/>
      </xdr:nvSpPr>
      <xdr:spPr>
        <a:xfrm>
          <a:off x="9339580" y="1676082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157,001</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97</xdr:row>
      <xdr:rowOff>132080</xdr:rowOff>
    </xdr:from>
    <xdr:to>
      <xdr:col>46</xdr:col>
      <xdr:colOff>38100</xdr:colOff>
      <xdr:row>98</xdr:row>
      <xdr:rowOff>61595</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8699500" y="167627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98</xdr:row>
      <xdr:rowOff>52705</xdr:rowOff>
    </xdr:from>
    <xdr:ext cx="597535" cy="257810"/>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8450580" y="168548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107,588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97</xdr:row>
      <xdr:rowOff>77470</xdr:rowOff>
    </xdr:from>
    <xdr:to>
      <xdr:col>41</xdr:col>
      <xdr:colOff>101600</xdr:colOff>
      <xdr:row>98</xdr:row>
      <xdr:rowOff>7620</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7810500" y="1670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97</xdr:row>
      <xdr:rowOff>170180</xdr:rowOff>
    </xdr:from>
    <xdr:ext cx="597535" cy="259080"/>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7561580" y="1680083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135,949</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97</xdr:row>
      <xdr:rowOff>114935</xdr:rowOff>
    </xdr:from>
    <xdr:to>
      <xdr:col>36</xdr:col>
      <xdr:colOff>165100</xdr:colOff>
      <xdr:row>98</xdr:row>
      <xdr:rowOff>45085</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6921500" y="16745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98</xdr:row>
      <xdr:rowOff>36195</xdr:rowOff>
    </xdr:from>
    <xdr:ext cx="597535" cy="259080"/>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6672580" y="1683829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116,395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a:extLst>
            <a:ext uri="{FF2B5EF4-FFF2-40B4-BE49-F238E27FC236}">
              <a16:creationId xmlns:a16="http://schemas.microsoft.com/office/drawing/2014/main" id="{00000000-0008-0000-0600-0000E4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a:extLst>
            <a:ext uri="{FF2B5EF4-FFF2-40B4-BE49-F238E27FC236}">
              <a16:creationId xmlns:a16="http://schemas.microsoft.com/office/drawing/2014/main" id="{00000000-0008-0000-0600-0000E5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8,469</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6654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37</xdr:row>
      <xdr:rowOff>168910</xdr:rowOff>
    </xdr:from>
    <xdr:ext cx="247650" cy="257810"/>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2197080" y="6512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197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35</xdr:row>
      <xdr:rowOff>54610</xdr:rowOff>
    </xdr:from>
    <xdr:ext cx="594360" cy="257810"/>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370" y="6055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5740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32</xdr:row>
      <xdr:rowOff>111760</xdr:rowOff>
    </xdr:from>
    <xdr:ext cx="594360" cy="257810"/>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850370" y="5598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283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168910</xdr:rowOff>
    </xdr:from>
    <xdr:ext cx="594360" cy="257810"/>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850370" y="5140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360" cy="257810"/>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850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4" name="災害復旧事業費グラフ枠">
          <a:extLst>
            <a:ext uri="{FF2B5EF4-FFF2-40B4-BE49-F238E27FC236}">
              <a16:creationId xmlns:a16="http://schemas.microsoft.com/office/drawing/2014/main" id="{00000000-0008-0000-0600-0000F8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104140</xdr:rowOff>
    </xdr:from>
    <xdr:to>
      <xdr:col>85</xdr:col>
      <xdr:colOff>126365</xdr:colOff>
      <xdr:row>38</xdr:row>
      <xdr:rowOff>139700</xdr:rowOff>
    </xdr:to>
    <xdr:cxnSp macro="">
      <xdr:nvCxnSpPr>
        <xdr:cNvPr id="505" name="直線コネクタ 504">
          <a:extLst>
            <a:ext uri="{FF2B5EF4-FFF2-40B4-BE49-F238E27FC236}">
              <a16:creationId xmlns:a16="http://schemas.microsoft.com/office/drawing/2014/main" id="{00000000-0008-0000-0600-0000F9010000}"/>
            </a:ext>
          </a:extLst>
        </xdr:cNvPr>
        <xdr:cNvCxnSpPr/>
      </xdr:nvCxnSpPr>
      <xdr:spPr>
        <a:xfrm flipV="1">
          <a:off x="16317595" y="5247640"/>
          <a:ext cx="1270" cy="140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143510</xdr:rowOff>
    </xdr:from>
    <xdr:ext cx="249555" cy="257810"/>
    <xdr:sp macro="" textlink="">
      <xdr:nvSpPr>
        <xdr:cNvPr id="506" name="災害復旧事業費最小値テキスト">
          <a:extLst>
            <a:ext uri="{FF2B5EF4-FFF2-40B4-BE49-F238E27FC236}">
              <a16:creationId xmlns:a16="http://schemas.microsoft.com/office/drawing/2014/main" id="{00000000-0008-0000-0600-0000FA010000}"/>
            </a:ext>
          </a:extLst>
        </xdr:cNvPr>
        <xdr:cNvSpPr txBox="1"/>
      </xdr:nvSpPr>
      <xdr:spPr>
        <a:xfrm>
          <a:off x="16370300" y="6658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6230600" y="6654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50800</xdr:rowOff>
    </xdr:from>
    <xdr:ext cx="598805" cy="259080"/>
    <xdr:sp macro="" textlink="">
      <xdr:nvSpPr>
        <xdr:cNvPr id="508" name="災害復旧事業費最大値テキスト">
          <a:extLst>
            <a:ext uri="{FF2B5EF4-FFF2-40B4-BE49-F238E27FC236}">
              <a16:creationId xmlns:a16="http://schemas.microsoft.com/office/drawing/2014/main" id="{00000000-0008-0000-0600-0000FC010000}"/>
            </a:ext>
          </a:extLst>
        </xdr:cNvPr>
        <xdr:cNvSpPr txBox="1"/>
      </xdr:nvSpPr>
      <xdr:spPr>
        <a:xfrm>
          <a:off x="16370300" y="50228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615,532</a:t>
          </a:r>
          <a:endParaRPr kumimoji="1" lang="ja-JP" altLang="en-US" sz="1000" b="1">
            <a:latin typeface="ＭＳ Ｐゴシック"/>
            <a:ea typeface="ＭＳ Ｐゴシック"/>
          </a:endParaRPr>
        </a:p>
      </xdr:txBody>
    </xdr:sp>
    <xdr:clientData/>
  </xdr:oneCellAnchor>
  <xdr:twoCellAnchor>
    <xdr:from>
      <xdr:col>85</xdr:col>
      <xdr:colOff>38100</xdr:colOff>
      <xdr:row>30</xdr:row>
      <xdr:rowOff>104140</xdr:rowOff>
    </xdr:from>
    <xdr:to>
      <xdr:col>86</xdr:col>
      <xdr:colOff>25400</xdr:colOff>
      <xdr:row>30</xdr:row>
      <xdr:rowOff>104140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6230600" y="5247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120650</xdr:rowOff>
    </xdr:from>
    <xdr:to>
      <xdr:col>85</xdr:col>
      <xdr:colOff>127000</xdr:colOff>
      <xdr:row>36</xdr:row>
      <xdr:rowOff>152400</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5481300" y="6121400"/>
          <a:ext cx="838200" cy="203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9525</xdr:rowOff>
    </xdr:from>
    <xdr:ext cx="534670" cy="257810"/>
    <xdr:sp macro="" textlink="">
      <xdr:nvSpPr>
        <xdr:cNvPr id="511" name="災害復旧事業費平均値テキスト">
          <a:extLst>
            <a:ext uri="{FF2B5EF4-FFF2-40B4-BE49-F238E27FC236}">
              <a16:creationId xmlns:a16="http://schemas.microsoft.com/office/drawing/2014/main" id="{00000000-0008-0000-0600-0000FF010000}"/>
            </a:ext>
          </a:extLst>
        </xdr:cNvPr>
        <xdr:cNvSpPr txBox="1"/>
      </xdr:nvSpPr>
      <xdr:spPr>
        <a:xfrm>
          <a:off x="16370300" y="6524625"/>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38</xdr:row>
      <xdr:rowOff>31115</xdr:rowOff>
    </xdr:from>
    <xdr:to>
      <xdr:col>85</xdr:col>
      <xdr:colOff>177800</xdr:colOff>
      <xdr:row>38</xdr:row>
      <xdr:rowOff>132715</xdr:rowOff>
    </xdr:to>
    <xdr:sp macro="" textlink="">
      <xdr:nvSpPr>
        <xdr:cNvPr id="512" name="フローチャート: 判断 511">
          <a:extLst>
            <a:ext uri="{FF2B5EF4-FFF2-40B4-BE49-F238E27FC236}">
              <a16:creationId xmlns:a16="http://schemas.microsoft.com/office/drawing/2014/main" id="{00000000-0008-0000-0600-000000020000}"/>
            </a:ext>
          </a:extLst>
        </xdr:cNvPr>
        <xdr:cNvSpPr/>
      </xdr:nvSpPr>
      <xdr:spPr>
        <a:xfrm>
          <a:off x="16268700" y="6546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120650</xdr:rowOff>
    </xdr:from>
    <xdr:to>
      <xdr:col>81</xdr:col>
      <xdr:colOff>50800</xdr:colOff>
      <xdr:row>36</xdr:row>
      <xdr:rowOff>132080</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4592300" y="6121400"/>
          <a:ext cx="8890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34925</xdr:rowOff>
    </xdr:from>
    <xdr:to>
      <xdr:col>81</xdr:col>
      <xdr:colOff>101600</xdr:colOff>
      <xdr:row>38</xdr:row>
      <xdr:rowOff>136525</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5430500" y="6550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38</xdr:row>
      <xdr:rowOff>127635</xdr:rowOff>
    </xdr:from>
    <xdr:ext cx="533400" cy="259080"/>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5213965" y="66427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23,585</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36</xdr:row>
      <xdr:rowOff>132080</xdr:rowOff>
    </xdr:from>
    <xdr:to>
      <xdr:col>76</xdr:col>
      <xdr:colOff>114300</xdr:colOff>
      <xdr:row>37</xdr:row>
      <xdr:rowOff>107315</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3703300" y="6304280"/>
          <a:ext cx="889000" cy="146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36195</xdr:rowOff>
    </xdr:from>
    <xdr:to>
      <xdr:col>76</xdr:col>
      <xdr:colOff>165100</xdr:colOff>
      <xdr:row>38</xdr:row>
      <xdr:rowOff>137795</xdr:rowOff>
    </xdr:to>
    <xdr:sp macro=""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4541500" y="6551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38</xdr:row>
      <xdr:rowOff>128905</xdr:rowOff>
    </xdr:from>
    <xdr:ext cx="533400" cy="259080"/>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4324965" y="66440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23,048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107315</xdr:rowOff>
    </xdr:from>
    <xdr:to>
      <xdr:col>71</xdr:col>
      <xdr:colOff>177800</xdr:colOff>
      <xdr:row>38</xdr:row>
      <xdr:rowOff>24765</xdr:rowOff>
    </xdr:to>
    <xdr:cxnSp macro="">
      <xdr:nvCxnSpPr>
        <xdr:cNvPr id="519" name="直線コネクタ 518">
          <a:extLst>
            <a:ext uri="{FF2B5EF4-FFF2-40B4-BE49-F238E27FC236}">
              <a16:creationId xmlns:a16="http://schemas.microsoft.com/office/drawing/2014/main" id="{00000000-0008-0000-0600-000007020000}"/>
            </a:ext>
          </a:extLst>
        </xdr:cNvPr>
        <xdr:cNvCxnSpPr/>
      </xdr:nvCxnSpPr>
      <xdr:spPr>
        <a:xfrm flipV="1">
          <a:off x="12814300" y="6450965"/>
          <a:ext cx="889000" cy="88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45085</xdr:rowOff>
    </xdr:from>
    <xdr:to>
      <xdr:col>72</xdr:col>
      <xdr:colOff>38100</xdr:colOff>
      <xdr:row>38</xdr:row>
      <xdr:rowOff>146685</xdr:rowOff>
    </xdr:to>
    <xdr:sp macro="" textlink="">
      <xdr:nvSpPr>
        <xdr:cNvPr id="520" name="フローチャート: 判断 519">
          <a:extLst>
            <a:ext uri="{FF2B5EF4-FFF2-40B4-BE49-F238E27FC236}">
              <a16:creationId xmlns:a16="http://schemas.microsoft.com/office/drawing/2014/main" id="{00000000-0008-0000-0600-000008020000}"/>
            </a:ext>
          </a:extLst>
        </xdr:cNvPr>
        <xdr:cNvSpPr/>
      </xdr:nvSpPr>
      <xdr:spPr>
        <a:xfrm>
          <a:off x="13652500" y="6560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38</xdr:row>
      <xdr:rowOff>137795</xdr:rowOff>
    </xdr:from>
    <xdr:ext cx="533400" cy="259080"/>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435965" y="66528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38</xdr:row>
      <xdr:rowOff>50165</xdr:rowOff>
    </xdr:from>
    <xdr:to>
      <xdr:col>67</xdr:col>
      <xdr:colOff>101600</xdr:colOff>
      <xdr:row>38</xdr:row>
      <xdr:rowOff>151765</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2763500" y="6565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38</xdr:row>
      <xdr:rowOff>143510</xdr:rowOff>
    </xdr:from>
    <xdr:ext cx="533400" cy="257810"/>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2546965" y="66586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36</xdr:row>
      <xdr:rowOff>101600</xdr:rowOff>
    </xdr:from>
    <xdr:to>
      <xdr:col>85</xdr:col>
      <xdr:colOff>177800</xdr:colOff>
      <xdr:row>37</xdr:row>
      <xdr:rowOff>31750</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6268700" y="627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124460</xdr:rowOff>
    </xdr:from>
    <xdr:ext cx="598805" cy="259080"/>
    <xdr:sp macro="" textlink="">
      <xdr:nvSpPr>
        <xdr:cNvPr id="530" name="災害復旧事業費該当値テキスト">
          <a:extLst>
            <a:ext uri="{FF2B5EF4-FFF2-40B4-BE49-F238E27FC236}">
              <a16:creationId xmlns:a16="http://schemas.microsoft.com/office/drawing/2014/main" id="{00000000-0008-0000-0600-000012020000}"/>
            </a:ext>
          </a:extLst>
        </xdr:cNvPr>
        <xdr:cNvSpPr txBox="1"/>
      </xdr:nvSpPr>
      <xdr:spPr>
        <a:xfrm>
          <a:off x="16370300" y="61252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144,360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35</xdr:row>
      <xdr:rowOff>69215</xdr:rowOff>
    </xdr:from>
    <xdr:to>
      <xdr:col>81</xdr:col>
      <xdr:colOff>101600</xdr:colOff>
      <xdr:row>35</xdr:row>
      <xdr:rowOff>170815</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5430500" y="6069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34</xdr:row>
      <xdr:rowOff>15875</xdr:rowOff>
    </xdr:from>
    <xdr:ext cx="597535" cy="259080"/>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5181580" y="58451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233,680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36</xdr:row>
      <xdr:rowOff>80645</xdr:rowOff>
    </xdr:from>
    <xdr:to>
      <xdr:col>76</xdr:col>
      <xdr:colOff>165100</xdr:colOff>
      <xdr:row>37</xdr:row>
      <xdr:rowOff>10795</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4541500" y="6252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35</xdr:row>
      <xdr:rowOff>27305</xdr:rowOff>
    </xdr:from>
    <xdr:ext cx="597535" cy="259080"/>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4292580" y="60280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153,738</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37</xdr:row>
      <xdr:rowOff>56515</xdr:rowOff>
    </xdr:from>
    <xdr:to>
      <xdr:col>72</xdr:col>
      <xdr:colOff>38100</xdr:colOff>
      <xdr:row>37</xdr:row>
      <xdr:rowOff>158115</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3652500" y="640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36</xdr:row>
      <xdr:rowOff>3175</xdr:rowOff>
    </xdr:from>
    <xdr:ext cx="533400" cy="259080"/>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3435965" y="61753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89,054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37</xdr:row>
      <xdr:rowOff>145415</xdr:rowOff>
    </xdr:from>
    <xdr:to>
      <xdr:col>67</xdr:col>
      <xdr:colOff>101600</xdr:colOff>
      <xdr:row>38</xdr:row>
      <xdr:rowOff>75565</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2763500" y="6489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36</xdr:row>
      <xdr:rowOff>92075</xdr:rowOff>
    </xdr:from>
    <xdr:ext cx="533400" cy="259080"/>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2546965" y="62642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50,299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49" name="直線コネクタ 548">
          <a:extLst>
            <a:ext uri="{FF2B5EF4-FFF2-40B4-BE49-F238E27FC236}">
              <a16:creationId xmlns:a16="http://schemas.microsoft.com/office/drawing/2014/main" id="{00000000-0008-0000-0600-000025020000}"/>
            </a:ext>
          </a:extLst>
        </xdr:cNvPr>
        <xdr:cNvCxnSpPr/>
      </xdr:nvCxnSpPr>
      <xdr:spPr>
        <a:xfrm>
          <a:off x="12446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57</xdr:row>
      <xdr:rowOff>168910</xdr:rowOff>
    </xdr:from>
    <xdr:ext cx="247650" cy="257810"/>
    <xdr:sp macro="" textlink="">
      <xdr:nvSpPr>
        <xdr:cNvPr id="550" name="テキスト ボックス 549">
          <a:extLst>
            <a:ext uri="{FF2B5EF4-FFF2-40B4-BE49-F238E27FC236}">
              <a16:creationId xmlns:a16="http://schemas.microsoft.com/office/drawing/2014/main" id="{00000000-0008-0000-0600-000026020000}"/>
            </a:ext>
          </a:extLst>
        </xdr:cNvPr>
        <xdr:cNvSpPr txBox="1"/>
      </xdr:nvSpPr>
      <xdr:spPr>
        <a:xfrm>
          <a:off x="12197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55</xdr:row>
      <xdr:rowOff>54610</xdr:rowOff>
    </xdr:from>
    <xdr:ext cx="466090" cy="257810"/>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1978640" y="94843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a:t>
          </a:r>
          <a:endParaRPr kumimoji="1" lang="ja-JP" altLang="en-US" sz="1000">
            <a:latin typeface="ＭＳ Ｐゴシック"/>
            <a:ea typeface="ＭＳ Ｐゴシック"/>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52</xdr:row>
      <xdr:rowOff>111760</xdr:rowOff>
    </xdr:from>
    <xdr:ext cx="466090" cy="257810"/>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1978640" y="90271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2446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49</xdr:row>
      <xdr:rowOff>168910</xdr:rowOff>
    </xdr:from>
    <xdr:ext cx="466090" cy="257810"/>
    <xdr:sp macro="" textlink="">
      <xdr:nvSpPr>
        <xdr:cNvPr id="556" name="テキスト ボックス 555">
          <a:extLst>
            <a:ext uri="{FF2B5EF4-FFF2-40B4-BE49-F238E27FC236}">
              <a16:creationId xmlns:a16="http://schemas.microsoft.com/office/drawing/2014/main" id="{00000000-0008-0000-0600-00002C020000}"/>
            </a:ext>
          </a:extLst>
        </xdr:cNvPr>
        <xdr:cNvSpPr txBox="1"/>
      </xdr:nvSpPr>
      <xdr:spPr>
        <a:xfrm>
          <a:off x="11978640" y="85699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7" name="直線コネクタ 556">
          <a:extLst>
            <a:ext uri="{FF2B5EF4-FFF2-40B4-BE49-F238E27FC236}">
              <a16:creationId xmlns:a16="http://schemas.microsoft.com/office/drawing/2014/main" id="{00000000-0008-0000-0600-00002D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167640</xdr:colOff>
      <xdr:row>47</xdr:row>
      <xdr:rowOff>54610</xdr:rowOff>
    </xdr:from>
    <xdr:ext cx="466090" cy="257810"/>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1978640" y="8112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9" name="失業対策事業費グラフ枠">
          <a:extLst>
            <a:ext uri="{FF2B5EF4-FFF2-40B4-BE49-F238E27FC236}">
              <a16:creationId xmlns:a16="http://schemas.microsoft.com/office/drawing/2014/main" id="{00000000-0008-0000-0600-00002F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86360</xdr:rowOff>
    </xdr:from>
    <xdr:to>
      <xdr:col>85</xdr:col>
      <xdr:colOff>126365</xdr:colOff>
      <xdr:row>58</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flipV="1">
          <a:off x="16317595" y="8658860"/>
          <a:ext cx="1270" cy="14249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22860</xdr:rowOff>
    </xdr:from>
    <xdr:ext cx="249555" cy="259080"/>
    <xdr:sp macro="" textlink="">
      <xdr:nvSpPr>
        <xdr:cNvPr id="561" name="失業対策事業費最小値テキスト">
          <a:extLst>
            <a:ext uri="{FF2B5EF4-FFF2-40B4-BE49-F238E27FC236}">
              <a16:creationId xmlns:a16="http://schemas.microsoft.com/office/drawing/2014/main" id="{00000000-0008-0000-0600-000031020000}"/>
            </a:ext>
          </a:extLst>
        </xdr:cNvPr>
        <xdr:cNvSpPr txBox="1"/>
      </xdr:nvSpPr>
      <xdr:spPr>
        <a:xfrm>
          <a:off x="16370300" y="10138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139700</xdr:rowOff>
    </xdr:from>
    <xdr:to>
      <xdr:col>86</xdr:col>
      <xdr:colOff>25400</xdr:colOff>
      <xdr:row>58</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6230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32385</xdr:rowOff>
    </xdr:from>
    <xdr:ext cx="469900" cy="257810"/>
    <xdr:sp macro="" textlink="">
      <xdr:nvSpPr>
        <xdr:cNvPr id="563" name="失業対策事業費最大値テキスト">
          <a:extLst>
            <a:ext uri="{FF2B5EF4-FFF2-40B4-BE49-F238E27FC236}">
              <a16:creationId xmlns:a16="http://schemas.microsoft.com/office/drawing/2014/main" id="{00000000-0008-0000-0600-000033020000}"/>
            </a:ext>
          </a:extLst>
        </xdr:cNvPr>
        <xdr:cNvSpPr txBox="1"/>
      </xdr:nvSpPr>
      <xdr:spPr>
        <a:xfrm>
          <a:off x="16370300" y="843343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3,118</a:t>
          </a:r>
          <a:endParaRPr kumimoji="1" lang="ja-JP" altLang="en-US" sz="1000" b="1">
            <a:latin typeface="ＭＳ Ｐゴシック"/>
            <a:ea typeface="ＭＳ Ｐゴシック"/>
          </a:endParaRPr>
        </a:p>
      </xdr:txBody>
    </xdr:sp>
    <xdr:clientData/>
  </xdr:oneCellAnchor>
  <xdr:twoCellAnchor>
    <xdr:from>
      <xdr:col>85</xdr:col>
      <xdr:colOff>38100</xdr:colOff>
      <xdr:row>50</xdr:row>
      <xdr:rowOff>86360</xdr:rowOff>
    </xdr:from>
    <xdr:to>
      <xdr:col>86</xdr:col>
      <xdr:colOff>25400</xdr:colOff>
      <xdr:row>50</xdr:row>
      <xdr:rowOff>86360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6230600" y="86588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139700</xdr:rowOff>
    </xdr:from>
    <xdr:to>
      <xdr:col>85</xdr:col>
      <xdr:colOff>127000</xdr:colOff>
      <xdr:row>58</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5481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111760</xdr:rowOff>
    </xdr:from>
    <xdr:ext cx="249555" cy="257810"/>
    <xdr:sp macro="" textlink="">
      <xdr:nvSpPr>
        <xdr:cNvPr id="566" name="失業対策事業費平均値テキスト">
          <a:extLst>
            <a:ext uri="{FF2B5EF4-FFF2-40B4-BE49-F238E27FC236}">
              <a16:creationId xmlns:a16="http://schemas.microsoft.com/office/drawing/2014/main" id="{00000000-0008-0000-0600-000036020000}"/>
            </a:ext>
          </a:extLst>
        </xdr:cNvPr>
        <xdr:cNvSpPr txBox="1"/>
      </xdr:nvSpPr>
      <xdr:spPr>
        <a:xfrm>
          <a:off x="16370300" y="9884410"/>
          <a:ext cx="24955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67" name="フローチャート: 判断 566">
          <a:extLst>
            <a:ext uri="{FF2B5EF4-FFF2-40B4-BE49-F238E27FC236}">
              <a16:creationId xmlns:a16="http://schemas.microsoft.com/office/drawing/2014/main" id="{00000000-0008-0000-0600-000037020000}"/>
            </a:ext>
          </a:extLst>
        </xdr:cNvPr>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58</xdr:row>
      <xdr:rowOff>139700</xdr:rowOff>
    </xdr:from>
    <xdr:to>
      <xdr:col>81</xdr:col>
      <xdr:colOff>50800</xdr:colOff>
      <xdr:row>58</xdr:row>
      <xdr:rowOff>139700</xdr:rowOff>
    </xdr:to>
    <xdr:cxnSp macro="">
      <xdr:nvCxnSpPr>
        <xdr:cNvPr id="568" name="直線コネクタ 567">
          <a:extLst>
            <a:ext uri="{FF2B5EF4-FFF2-40B4-BE49-F238E27FC236}">
              <a16:creationId xmlns:a16="http://schemas.microsoft.com/office/drawing/2014/main" id="{00000000-0008-0000-0600-000038020000}"/>
            </a:ext>
          </a:extLst>
        </xdr:cNvPr>
        <xdr:cNvCxnSpPr/>
      </xdr:nvCxnSpPr>
      <xdr:spPr>
        <a:xfrm>
          <a:off x="14592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88900</xdr:rowOff>
    </xdr:from>
    <xdr:to>
      <xdr:col>81</xdr:col>
      <xdr:colOff>101600</xdr:colOff>
      <xdr:row>59</xdr:row>
      <xdr:rowOff>19050</xdr:rowOff>
    </xdr:to>
    <xdr:sp macro="" textlink="">
      <xdr:nvSpPr>
        <xdr:cNvPr id="569" name="フローチャート: 判断 568">
          <a:extLst>
            <a:ext uri="{FF2B5EF4-FFF2-40B4-BE49-F238E27FC236}">
              <a16:creationId xmlns:a16="http://schemas.microsoft.com/office/drawing/2014/main" id="{00000000-0008-0000-0600-000039020000}"/>
            </a:ext>
          </a:extLst>
        </xdr:cNvPr>
        <xdr:cNvSpPr/>
      </xdr:nvSpPr>
      <xdr:spPr>
        <a:xfrm>
          <a:off x="15430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59</xdr:row>
      <xdr:rowOff>10160</xdr:rowOff>
    </xdr:from>
    <xdr:ext cx="248285" cy="259080"/>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5356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139700</xdr:rowOff>
    </xdr:from>
    <xdr:to>
      <xdr:col>76</xdr:col>
      <xdr:colOff>114300</xdr:colOff>
      <xdr:row>58</xdr:row>
      <xdr:rowOff>139700</xdr:rowOff>
    </xdr:to>
    <xdr:cxnSp macro="">
      <xdr:nvCxnSpPr>
        <xdr:cNvPr id="571" name="直線コネクタ 570">
          <a:extLst>
            <a:ext uri="{FF2B5EF4-FFF2-40B4-BE49-F238E27FC236}">
              <a16:creationId xmlns:a16="http://schemas.microsoft.com/office/drawing/2014/main" id="{00000000-0008-0000-0600-00003B020000}"/>
            </a:ext>
          </a:extLst>
        </xdr:cNvPr>
        <xdr:cNvCxnSpPr/>
      </xdr:nvCxnSpPr>
      <xdr:spPr>
        <a:xfrm>
          <a:off x="13703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88900</xdr:rowOff>
    </xdr:from>
    <xdr:to>
      <xdr:col>76</xdr:col>
      <xdr:colOff>165100</xdr:colOff>
      <xdr:row>59</xdr:row>
      <xdr:rowOff>19050</xdr:rowOff>
    </xdr:to>
    <xdr:sp macro="" textlink="">
      <xdr:nvSpPr>
        <xdr:cNvPr id="572" name="フローチャート: 判断 571">
          <a:extLst>
            <a:ext uri="{FF2B5EF4-FFF2-40B4-BE49-F238E27FC236}">
              <a16:creationId xmlns:a16="http://schemas.microsoft.com/office/drawing/2014/main" id="{00000000-0008-0000-0600-00003C020000}"/>
            </a:ext>
          </a:extLst>
        </xdr:cNvPr>
        <xdr:cNvSpPr/>
      </xdr:nvSpPr>
      <xdr:spPr>
        <a:xfrm>
          <a:off x="14541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59</xdr:row>
      <xdr:rowOff>10160</xdr:rowOff>
    </xdr:from>
    <xdr:ext cx="248285" cy="259080"/>
    <xdr:sp macro=""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4467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139700</xdr:rowOff>
    </xdr:from>
    <xdr:to>
      <xdr:col>71</xdr:col>
      <xdr:colOff>177800</xdr:colOff>
      <xdr:row>58</xdr:row>
      <xdr:rowOff>139700</xdr:rowOff>
    </xdr:to>
    <xdr:cxnSp macro="">
      <xdr:nvCxnSpPr>
        <xdr:cNvPr id="574" name="直線コネクタ 573">
          <a:extLst>
            <a:ext uri="{FF2B5EF4-FFF2-40B4-BE49-F238E27FC236}">
              <a16:creationId xmlns:a16="http://schemas.microsoft.com/office/drawing/2014/main" id="{00000000-0008-0000-0600-00003E020000}"/>
            </a:ext>
          </a:extLst>
        </xdr:cNvPr>
        <xdr:cNvCxnSpPr/>
      </xdr:nvCxnSpPr>
      <xdr:spPr>
        <a:xfrm>
          <a:off x="1281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88900</xdr:rowOff>
    </xdr:from>
    <xdr:to>
      <xdr:col>72</xdr:col>
      <xdr:colOff>38100</xdr:colOff>
      <xdr:row>59</xdr:row>
      <xdr:rowOff>19050</xdr:rowOff>
    </xdr:to>
    <xdr:sp macro="" textlink="">
      <xdr:nvSpPr>
        <xdr:cNvPr id="575" name="フローチャート: 判断 574">
          <a:extLst>
            <a:ext uri="{FF2B5EF4-FFF2-40B4-BE49-F238E27FC236}">
              <a16:creationId xmlns:a16="http://schemas.microsoft.com/office/drawing/2014/main" id="{00000000-0008-0000-0600-00003F020000}"/>
            </a:ext>
          </a:extLst>
        </xdr:cNvPr>
        <xdr:cNvSpPr/>
      </xdr:nvSpPr>
      <xdr:spPr>
        <a:xfrm>
          <a:off x="1365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59</xdr:row>
      <xdr:rowOff>10160</xdr:rowOff>
    </xdr:from>
    <xdr:ext cx="248285" cy="259080"/>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3578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58</xdr:row>
      <xdr:rowOff>79375</xdr:rowOff>
    </xdr:from>
    <xdr:to>
      <xdr:col>67</xdr:col>
      <xdr:colOff>101600</xdr:colOff>
      <xdr:row>59</xdr:row>
      <xdr:rowOff>9525</xdr:rowOff>
    </xdr:to>
    <xdr:sp macro="" textlink="">
      <xdr:nvSpPr>
        <xdr:cNvPr id="577" name="フローチャート: 判断 576">
          <a:extLst>
            <a:ext uri="{FF2B5EF4-FFF2-40B4-BE49-F238E27FC236}">
              <a16:creationId xmlns:a16="http://schemas.microsoft.com/office/drawing/2014/main" id="{00000000-0008-0000-0600-000041020000}"/>
            </a:ext>
          </a:extLst>
        </xdr:cNvPr>
        <xdr:cNvSpPr/>
      </xdr:nvSpPr>
      <xdr:spPr>
        <a:xfrm>
          <a:off x="12763500" y="10023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84455</xdr:colOff>
      <xdr:row>57</xdr:row>
      <xdr:rowOff>26035</xdr:rowOff>
    </xdr:from>
    <xdr:ext cx="313690" cy="259080"/>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2657455" y="9798685"/>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58</xdr:row>
      <xdr:rowOff>88900</xdr:rowOff>
    </xdr:from>
    <xdr:to>
      <xdr:col>85</xdr:col>
      <xdr:colOff>177800</xdr:colOff>
      <xdr:row>59</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67310</xdr:rowOff>
    </xdr:from>
    <xdr:ext cx="249555" cy="259080"/>
    <xdr:sp macro="" textlink="">
      <xdr:nvSpPr>
        <xdr:cNvPr id="585" name="失業対策事業費該当値テキスト">
          <a:extLst>
            <a:ext uri="{FF2B5EF4-FFF2-40B4-BE49-F238E27FC236}">
              <a16:creationId xmlns:a16="http://schemas.microsoft.com/office/drawing/2014/main" id="{00000000-0008-0000-0600-000049020000}"/>
            </a:ext>
          </a:extLst>
        </xdr:cNvPr>
        <xdr:cNvSpPr txBox="1"/>
      </xdr:nvSpPr>
      <xdr:spPr>
        <a:xfrm>
          <a:off x="16370300" y="100114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58</xdr:row>
      <xdr:rowOff>88900</xdr:rowOff>
    </xdr:from>
    <xdr:to>
      <xdr:col>81</xdr:col>
      <xdr:colOff>101600</xdr:colOff>
      <xdr:row>59</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116840</xdr:colOff>
      <xdr:row>57</xdr:row>
      <xdr:rowOff>35560</xdr:rowOff>
    </xdr:from>
    <xdr:ext cx="248285" cy="259080"/>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5356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58</xdr:row>
      <xdr:rowOff>88900</xdr:rowOff>
    </xdr:from>
    <xdr:to>
      <xdr:col>76</xdr:col>
      <xdr:colOff>165100</xdr:colOff>
      <xdr:row>59</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180340</xdr:colOff>
      <xdr:row>57</xdr:row>
      <xdr:rowOff>35560</xdr:rowOff>
    </xdr:from>
    <xdr:ext cx="248285" cy="259080"/>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4467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58</xdr:row>
      <xdr:rowOff>88900</xdr:rowOff>
    </xdr:from>
    <xdr:to>
      <xdr:col>72</xdr:col>
      <xdr:colOff>38100</xdr:colOff>
      <xdr:row>59</xdr:row>
      <xdr:rowOff>19050</xdr:rowOff>
    </xdr:to>
    <xdr:sp macro="" textlink="">
      <xdr:nvSpPr>
        <xdr:cNvPr id="590" name="楕円 589">
          <a:extLst>
            <a:ext uri="{FF2B5EF4-FFF2-40B4-BE49-F238E27FC236}">
              <a16:creationId xmlns:a16="http://schemas.microsoft.com/office/drawing/2014/main" id="{00000000-0008-0000-0600-00004E020000}"/>
            </a:ext>
          </a:extLst>
        </xdr:cNvPr>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53340</xdr:colOff>
      <xdr:row>57</xdr:row>
      <xdr:rowOff>35560</xdr:rowOff>
    </xdr:from>
    <xdr:ext cx="248285" cy="259080"/>
    <xdr:sp macro="" textlink="">
      <xdr:nvSpPr>
        <xdr:cNvPr id="591" name="テキスト ボックス 590">
          <a:extLst>
            <a:ext uri="{FF2B5EF4-FFF2-40B4-BE49-F238E27FC236}">
              <a16:creationId xmlns:a16="http://schemas.microsoft.com/office/drawing/2014/main" id="{00000000-0008-0000-0600-00004F020000}"/>
            </a:ext>
          </a:extLst>
        </xdr:cNvPr>
        <xdr:cNvSpPr txBox="1"/>
      </xdr:nvSpPr>
      <xdr:spPr>
        <a:xfrm>
          <a:off x="13578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58</xdr:row>
      <xdr:rowOff>88900</xdr:rowOff>
    </xdr:from>
    <xdr:to>
      <xdr:col>67</xdr:col>
      <xdr:colOff>101600</xdr:colOff>
      <xdr:row>59</xdr:row>
      <xdr:rowOff>19050</xdr:rowOff>
    </xdr:to>
    <xdr:sp macro="" textlink="">
      <xdr:nvSpPr>
        <xdr:cNvPr id="592" name="楕円 591">
          <a:extLst>
            <a:ext uri="{FF2B5EF4-FFF2-40B4-BE49-F238E27FC236}">
              <a16:creationId xmlns:a16="http://schemas.microsoft.com/office/drawing/2014/main" id="{00000000-0008-0000-0600-000050020000}"/>
            </a:ext>
          </a:extLst>
        </xdr:cNvPr>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116840</xdr:colOff>
      <xdr:row>59</xdr:row>
      <xdr:rowOff>10160</xdr:rowOff>
    </xdr:from>
    <xdr:ext cx="248285" cy="259080"/>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689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8" name="正方形/長方形 597">
          <a:extLst>
            <a:ext uri="{FF2B5EF4-FFF2-40B4-BE49-F238E27FC236}">
              <a16:creationId xmlns:a16="http://schemas.microsoft.com/office/drawing/2014/main" id="{00000000-0008-0000-0600-000056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43,933</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9" name="正方形/長方形 598">
          <a:extLst>
            <a:ext uri="{FF2B5EF4-FFF2-40B4-BE49-F238E27FC236}">
              <a16:creationId xmlns:a16="http://schemas.microsoft.com/office/drawing/2014/main" id="{00000000-0008-0000-0600-000057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0" name="正方形/長方形 599">
          <a:extLst>
            <a:ext uri="{FF2B5EF4-FFF2-40B4-BE49-F238E27FC236}">
              <a16:creationId xmlns:a16="http://schemas.microsoft.com/office/drawing/2014/main" id="{00000000-0008-0000-0600-000058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75,703</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1" name="正方形/長方形 600">
          <a:extLst>
            <a:ext uri="{FF2B5EF4-FFF2-40B4-BE49-F238E27FC236}">
              <a16:creationId xmlns:a16="http://schemas.microsoft.com/office/drawing/2014/main" id="{00000000-0008-0000-0600-000059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602" name="テキスト ボックス 601">
          <a:extLst>
            <a:ext uri="{FF2B5EF4-FFF2-40B4-BE49-F238E27FC236}">
              <a16:creationId xmlns:a16="http://schemas.microsoft.com/office/drawing/2014/main" id="{00000000-0008-0000-0600-00005A020000}"/>
            </a:ext>
          </a:extLst>
        </xdr:cNvPr>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3" name="直線コネクタ 602">
          <a:extLst>
            <a:ext uri="{FF2B5EF4-FFF2-40B4-BE49-F238E27FC236}">
              <a16:creationId xmlns:a16="http://schemas.microsoft.com/office/drawing/2014/main" id="{00000000-0008-0000-0600-00005B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78</xdr:row>
      <xdr:rowOff>73660</xdr:rowOff>
    </xdr:from>
    <xdr:ext cx="247650" cy="259080"/>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2197080" y="13446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76</xdr:row>
      <xdr:rowOff>35560</xdr:rowOff>
    </xdr:from>
    <xdr:ext cx="594360" cy="259080"/>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370" y="1306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73</xdr:row>
      <xdr:rowOff>168910</xdr:rowOff>
    </xdr:from>
    <xdr:ext cx="594360" cy="257810"/>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71</xdr:row>
      <xdr:rowOff>130810</xdr:rowOff>
    </xdr:from>
    <xdr:ext cx="594360" cy="259080"/>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2" name="直線コネクタ 611">
          <a:extLst>
            <a:ext uri="{FF2B5EF4-FFF2-40B4-BE49-F238E27FC236}">
              <a16:creationId xmlns:a16="http://schemas.microsoft.com/office/drawing/2014/main" id="{00000000-0008-0000-0600-000064020000}"/>
            </a:ext>
          </a:extLst>
        </xdr:cNvPr>
        <xdr:cNvCxnSpPr/>
      </xdr:nvCxnSpPr>
      <xdr:spPr>
        <a:xfrm>
          <a:off x="12446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92710</xdr:rowOff>
    </xdr:from>
    <xdr:ext cx="594360" cy="259080"/>
    <xdr:sp macro="" textlink="">
      <xdr:nvSpPr>
        <xdr:cNvPr id="613" name="テキスト ボックス 612">
          <a:extLst>
            <a:ext uri="{FF2B5EF4-FFF2-40B4-BE49-F238E27FC236}">
              <a16:creationId xmlns:a16="http://schemas.microsoft.com/office/drawing/2014/main" id="{00000000-0008-0000-0600-000065020000}"/>
            </a:ext>
          </a:extLst>
        </xdr:cNvPr>
        <xdr:cNvSpPr txBox="1"/>
      </xdr:nvSpPr>
      <xdr:spPr>
        <a:xfrm>
          <a:off x="11850370" y="1192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67</xdr:row>
      <xdr:rowOff>54610</xdr:rowOff>
    </xdr:from>
    <xdr:ext cx="684530" cy="257810"/>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1760200" y="11541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6" name="公債費グラフ枠">
          <a:extLst>
            <a:ext uri="{FF2B5EF4-FFF2-40B4-BE49-F238E27FC236}">
              <a16:creationId xmlns:a16="http://schemas.microsoft.com/office/drawing/2014/main" id="{00000000-0008-0000-0600-000068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22225</xdr:rowOff>
    </xdr:from>
    <xdr:to>
      <xdr:col>85</xdr:col>
      <xdr:colOff>126365</xdr:colOff>
      <xdr:row>78</xdr:row>
      <xdr:rowOff>147320</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flipV="1">
          <a:off x="16317595" y="12195175"/>
          <a:ext cx="1270" cy="1325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151130</xdr:rowOff>
    </xdr:from>
    <xdr:ext cx="534670" cy="259080"/>
    <xdr:sp macro="" textlink="">
      <xdr:nvSpPr>
        <xdr:cNvPr id="618" name="公債費最小値テキスト">
          <a:extLst>
            <a:ext uri="{FF2B5EF4-FFF2-40B4-BE49-F238E27FC236}">
              <a16:creationId xmlns:a16="http://schemas.microsoft.com/office/drawing/2014/main" id="{00000000-0008-0000-0600-00006A020000}"/>
            </a:ext>
          </a:extLst>
        </xdr:cNvPr>
        <xdr:cNvSpPr txBox="1"/>
      </xdr:nvSpPr>
      <xdr:spPr>
        <a:xfrm>
          <a:off x="16370300" y="135242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36,144</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147320</xdr:rowOff>
    </xdr:from>
    <xdr:to>
      <xdr:col>86</xdr:col>
      <xdr:colOff>25400</xdr:colOff>
      <xdr:row>78</xdr:row>
      <xdr:rowOff>147320</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a:off x="16230600" y="13520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140335</xdr:rowOff>
    </xdr:from>
    <xdr:ext cx="598805" cy="259080"/>
    <xdr:sp macro="" textlink="">
      <xdr:nvSpPr>
        <xdr:cNvPr id="620" name="公債費最大値テキスト">
          <a:extLst>
            <a:ext uri="{FF2B5EF4-FFF2-40B4-BE49-F238E27FC236}">
              <a16:creationId xmlns:a16="http://schemas.microsoft.com/office/drawing/2014/main" id="{00000000-0008-0000-0600-00006C020000}"/>
            </a:ext>
          </a:extLst>
        </xdr:cNvPr>
        <xdr:cNvSpPr txBox="1"/>
      </xdr:nvSpPr>
      <xdr:spPr>
        <a:xfrm>
          <a:off x="16370300" y="11970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731,660</a:t>
          </a:r>
          <a:endParaRPr kumimoji="1" lang="ja-JP" altLang="en-US" sz="1000" b="1">
            <a:latin typeface="ＭＳ Ｐゴシック"/>
            <a:ea typeface="ＭＳ Ｐゴシック"/>
          </a:endParaRPr>
        </a:p>
      </xdr:txBody>
    </xdr:sp>
    <xdr:clientData/>
  </xdr:oneCellAnchor>
  <xdr:twoCellAnchor>
    <xdr:from>
      <xdr:col>85</xdr:col>
      <xdr:colOff>38100</xdr:colOff>
      <xdr:row>71</xdr:row>
      <xdr:rowOff>22225</xdr:rowOff>
    </xdr:from>
    <xdr:to>
      <xdr:col>86</xdr:col>
      <xdr:colOff>25400</xdr:colOff>
      <xdr:row>71</xdr:row>
      <xdr:rowOff>22225</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a:off x="16230600" y="12195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121920</xdr:rowOff>
    </xdr:from>
    <xdr:to>
      <xdr:col>85</xdr:col>
      <xdr:colOff>127000</xdr:colOff>
      <xdr:row>77</xdr:row>
      <xdr:rowOff>160655</xdr:rowOff>
    </xdr:to>
    <xdr:cxnSp macro="">
      <xdr:nvCxnSpPr>
        <xdr:cNvPr id="622" name="直線コネクタ 621">
          <a:extLst>
            <a:ext uri="{FF2B5EF4-FFF2-40B4-BE49-F238E27FC236}">
              <a16:creationId xmlns:a16="http://schemas.microsoft.com/office/drawing/2014/main" id="{00000000-0008-0000-0600-00006E020000}"/>
            </a:ext>
          </a:extLst>
        </xdr:cNvPr>
        <xdr:cNvCxnSpPr/>
      </xdr:nvCxnSpPr>
      <xdr:spPr>
        <a:xfrm flipV="1">
          <a:off x="15481300" y="13323570"/>
          <a:ext cx="8382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59690</xdr:rowOff>
    </xdr:from>
    <xdr:ext cx="598805" cy="259080"/>
    <xdr:sp macro="" textlink="">
      <xdr:nvSpPr>
        <xdr:cNvPr id="623" name="公債費平均値テキスト">
          <a:extLst>
            <a:ext uri="{FF2B5EF4-FFF2-40B4-BE49-F238E27FC236}">
              <a16:creationId xmlns:a16="http://schemas.microsoft.com/office/drawing/2014/main" id="{00000000-0008-0000-0600-00006F020000}"/>
            </a:ext>
          </a:extLst>
        </xdr:cNvPr>
        <xdr:cNvSpPr txBox="1"/>
      </xdr:nvSpPr>
      <xdr:spPr>
        <a:xfrm>
          <a:off x="16370300" y="130898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157,437</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77</xdr:row>
      <xdr:rowOff>36830</xdr:rowOff>
    </xdr:from>
    <xdr:to>
      <xdr:col>85</xdr:col>
      <xdr:colOff>177800</xdr:colOff>
      <xdr:row>77</xdr:row>
      <xdr:rowOff>138430</xdr:rowOff>
    </xdr:to>
    <xdr:sp macro=""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6268700" y="13238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160655</xdr:rowOff>
    </xdr:from>
    <xdr:to>
      <xdr:col>81</xdr:col>
      <xdr:colOff>50800</xdr:colOff>
      <xdr:row>78</xdr:row>
      <xdr:rowOff>15875</xdr:rowOff>
    </xdr:to>
    <xdr:cxnSp macro="">
      <xdr:nvCxnSpPr>
        <xdr:cNvPr id="625" name="直線コネクタ 624">
          <a:extLst>
            <a:ext uri="{FF2B5EF4-FFF2-40B4-BE49-F238E27FC236}">
              <a16:creationId xmlns:a16="http://schemas.microsoft.com/office/drawing/2014/main" id="{00000000-0008-0000-0600-000071020000}"/>
            </a:ext>
          </a:extLst>
        </xdr:cNvPr>
        <xdr:cNvCxnSpPr/>
      </xdr:nvCxnSpPr>
      <xdr:spPr>
        <a:xfrm flipV="1">
          <a:off x="14592300" y="1336230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50800</xdr:rowOff>
    </xdr:from>
    <xdr:to>
      <xdr:col>81</xdr:col>
      <xdr:colOff>101600</xdr:colOff>
      <xdr:row>77</xdr:row>
      <xdr:rowOff>152400</xdr:rowOff>
    </xdr:to>
    <xdr:sp macro=""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5430500" y="132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75</xdr:row>
      <xdr:rowOff>168910</xdr:rowOff>
    </xdr:from>
    <xdr:ext cx="597535" cy="257810"/>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5181580" y="130276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78</xdr:row>
      <xdr:rowOff>8255</xdr:rowOff>
    </xdr:from>
    <xdr:to>
      <xdr:col>76</xdr:col>
      <xdr:colOff>114300</xdr:colOff>
      <xdr:row>78</xdr:row>
      <xdr:rowOff>15875</xdr:rowOff>
    </xdr:to>
    <xdr:cxnSp macro="">
      <xdr:nvCxnSpPr>
        <xdr:cNvPr id="628" name="直線コネクタ 627">
          <a:extLst>
            <a:ext uri="{FF2B5EF4-FFF2-40B4-BE49-F238E27FC236}">
              <a16:creationId xmlns:a16="http://schemas.microsoft.com/office/drawing/2014/main" id="{00000000-0008-0000-0600-000074020000}"/>
            </a:ext>
          </a:extLst>
        </xdr:cNvPr>
        <xdr:cNvCxnSpPr/>
      </xdr:nvCxnSpPr>
      <xdr:spPr>
        <a:xfrm>
          <a:off x="13703300" y="1338135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59055</xdr:rowOff>
    </xdr:from>
    <xdr:to>
      <xdr:col>76</xdr:col>
      <xdr:colOff>165100</xdr:colOff>
      <xdr:row>77</xdr:row>
      <xdr:rowOff>160655</xdr:rowOff>
    </xdr:to>
    <xdr:sp macro="" textlink="">
      <xdr:nvSpPr>
        <xdr:cNvPr id="629" name="フローチャート: 判断 628">
          <a:extLst>
            <a:ext uri="{FF2B5EF4-FFF2-40B4-BE49-F238E27FC236}">
              <a16:creationId xmlns:a16="http://schemas.microsoft.com/office/drawing/2014/main" id="{00000000-0008-0000-0600-000075020000}"/>
            </a:ext>
          </a:extLst>
        </xdr:cNvPr>
        <xdr:cNvSpPr/>
      </xdr:nvSpPr>
      <xdr:spPr>
        <a:xfrm>
          <a:off x="14541500" y="13260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76</xdr:row>
      <xdr:rowOff>6350</xdr:rowOff>
    </xdr:from>
    <xdr:ext cx="597535" cy="257810"/>
    <xdr:sp macro=""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292580" y="130365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145,715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78</xdr:row>
      <xdr:rowOff>8255</xdr:rowOff>
    </xdr:from>
    <xdr:to>
      <xdr:col>71</xdr:col>
      <xdr:colOff>177800</xdr:colOff>
      <xdr:row>78</xdr:row>
      <xdr:rowOff>16510</xdr:rowOff>
    </xdr:to>
    <xdr:cxnSp macro="">
      <xdr:nvCxnSpPr>
        <xdr:cNvPr id="631" name="直線コネクタ 630">
          <a:extLst>
            <a:ext uri="{FF2B5EF4-FFF2-40B4-BE49-F238E27FC236}">
              <a16:creationId xmlns:a16="http://schemas.microsoft.com/office/drawing/2014/main" id="{00000000-0008-0000-0600-000077020000}"/>
            </a:ext>
          </a:extLst>
        </xdr:cNvPr>
        <xdr:cNvCxnSpPr/>
      </xdr:nvCxnSpPr>
      <xdr:spPr>
        <a:xfrm flipV="1">
          <a:off x="12814300" y="1338135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63500</xdr:rowOff>
    </xdr:from>
    <xdr:to>
      <xdr:col>72</xdr:col>
      <xdr:colOff>38100</xdr:colOff>
      <xdr:row>77</xdr:row>
      <xdr:rowOff>164465</xdr:rowOff>
    </xdr:to>
    <xdr:sp macro="" textlink="">
      <xdr:nvSpPr>
        <xdr:cNvPr id="632" name="フローチャート: 判断 631">
          <a:extLst>
            <a:ext uri="{FF2B5EF4-FFF2-40B4-BE49-F238E27FC236}">
              <a16:creationId xmlns:a16="http://schemas.microsoft.com/office/drawing/2014/main" id="{00000000-0008-0000-0600-000078020000}"/>
            </a:ext>
          </a:extLst>
        </xdr:cNvPr>
        <xdr:cNvSpPr/>
      </xdr:nvSpPr>
      <xdr:spPr>
        <a:xfrm>
          <a:off x="13652500" y="13265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76</xdr:row>
      <xdr:rowOff>9525</xdr:rowOff>
    </xdr:from>
    <xdr:ext cx="597535" cy="257810"/>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3403580" y="130397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77</xdr:row>
      <xdr:rowOff>53975</xdr:rowOff>
    </xdr:from>
    <xdr:to>
      <xdr:col>67</xdr:col>
      <xdr:colOff>101600</xdr:colOff>
      <xdr:row>77</xdr:row>
      <xdr:rowOff>155575</xdr:rowOff>
    </xdr:to>
    <xdr:sp macro="" textlink="">
      <xdr:nvSpPr>
        <xdr:cNvPr id="634" name="フローチャート: 判断 633">
          <a:extLst>
            <a:ext uri="{FF2B5EF4-FFF2-40B4-BE49-F238E27FC236}">
              <a16:creationId xmlns:a16="http://schemas.microsoft.com/office/drawing/2014/main" id="{00000000-0008-0000-0600-00007A020000}"/>
            </a:ext>
          </a:extLst>
        </xdr:cNvPr>
        <xdr:cNvSpPr/>
      </xdr:nvSpPr>
      <xdr:spPr>
        <a:xfrm>
          <a:off x="12763500" y="13255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76</xdr:row>
      <xdr:rowOff>635</xdr:rowOff>
    </xdr:from>
    <xdr:ext cx="597535" cy="259080"/>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2514580" y="130308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148,457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37" name="テキスト ボックス 636">
          <a:extLst>
            <a:ext uri="{FF2B5EF4-FFF2-40B4-BE49-F238E27FC236}">
              <a16:creationId xmlns:a16="http://schemas.microsoft.com/office/drawing/2014/main" id="{00000000-0008-0000-0600-00007D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600-00007F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77</xdr:row>
      <xdr:rowOff>71120</xdr:rowOff>
    </xdr:from>
    <xdr:to>
      <xdr:col>85</xdr:col>
      <xdr:colOff>177800</xdr:colOff>
      <xdr:row>78</xdr:row>
      <xdr:rowOff>1270</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6268700" y="13272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49530</xdr:rowOff>
    </xdr:from>
    <xdr:ext cx="598805" cy="259080"/>
    <xdr:sp macro="" textlink="">
      <xdr:nvSpPr>
        <xdr:cNvPr id="642" name="公債費該当値テキスト">
          <a:extLst>
            <a:ext uri="{FF2B5EF4-FFF2-40B4-BE49-F238E27FC236}">
              <a16:creationId xmlns:a16="http://schemas.microsoft.com/office/drawing/2014/main" id="{00000000-0008-0000-0600-000082020000}"/>
            </a:ext>
          </a:extLst>
        </xdr:cNvPr>
        <xdr:cNvSpPr txBox="1"/>
      </xdr:nvSpPr>
      <xdr:spPr>
        <a:xfrm>
          <a:off x="16370300" y="13251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139,185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77</xdr:row>
      <xdr:rowOff>109855</xdr:rowOff>
    </xdr:from>
    <xdr:to>
      <xdr:col>81</xdr:col>
      <xdr:colOff>101600</xdr:colOff>
      <xdr:row>78</xdr:row>
      <xdr:rowOff>40640</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5430500" y="133115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78</xdr:row>
      <xdr:rowOff>31115</xdr:rowOff>
    </xdr:from>
    <xdr:ext cx="597535" cy="257810"/>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5181580" y="134042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118,897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77</xdr:row>
      <xdr:rowOff>136525</xdr:rowOff>
    </xdr:from>
    <xdr:to>
      <xdr:col>76</xdr:col>
      <xdr:colOff>165100</xdr:colOff>
      <xdr:row>78</xdr:row>
      <xdr:rowOff>66675</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4541500" y="13338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78</xdr:row>
      <xdr:rowOff>57785</xdr:rowOff>
    </xdr:from>
    <xdr:ext cx="597535" cy="259080"/>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4292580" y="134308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105,110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128905</xdr:rowOff>
    </xdr:from>
    <xdr:to>
      <xdr:col>72</xdr:col>
      <xdr:colOff>38100</xdr:colOff>
      <xdr:row>78</xdr:row>
      <xdr:rowOff>59055</xdr:rowOff>
    </xdr:to>
    <xdr:sp macro="" textlink="">
      <xdr:nvSpPr>
        <xdr:cNvPr id="647" name="楕円 646">
          <a:extLst>
            <a:ext uri="{FF2B5EF4-FFF2-40B4-BE49-F238E27FC236}">
              <a16:creationId xmlns:a16="http://schemas.microsoft.com/office/drawing/2014/main" id="{00000000-0008-0000-0600-000087020000}"/>
            </a:ext>
          </a:extLst>
        </xdr:cNvPr>
        <xdr:cNvSpPr/>
      </xdr:nvSpPr>
      <xdr:spPr>
        <a:xfrm>
          <a:off x="13652500" y="13330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78</xdr:row>
      <xdr:rowOff>50165</xdr:rowOff>
    </xdr:from>
    <xdr:ext cx="597535" cy="259080"/>
    <xdr:sp macro="" textlink="">
      <xdr:nvSpPr>
        <xdr:cNvPr id="648" name="テキスト ボックス 647">
          <a:extLst>
            <a:ext uri="{FF2B5EF4-FFF2-40B4-BE49-F238E27FC236}">
              <a16:creationId xmlns:a16="http://schemas.microsoft.com/office/drawing/2014/main" id="{00000000-0008-0000-0600-000088020000}"/>
            </a:ext>
          </a:extLst>
        </xdr:cNvPr>
        <xdr:cNvSpPr txBox="1"/>
      </xdr:nvSpPr>
      <xdr:spPr>
        <a:xfrm>
          <a:off x="13403580" y="134232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109,155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77</xdr:row>
      <xdr:rowOff>137160</xdr:rowOff>
    </xdr:from>
    <xdr:to>
      <xdr:col>67</xdr:col>
      <xdr:colOff>101600</xdr:colOff>
      <xdr:row>78</xdr:row>
      <xdr:rowOff>67310</xdr:rowOff>
    </xdr:to>
    <xdr:sp macro="" textlink="">
      <xdr:nvSpPr>
        <xdr:cNvPr id="649" name="楕円 648">
          <a:extLst>
            <a:ext uri="{FF2B5EF4-FFF2-40B4-BE49-F238E27FC236}">
              <a16:creationId xmlns:a16="http://schemas.microsoft.com/office/drawing/2014/main" id="{00000000-0008-0000-0600-000089020000}"/>
            </a:ext>
          </a:extLst>
        </xdr:cNvPr>
        <xdr:cNvSpPr/>
      </xdr:nvSpPr>
      <xdr:spPr>
        <a:xfrm>
          <a:off x="12763500" y="13338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78</xdr:row>
      <xdr:rowOff>58420</xdr:rowOff>
    </xdr:from>
    <xdr:ext cx="597535" cy="259080"/>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514580" y="134315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104,659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5" name="正方形/長方形 654">
          <a:extLst>
            <a:ext uri="{FF2B5EF4-FFF2-40B4-BE49-F238E27FC236}">
              <a16:creationId xmlns:a16="http://schemas.microsoft.com/office/drawing/2014/main" id="{00000000-0008-0000-0600-00008F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23,151</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6" name="正方形/長方形 655">
          <a:extLst>
            <a:ext uri="{FF2B5EF4-FFF2-40B4-BE49-F238E27FC236}">
              <a16:creationId xmlns:a16="http://schemas.microsoft.com/office/drawing/2014/main" id="{00000000-0008-0000-0600-000090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7" name="正方形/長方形 656">
          <a:extLst>
            <a:ext uri="{FF2B5EF4-FFF2-40B4-BE49-F238E27FC236}">
              <a16:creationId xmlns:a16="http://schemas.microsoft.com/office/drawing/2014/main" id="{00000000-0008-0000-0600-000091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36,145</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8" name="正方形/長方形 657">
          <a:extLst>
            <a:ext uri="{FF2B5EF4-FFF2-40B4-BE49-F238E27FC236}">
              <a16:creationId xmlns:a16="http://schemas.microsoft.com/office/drawing/2014/main" id="{00000000-0008-0000-0600-000092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59" name="テキスト ボックス 658">
          <a:extLst>
            <a:ext uri="{FF2B5EF4-FFF2-40B4-BE49-F238E27FC236}">
              <a16:creationId xmlns:a16="http://schemas.microsoft.com/office/drawing/2014/main" id="{00000000-0008-0000-0600-000093020000}"/>
            </a:ext>
          </a:extLst>
        </xdr:cNvPr>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0" name="直線コネクタ 659">
          <a:extLst>
            <a:ext uri="{FF2B5EF4-FFF2-40B4-BE49-F238E27FC236}">
              <a16:creationId xmlns:a16="http://schemas.microsoft.com/office/drawing/2014/main" id="{00000000-0008-0000-0600-000094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97</xdr:row>
      <xdr:rowOff>168910</xdr:rowOff>
    </xdr:from>
    <xdr:ext cx="247650" cy="257810"/>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2197080" y="16799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95</xdr:row>
      <xdr:rowOff>54610</xdr:rowOff>
    </xdr:from>
    <xdr:ext cx="684530" cy="257810"/>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760200" y="163423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92</xdr:row>
      <xdr:rowOff>111760</xdr:rowOff>
    </xdr:from>
    <xdr:ext cx="684530" cy="257810"/>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760200" y="158851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a:off x="12446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89</xdr:row>
      <xdr:rowOff>168910</xdr:rowOff>
    </xdr:from>
    <xdr:ext cx="684530" cy="257810"/>
    <xdr:sp macro="" textlink="">
      <xdr:nvSpPr>
        <xdr:cNvPr id="668" name="テキスト ボックス 667">
          <a:extLst>
            <a:ext uri="{FF2B5EF4-FFF2-40B4-BE49-F238E27FC236}">
              <a16:creationId xmlns:a16="http://schemas.microsoft.com/office/drawing/2014/main" id="{00000000-0008-0000-0600-00009C020000}"/>
            </a:ext>
          </a:extLst>
        </xdr:cNvPr>
        <xdr:cNvSpPr txBox="1"/>
      </xdr:nvSpPr>
      <xdr:spPr>
        <a:xfrm>
          <a:off x="11760200" y="154279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9" name="直線コネクタ 668">
          <a:extLst>
            <a:ext uri="{FF2B5EF4-FFF2-40B4-BE49-F238E27FC236}">
              <a16:creationId xmlns:a16="http://schemas.microsoft.com/office/drawing/2014/main" id="{00000000-0008-0000-0600-00009D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4530" cy="257810"/>
    <xdr:sp macro="" textlink="">
      <xdr:nvSpPr>
        <xdr:cNvPr id="670" name="テキスト ボックス 669">
          <a:extLst>
            <a:ext uri="{FF2B5EF4-FFF2-40B4-BE49-F238E27FC236}">
              <a16:creationId xmlns:a16="http://schemas.microsoft.com/office/drawing/2014/main" id="{00000000-0008-0000-0600-00009E020000}"/>
            </a:ext>
          </a:extLst>
        </xdr:cNvPr>
        <xdr:cNvSpPr txBox="1"/>
      </xdr:nvSpPr>
      <xdr:spPr>
        <a:xfrm>
          <a:off x="11760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1" name="積立金グラフ枠">
          <a:extLst>
            <a:ext uri="{FF2B5EF4-FFF2-40B4-BE49-F238E27FC236}">
              <a16:creationId xmlns:a16="http://schemas.microsoft.com/office/drawing/2014/main" id="{00000000-0008-0000-0600-00009F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63500</xdr:rowOff>
    </xdr:from>
    <xdr:to>
      <xdr:col>85</xdr:col>
      <xdr:colOff>126365</xdr:colOff>
      <xdr:row>98</xdr:row>
      <xdr:rowOff>139065</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flipV="1">
          <a:off x="16317595" y="15665450"/>
          <a:ext cx="1270" cy="127571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143510</xdr:rowOff>
    </xdr:from>
    <xdr:ext cx="469900" cy="257810"/>
    <xdr:sp macro="" textlink="">
      <xdr:nvSpPr>
        <xdr:cNvPr id="673" name="積立金最小値テキスト">
          <a:extLst>
            <a:ext uri="{FF2B5EF4-FFF2-40B4-BE49-F238E27FC236}">
              <a16:creationId xmlns:a16="http://schemas.microsoft.com/office/drawing/2014/main" id="{00000000-0008-0000-0600-0000A1020000}"/>
            </a:ext>
          </a:extLst>
        </xdr:cNvPr>
        <xdr:cNvSpPr txBox="1"/>
      </xdr:nvSpPr>
      <xdr:spPr>
        <a:xfrm>
          <a:off x="16370300" y="16945610"/>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1,902</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139065</xdr:rowOff>
    </xdr:from>
    <xdr:to>
      <xdr:col>86</xdr:col>
      <xdr:colOff>25400</xdr:colOff>
      <xdr:row>98</xdr:row>
      <xdr:rowOff>139065</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a:off x="16230600" y="169411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9525</xdr:rowOff>
    </xdr:from>
    <xdr:ext cx="690245" cy="257810"/>
    <xdr:sp macro="" textlink="">
      <xdr:nvSpPr>
        <xdr:cNvPr id="675" name="積立金最大値テキスト">
          <a:extLst>
            <a:ext uri="{FF2B5EF4-FFF2-40B4-BE49-F238E27FC236}">
              <a16:creationId xmlns:a16="http://schemas.microsoft.com/office/drawing/2014/main" id="{00000000-0008-0000-0600-0000A3020000}"/>
            </a:ext>
          </a:extLst>
        </xdr:cNvPr>
        <xdr:cNvSpPr txBox="1"/>
      </xdr:nvSpPr>
      <xdr:spPr>
        <a:xfrm>
          <a:off x="16370300" y="15440025"/>
          <a:ext cx="69024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2,792,671</a:t>
          </a:r>
          <a:endParaRPr kumimoji="1" lang="ja-JP" altLang="en-US" sz="1000" b="1">
            <a:latin typeface="ＭＳ Ｐゴシック"/>
            <a:ea typeface="ＭＳ Ｐゴシック"/>
          </a:endParaRPr>
        </a:p>
      </xdr:txBody>
    </xdr:sp>
    <xdr:clientData/>
  </xdr:oneCellAnchor>
  <xdr:twoCellAnchor>
    <xdr:from>
      <xdr:col>85</xdr:col>
      <xdr:colOff>38100</xdr:colOff>
      <xdr:row>91</xdr:row>
      <xdr:rowOff>63500</xdr:rowOff>
    </xdr:from>
    <xdr:to>
      <xdr:col>86</xdr:col>
      <xdr:colOff>25400</xdr:colOff>
      <xdr:row>91</xdr:row>
      <xdr:rowOff>63500</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6230600" y="156654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155575</xdr:rowOff>
    </xdr:from>
    <xdr:to>
      <xdr:col>85</xdr:col>
      <xdr:colOff>127000</xdr:colOff>
      <xdr:row>98</xdr:row>
      <xdr:rowOff>29845</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flipV="1">
          <a:off x="15481300" y="16786225"/>
          <a:ext cx="838200" cy="457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6350</xdr:rowOff>
    </xdr:from>
    <xdr:ext cx="598805" cy="257810"/>
    <xdr:sp macro="" textlink="">
      <xdr:nvSpPr>
        <xdr:cNvPr id="678" name="積立金平均値テキスト">
          <a:extLst>
            <a:ext uri="{FF2B5EF4-FFF2-40B4-BE49-F238E27FC236}">
              <a16:creationId xmlns:a16="http://schemas.microsoft.com/office/drawing/2014/main" id="{00000000-0008-0000-0600-0000A6020000}"/>
            </a:ext>
          </a:extLst>
        </xdr:cNvPr>
        <xdr:cNvSpPr txBox="1"/>
      </xdr:nvSpPr>
      <xdr:spPr>
        <a:xfrm>
          <a:off x="16370300" y="1680845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133,032</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98</xdr:row>
      <xdr:rowOff>27940</xdr:rowOff>
    </xdr:from>
    <xdr:to>
      <xdr:col>85</xdr:col>
      <xdr:colOff>177800</xdr:colOff>
      <xdr:row>98</xdr:row>
      <xdr:rowOff>129540</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6268700" y="16830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29845</xdr:rowOff>
    </xdr:from>
    <xdr:to>
      <xdr:col>81</xdr:col>
      <xdr:colOff>50800</xdr:colOff>
      <xdr:row>98</xdr:row>
      <xdr:rowOff>66040</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4592300" y="16831945"/>
          <a:ext cx="889000" cy="361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52070</xdr:rowOff>
    </xdr:from>
    <xdr:to>
      <xdr:col>81</xdr:col>
      <xdr:colOff>101600</xdr:colOff>
      <xdr:row>98</xdr:row>
      <xdr:rowOff>153670</xdr:rowOff>
    </xdr:to>
    <xdr:sp macro=""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5430500" y="16854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98</xdr:row>
      <xdr:rowOff>144780</xdr:rowOff>
    </xdr:from>
    <xdr:ext cx="533400" cy="257810"/>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13965" y="169468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80,463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66040</xdr:rowOff>
    </xdr:from>
    <xdr:to>
      <xdr:col>76</xdr:col>
      <xdr:colOff>114300</xdr:colOff>
      <xdr:row>98</xdr:row>
      <xdr:rowOff>74930</xdr:rowOff>
    </xdr:to>
    <xdr:cxnSp macro="">
      <xdr:nvCxnSpPr>
        <xdr:cNvPr id="683" name="直線コネクタ 682">
          <a:extLst>
            <a:ext uri="{FF2B5EF4-FFF2-40B4-BE49-F238E27FC236}">
              <a16:creationId xmlns:a16="http://schemas.microsoft.com/office/drawing/2014/main" id="{00000000-0008-0000-0600-0000AB020000}"/>
            </a:ext>
          </a:extLst>
        </xdr:cNvPr>
        <xdr:cNvCxnSpPr/>
      </xdr:nvCxnSpPr>
      <xdr:spPr>
        <a:xfrm flipV="1">
          <a:off x="13703300" y="16868140"/>
          <a:ext cx="889000" cy="88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57785</xdr:rowOff>
    </xdr:from>
    <xdr:to>
      <xdr:col>76</xdr:col>
      <xdr:colOff>165100</xdr:colOff>
      <xdr:row>98</xdr:row>
      <xdr:rowOff>159385</xdr:rowOff>
    </xdr:to>
    <xdr:sp macro="" textlink="">
      <xdr:nvSpPr>
        <xdr:cNvPr id="684" name="フローチャート: 判断 683">
          <a:extLst>
            <a:ext uri="{FF2B5EF4-FFF2-40B4-BE49-F238E27FC236}">
              <a16:creationId xmlns:a16="http://schemas.microsoft.com/office/drawing/2014/main" id="{00000000-0008-0000-0600-0000AC020000}"/>
            </a:ext>
          </a:extLst>
        </xdr:cNvPr>
        <xdr:cNvSpPr/>
      </xdr:nvSpPr>
      <xdr:spPr>
        <a:xfrm>
          <a:off x="14541500" y="16859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98</xdr:row>
      <xdr:rowOff>150495</xdr:rowOff>
    </xdr:from>
    <xdr:ext cx="533400" cy="259080"/>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4324965" y="169525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67,489</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54610</xdr:rowOff>
    </xdr:from>
    <xdr:to>
      <xdr:col>71</xdr:col>
      <xdr:colOff>177800</xdr:colOff>
      <xdr:row>98</xdr:row>
      <xdr:rowOff>74930</xdr:rowOff>
    </xdr:to>
    <xdr:cxnSp macro="">
      <xdr:nvCxnSpPr>
        <xdr:cNvPr id="686" name="直線コネクタ 685">
          <a:extLst>
            <a:ext uri="{FF2B5EF4-FFF2-40B4-BE49-F238E27FC236}">
              <a16:creationId xmlns:a16="http://schemas.microsoft.com/office/drawing/2014/main" id="{00000000-0008-0000-0600-0000AE020000}"/>
            </a:ext>
          </a:extLst>
        </xdr:cNvPr>
        <xdr:cNvCxnSpPr/>
      </xdr:nvCxnSpPr>
      <xdr:spPr>
        <a:xfrm>
          <a:off x="12814300" y="16856710"/>
          <a:ext cx="889000" cy="20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56515</xdr:rowOff>
    </xdr:from>
    <xdr:to>
      <xdr:col>72</xdr:col>
      <xdr:colOff>38100</xdr:colOff>
      <xdr:row>98</xdr:row>
      <xdr:rowOff>158115</xdr:rowOff>
    </xdr:to>
    <xdr:sp macro="" textlink="">
      <xdr:nvSpPr>
        <xdr:cNvPr id="687" name="フローチャート: 判断 686">
          <a:extLst>
            <a:ext uri="{FF2B5EF4-FFF2-40B4-BE49-F238E27FC236}">
              <a16:creationId xmlns:a16="http://schemas.microsoft.com/office/drawing/2014/main" id="{00000000-0008-0000-0600-0000AF020000}"/>
            </a:ext>
          </a:extLst>
        </xdr:cNvPr>
        <xdr:cNvSpPr/>
      </xdr:nvSpPr>
      <xdr:spPr>
        <a:xfrm>
          <a:off x="13652500" y="16858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98</xdr:row>
      <xdr:rowOff>149225</xdr:rowOff>
    </xdr:from>
    <xdr:ext cx="533400" cy="259080"/>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435965" y="1695132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71,458</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98</xdr:row>
      <xdr:rowOff>52070</xdr:rowOff>
    </xdr:from>
    <xdr:to>
      <xdr:col>67</xdr:col>
      <xdr:colOff>101600</xdr:colOff>
      <xdr:row>98</xdr:row>
      <xdr:rowOff>153035</xdr:rowOff>
    </xdr:to>
    <xdr:sp macro="" textlink="">
      <xdr:nvSpPr>
        <xdr:cNvPr id="689" name="フローチャート: 判断 688">
          <a:extLst>
            <a:ext uri="{FF2B5EF4-FFF2-40B4-BE49-F238E27FC236}">
              <a16:creationId xmlns:a16="http://schemas.microsoft.com/office/drawing/2014/main" id="{00000000-0008-0000-0600-0000B1020000}"/>
            </a:ext>
          </a:extLst>
        </xdr:cNvPr>
        <xdr:cNvSpPr/>
      </xdr:nvSpPr>
      <xdr:spPr>
        <a:xfrm>
          <a:off x="12763500" y="1685417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98</xdr:row>
      <xdr:rowOff>144780</xdr:rowOff>
    </xdr:from>
    <xdr:ext cx="533400" cy="257810"/>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2546965" y="169468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81,278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2" name="テキスト ボックス 691">
          <a:extLst>
            <a:ext uri="{FF2B5EF4-FFF2-40B4-BE49-F238E27FC236}">
              <a16:creationId xmlns:a16="http://schemas.microsoft.com/office/drawing/2014/main" id="{00000000-0008-0000-0600-0000B4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4" name="テキスト ボックス 693">
          <a:extLst>
            <a:ext uri="{FF2B5EF4-FFF2-40B4-BE49-F238E27FC236}">
              <a16:creationId xmlns:a16="http://schemas.microsoft.com/office/drawing/2014/main" id="{00000000-0008-0000-0600-0000B6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97</xdr:row>
      <xdr:rowOff>104775</xdr:rowOff>
    </xdr:from>
    <xdr:to>
      <xdr:col>85</xdr:col>
      <xdr:colOff>177800</xdr:colOff>
      <xdr:row>98</xdr:row>
      <xdr:rowOff>34925</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6268700" y="167354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96</xdr:row>
      <xdr:rowOff>127635</xdr:rowOff>
    </xdr:from>
    <xdr:ext cx="598805" cy="259080"/>
    <xdr:sp macro="" textlink="">
      <xdr:nvSpPr>
        <xdr:cNvPr id="697" name="積立金該当値テキスト">
          <a:extLst>
            <a:ext uri="{FF2B5EF4-FFF2-40B4-BE49-F238E27FC236}">
              <a16:creationId xmlns:a16="http://schemas.microsoft.com/office/drawing/2014/main" id="{00000000-0008-0000-0600-0000B9020000}"/>
            </a:ext>
          </a:extLst>
        </xdr:cNvPr>
        <xdr:cNvSpPr txBox="1"/>
      </xdr:nvSpPr>
      <xdr:spPr>
        <a:xfrm>
          <a:off x="16370300" y="165868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340,135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150495</xdr:rowOff>
    </xdr:from>
    <xdr:to>
      <xdr:col>81</xdr:col>
      <xdr:colOff>101600</xdr:colOff>
      <xdr:row>98</xdr:row>
      <xdr:rowOff>80645</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5430500" y="1678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96</xdr:row>
      <xdr:rowOff>97790</xdr:rowOff>
    </xdr:from>
    <xdr:ext cx="597535" cy="257810"/>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5181580" y="165569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240,245</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98</xdr:row>
      <xdr:rowOff>15240</xdr:rowOff>
    </xdr:from>
    <xdr:to>
      <xdr:col>76</xdr:col>
      <xdr:colOff>165100</xdr:colOff>
      <xdr:row>98</xdr:row>
      <xdr:rowOff>116840</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4541500" y="16817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133350</xdr:rowOff>
    </xdr:from>
    <xdr:ext cx="597535" cy="257810"/>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4292580" y="165925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161,444</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98</xdr:row>
      <xdr:rowOff>24130</xdr:rowOff>
    </xdr:from>
    <xdr:to>
      <xdr:col>72</xdr:col>
      <xdr:colOff>38100</xdr:colOff>
      <xdr:row>98</xdr:row>
      <xdr:rowOff>125730</xdr:rowOff>
    </xdr:to>
    <xdr:sp macro="" textlink="">
      <xdr:nvSpPr>
        <xdr:cNvPr id="702" name="楕円 701">
          <a:extLst>
            <a:ext uri="{FF2B5EF4-FFF2-40B4-BE49-F238E27FC236}">
              <a16:creationId xmlns:a16="http://schemas.microsoft.com/office/drawing/2014/main" id="{00000000-0008-0000-0600-0000BE020000}"/>
            </a:ext>
          </a:extLst>
        </xdr:cNvPr>
        <xdr:cNvSpPr/>
      </xdr:nvSpPr>
      <xdr:spPr>
        <a:xfrm>
          <a:off x="13652500" y="16826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142240</xdr:rowOff>
    </xdr:from>
    <xdr:ext cx="597535" cy="259080"/>
    <xdr:sp macro="" textlink="">
      <xdr:nvSpPr>
        <xdr:cNvPr id="703" name="テキスト ボックス 702">
          <a:extLst>
            <a:ext uri="{FF2B5EF4-FFF2-40B4-BE49-F238E27FC236}">
              <a16:creationId xmlns:a16="http://schemas.microsoft.com/office/drawing/2014/main" id="{00000000-0008-0000-0600-0000BF020000}"/>
            </a:ext>
          </a:extLst>
        </xdr:cNvPr>
        <xdr:cNvSpPr txBox="1"/>
      </xdr:nvSpPr>
      <xdr:spPr>
        <a:xfrm>
          <a:off x="13403580" y="166014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141,866</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98</xdr:row>
      <xdr:rowOff>3810</xdr:rowOff>
    </xdr:from>
    <xdr:to>
      <xdr:col>67</xdr:col>
      <xdr:colOff>101600</xdr:colOff>
      <xdr:row>98</xdr:row>
      <xdr:rowOff>105410</xdr:rowOff>
    </xdr:to>
    <xdr:sp macro="" textlink="">
      <xdr:nvSpPr>
        <xdr:cNvPr id="704" name="楕円 703">
          <a:extLst>
            <a:ext uri="{FF2B5EF4-FFF2-40B4-BE49-F238E27FC236}">
              <a16:creationId xmlns:a16="http://schemas.microsoft.com/office/drawing/2014/main" id="{00000000-0008-0000-0600-0000C0020000}"/>
            </a:ext>
          </a:extLst>
        </xdr:cNvPr>
        <xdr:cNvSpPr/>
      </xdr:nvSpPr>
      <xdr:spPr>
        <a:xfrm>
          <a:off x="12763500" y="16805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96</xdr:row>
      <xdr:rowOff>121920</xdr:rowOff>
    </xdr:from>
    <xdr:ext cx="597535" cy="257810"/>
    <xdr:sp macro="" textlink="">
      <xdr:nvSpPr>
        <xdr:cNvPr id="705" name="テキスト ボックス 704">
          <a:extLst>
            <a:ext uri="{FF2B5EF4-FFF2-40B4-BE49-F238E27FC236}">
              <a16:creationId xmlns:a16="http://schemas.microsoft.com/office/drawing/2014/main" id="{00000000-0008-0000-0600-0000C1020000}"/>
            </a:ext>
          </a:extLst>
        </xdr:cNvPr>
        <xdr:cNvSpPr txBox="1"/>
      </xdr:nvSpPr>
      <xdr:spPr>
        <a:xfrm>
          <a:off x="12514580" y="165811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186,096</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0" name="正方形/長方形 709">
          <a:extLst>
            <a:ext uri="{FF2B5EF4-FFF2-40B4-BE49-F238E27FC236}">
              <a16:creationId xmlns:a16="http://schemas.microsoft.com/office/drawing/2014/main" id="{00000000-0008-0000-0600-0000C6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1,967</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1" name="正方形/長方形 710">
          <a:extLst>
            <a:ext uri="{FF2B5EF4-FFF2-40B4-BE49-F238E27FC236}">
              <a16:creationId xmlns:a16="http://schemas.microsoft.com/office/drawing/2014/main" id="{00000000-0008-0000-0600-0000C7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2" name="正方形/長方形 711">
          <a:extLst>
            <a:ext uri="{FF2B5EF4-FFF2-40B4-BE49-F238E27FC236}">
              <a16:creationId xmlns:a16="http://schemas.microsoft.com/office/drawing/2014/main" id="{00000000-0008-0000-0600-0000C8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1,776</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3" name="正方形/長方形 712">
          <a:extLst>
            <a:ext uri="{FF2B5EF4-FFF2-40B4-BE49-F238E27FC236}">
              <a16:creationId xmlns:a16="http://schemas.microsoft.com/office/drawing/2014/main" id="{00000000-0008-0000-0600-0000C9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14" name="テキスト ボックス 713">
          <a:extLst>
            <a:ext uri="{FF2B5EF4-FFF2-40B4-BE49-F238E27FC236}">
              <a16:creationId xmlns:a16="http://schemas.microsoft.com/office/drawing/2014/main" id="{00000000-0008-0000-0600-0000CA020000}"/>
            </a:ext>
          </a:extLst>
        </xdr:cNvPr>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5" name="直線コネクタ 714">
          <a:extLst>
            <a:ext uri="{FF2B5EF4-FFF2-40B4-BE49-F238E27FC236}">
              <a16:creationId xmlns:a16="http://schemas.microsoft.com/office/drawing/2014/main" id="{00000000-0008-0000-0600-0000CB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99060</xdr:rowOff>
    </xdr:from>
    <xdr:to>
      <xdr:col>120</xdr:col>
      <xdr:colOff>114300</xdr:colOff>
      <xdr:row>39</xdr:row>
      <xdr:rowOff>99060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6785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128270</xdr:rowOff>
    </xdr:from>
    <xdr:ext cx="247650" cy="259080"/>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8039080" y="6643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114935</xdr:rowOff>
    </xdr:from>
    <xdr:to>
      <xdr:col>120</xdr:col>
      <xdr:colOff>114300</xdr:colOff>
      <xdr:row>37</xdr:row>
      <xdr:rowOff>114935</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6458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144145</xdr:rowOff>
    </xdr:from>
    <xdr:ext cx="531495" cy="257810"/>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505" y="6316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35</xdr:row>
      <xdr:rowOff>132080</xdr:rowOff>
    </xdr:from>
    <xdr:to>
      <xdr:col>120</xdr:col>
      <xdr:colOff>114300</xdr:colOff>
      <xdr:row>35</xdr:row>
      <xdr:rowOff>132080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6132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34</xdr:row>
      <xdr:rowOff>160655</xdr:rowOff>
    </xdr:from>
    <xdr:ext cx="531495" cy="259080"/>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505" y="5989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33</xdr:row>
      <xdr:rowOff>147955</xdr:rowOff>
    </xdr:from>
    <xdr:to>
      <xdr:col>120</xdr:col>
      <xdr:colOff>114300</xdr:colOff>
      <xdr:row>33</xdr:row>
      <xdr:rowOff>147955</xdr:rowOff>
    </xdr:to>
    <xdr:cxnSp macro="">
      <xdr:nvCxnSpPr>
        <xdr:cNvPr id="722" name="直線コネクタ 721">
          <a:extLst>
            <a:ext uri="{FF2B5EF4-FFF2-40B4-BE49-F238E27FC236}">
              <a16:creationId xmlns:a16="http://schemas.microsoft.com/office/drawing/2014/main" id="{00000000-0008-0000-0600-0000D2020000}"/>
            </a:ext>
          </a:extLst>
        </xdr:cNvPr>
        <xdr:cNvCxnSpPr/>
      </xdr:nvCxnSpPr>
      <xdr:spPr>
        <a:xfrm>
          <a:off x="18288000" y="5805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6350</xdr:rowOff>
    </xdr:from>
    <xdr:ext cx="531495" cy="257810"/>
    <xdr:sp macro="" textlink="">
      <xdr:nvSpPr>
        <xdr:cNvPr id="723" name="テキスト ボックス 722">
          <a:extLst>
            <a:ext uri="{FF2B5EF4-FFF2-40B4-BE49-F238E27FC236}">
              <a16:creationId xmlns:a16="http://schemas.microsoft.com/office/drawing/2014/main" id="{00000000-0008-0000-0600-0000D3020000}"/>
            </a:ext>
          </a:extLst>
        </xdr:cNvPr>
        <xdr:cNvSpPr txBox="1"/>
      </xdr:nvSpPr>
      <xdr:spPr>
        <a:xfrm>
          <a:off x="17756505" y="5664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31</xdr:row>
      <xdr:rowOff>164465</xdr:rowOff>
    </xdr:from>
    <xdr:to>
      <xdr:col>120</xdr:col>
      <xdr:colOff>114300</xdr:colOff>
      <xdr:row>31</xdr:row>
      <xdr:rowOff>164465</xdr:rowOff>
    </xdr:to>
    <xdr:cxnSp macro="">
      <xdr:nvCxnSpPr>
        <xdr:cNvPr id="724" name="直線コネクタ 723">
          <a:extLst>
            <a:ext uri="{FF2B5EF4-FFF2-40B4-BE49-F238E27FC236}">
              <a16:creationId xmlns:a16="http://schemas.microsoft.com/office/drawing/2014/main" id="{00000000-0008-0000-0600-0000D4020000}"/>
            </a:ext>
          </a:extLst>
        </xdr:cNvPr>
        <xdr:cNvCxnSpPr/>
      </xdr:nvCxnSpPr>
      <xdr:spPr>
        <a:xfrm>
          <a:off x="18288000" y="5479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22225</xdr:rowOff>
    </xdr:from>
    <xdr:ext cx="531495" cy="258445"/>
    <xdr:sp macro="" textlink="">
      <xdr:nvSpPr>
        <xdr:cNvPr id="725" name="テキスト ボックス 724">
          <a:extLst>
            <a:ext uri="{FF2B5EF4-FFF2-40B4-BE49-F238E27FC236}">
              <a16:creationId xmlns:a16="http://schemas.microsoft.com/office/drawing/2014/main" id="{00000000-0008-0000-0600-0000D5020000}"/>
            </a:ext>
          </a:extLst>
        </xdr:cNvPr>
        <xdr:cNvSpPr txBox="1"/>
      </xdr:nvSpPr>
      <xdr:spPr>
        <a:xfrm>
          <a:off x="17756505" y="5337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30</xdr:row>
      <xdr:rowOff>8890</xdr:rowOff>
    </xdr:from>
    <xdr:to>
      <xdr:col>120</xdr:col>
      <xdr:colOff>114300</xdr:colOff>
      <xdr:row>30</xdr:row>
      <xdr:rowOff>8890</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18288000" y="5152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38100</xdr:rowOff>
    </xdr:from>
    <xdr:ext cx="531495" cy="259080"/>
    <xdr:sp macro="" textlink="">
      <xdr:nvSpPr>
        <xdr:cNvPr id="727" name="テキスト ボックス 726">
          <a:extLst>
            <a:ext uri="{FF2B5EF4-FFF2-40B4-BE49-F238E27FC236}">
              <a16:creationId xmlns:a16="http://schemas.microsoft.com/office/drawing/2014/main" id="{00000000-0008-0000-0600-0000D7020000}"/>
            </a:ext>
          </a:extLst>
        </xdr:cNvPr>
        <xdr:cNvSpPr txBox="1"/>
      </xdr:nvSpPr>
      <xdr:spPr>
        <a:xfrm>
          <a:off x="17756505" y="501015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7810"/>
    <xdr:sp macro="" textlink="">
      <xdr:nvSpPr>
        <xdr:cNvPr id="729" name="テキスト ボックス 728">
          <a:extLst>
            <a:ext uri="{FF2B5EF4-FFF2-40B4-BE49-F238E27FC236}">
              <a16:creationId xmlns:a16="http://schemas.microsoft.com/office/drawing/2014/main" id="{00000000-0008-0000-0600-0000D9020000}"/>
            </a:ext>
          </a:extLst>
        </xdr:cNvPr>
        <xdr:cNvSpPr txBox="1"/>
      </xdr:nvSpPr>
      <xdr:spPr>
        <a:xfrm>
          <a:off x="17756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0" name="投資及び出資金グラフ枠">
          <a:extLst>
            <a:ext uri="{FF2B5EF4-FFF2-40B4-BE49-F238E27FC236}">
              <a16:creationId xmlns:a16="http://schemas.microsoft.com/office/drawing/2014/main" id="{00000000-0008-0000-0600-0000DA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19685</xdr:rowOff>
    </xdr:from>
    <xdr:to>
      <xdr:col>116</xdr:col>
      <xdr:colOff>62865</xdr:colOff>
      <xdr:row>39</xdr:row>
      <xdr:rowOff>99060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flipV="1">
          <a:off x="22159595" y="5163185"/>
          <a:ext cx="1270" cy="162242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102870</xdr:rowOff>
    </xdr:from>
    <xdr:ext cx="249555" cy="259080"/>
    <xdr:sp macro="" textlink="">
      <xdr:nvSpPr>
        <xdr:cNvPr id="732" name="投資及び出資金最小値テキスト">
          <a:extLst>
            <a:ext uri="{FF2B5EF4-FFF2-40B4-BE49-F238E27FC236}">
              <a16:creationId xmlns:a16="http://schemas.microsoft.com/office/drawing/2014/main" id="{00000000-0008-0000-0600-0000DC020000}"/>
            </a:ext>
          </a:extLst>
        </xdr:cNvPr>
        <xdr:cNvSpPr txBox="1"/>
      </xdr:nvSpPr>
      <xdr:spPr>
        <a:xfrm>
          <a:off x="22212300" y="6789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99060</xdr:rowOff>
    </xdr:from>
    <xdr:to>
      <xdr:col>116</xdr:col>
      <xdr:colOff>152400</xdr:colOff>
      <xdr:row>39</xdr:row>
      <xdr:rowOff>99060</xdr:rowOff>
    </xdr:to>
    <xdr:cxnSp macro="">
      <xdr:nvCxnSpPr>
        <xdr:cNvPr id="733" name="直線コネクタ 732">
          <a:extLst>
            <a:ext uri="{FF2B5EF4-FFF2-40B4-BE49-F238E27FC236}">
              <a16:creationId xmlns:a16="http://schemas.microsoft.com/office/drawing/2014/main" id="{00000000-0008-0000-0600-0000DD020000}"/>
            </a:ext>
          </a:extLst>
        </xdr:cNvPr>
        <xdr:cNvCxnSpPr/>
      </xdr:nvCxnSpPr>
      <xdr:spPr>
        <a:xfrm>
          <a:off x="22072600" y="6785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28</xdr:row>
      <xdr:rowOff>137795</xdr:rowOff>
    </xdr:from>
    <xdr:ext cx="534670" cy="259080"/>
    <xdr:sp macro="" textlink="">
      <xdr:nvSpPr>
        <xdr:cNvPr id="734" name="投資及び出資金最大値テキスト">
          <a:extLst>
            <a:ext uri="{FF2B5EF4-FFF2-40B4-BE49-F238E27FC236}">
              <a16:creationId xmlns:a16="http://schemas.microsoft.com/office/drawing/2014/main" id="{00000000-0008-0000-0600-0000DE020000}"/>
            </a:ext>
          </a:extLst>
        </xdr:cNvPr>
        <xdr:cNvSpPr txBox="1"/>
      </xdr:nvSpPr>
      <xdr:spPr>
        <a:xfrm>
          <a:off x="22212300" y="493839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49,683</a:t>
          </a:r>
          <a:endParaRPr kumimoji="1" lang="ja-JP" altLang="en-US" sz="1000" b="1">
            <a:latin typeface="ＭＳ Ｐゴシック"/>
            <a:ea typeface="ＭＳ Ｐゴシック"/>
          </a:endParaRPr>
        </a:p>
      </xdr:txBody>
    </xdr:sp>
    <xdr:clientData/>
  </xdr:oneCellAnchor>
  <xdr:twoCellAnchor>
    <xdr:from>
      <xdr:col>115</xdr:col>
      <xdr:colOff>165100</xdr:colOff>
      <xdr:row>30</xdr:row>
      <xdr:rowOff>19685</xdr:rowOff>
    </xdr:from>
    <xdr:to>
      <xdr:col>116</xdr:col>
      <xdr:colOff>152400</xdr:colOff>
      <xdr:row>30</xdr:row>
      <xdr:rowOff>19685</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22072600" y="516318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99060</xdr:rowOff>
    </xdr:from>
    <xdr:to>
      <xdr:col>116</xdr:col>
      <xdr:colOff>63500</xdr:colOff>
      <xdr:row>39</xdr:row>
      <xdr:rowOff>99060</xdr:rowOff>
    </xdr:to>
    <xdr:cxnSp macro="">
      <xdr:nvCxnSpPr>
        <xdr:cNvPr id="736" name="直線コネクタ 735">
          <a:extLst>
            <a:ext uri="{FF2B5EF4-FFF2-40B4-BE49-F238E27FC236}">
              <a16:creationId xmlns:a16="http://schemas.microsoft.com/office/drawing/2014/main" id="{00000000-0008-0000-0600-0000E0020000}"/>
            </a:ext>
          </a:extLst>
        </xdr:cNvPr>
        <xdr:cNvCxnSpPr/>
      </xdr:nvCxnSpPr>
      <xdr:spPr>
        <a:xfrm>
          <a:off x="21323300" y="678561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160655</xdr:rowOff>
    </xdr:from>
    <xdr:ext cx="469900" cy="259080"/>
    <xdr:sp macro="" textlink="">
      <xdr:nvSpPr>
        <xdr:cNvPr id="737" name="投資及び出資金平均値テキスト">
          <a:extLst>
            <a:ext uri="{FF2B5EF4-FFF2-40B4-BE49-F238E27FC236}">
              <a16:creationId xmlns:a16="http://schemas.microsoft.com/office/drawing/2014/main" id="{00000000-0008-0000-0600-0000E1020000}"/>
            </a:ext>
          </a:extLst>
        </xdr:cNvPr>
        <xdr:cNvSpPr txBox="1"/>
      </xdr:nvSpPr>
      <xdr:spPr>
        <a:xfrm>
          <a:off x="22212300" y="6504305"/>
          <a:ext cx="46990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2,500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137795</xdr:rowOff>
    </xdr:from>
    <xdr:to>
      <xdr:col>116</xdr:col>
      <xdr:colOff>114300</xdr:colOff>
      <xdr:row>39</xdr:row>
      <xdr:rowOff>67945</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22110700" y="6652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99060</xdr:rowOff>
    </xdr:from>
    <xdr:to>
      <xdr:col>111</xdr:col>
      <xdr:colOff>177800</xdr:colOff>
      <xdr:row>39</xdr:row>
      <xdr:rowOff>99060</xdr:rowOff>
    </xdr:to>
    <xdr:cxnSp macro="">
      <xdr:nvCxnSpPr>
        <xdr:cNvPr id="739" name="直線コネクタ 738">
          <a:extLst>
            <a:ext uri="{FF2B5EF4-FFF2-40B4-BE49-F238E27FC236}">
              <a16:creationId xmlns:a16="http://schemas.microsoft.com/office/drawing/2014/main" id="{00000000-0008-0000-0600-0000E3020000}"/>
            </a:ext>
          </a:extLst>
        </xdr:cNvPr>
        <xdr:cNvCxnSpPr/>
      </xdr:nvCxnSpPr>
      <xdr:spPr>
        <a:xfrm>
          <a:off x="20434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138430</xdr:rowOff>
    </xdr:from>
    <xdr:to>
      <xdr:col>112</xdr:col>
      <xdr:colOff>38100</xdr:colOff>
      <xdr:row>39</xdr:row>
      <xdr:rowOff>68580</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212725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37</xdr:row>
      <xdr:rowOff>85090</xdr:rowOff>
    </xdr:from>
    <xdr:ext cx="468630" cy="259080"/>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088350" y="642874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2,489</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99060</xdr:rowOff>
    </xdr:from>
    <xdr:to>
      <xdr:col>107</xdr:col>
      <xdr:colOff>50800</xdr:colOff>
      <xdr:row>39</xdr:row>
      <xdr:rowOff>99060</xdr:rowOff>
    </xdr:to>
    <xdr:cxnSp macro="">
      <xdr:nvCxnSpPr>
        <xdr:cNvPr id="742" name="直線コネクタ 741">
          <a:extLst>
            <a:ext uri="{FF2B5EF4-FFF2-40B4-BE49-F238E27FC236}">
              <a16:creationId xmlns:a16="http://schemas.microsoft.com/office/drawing/2014/main" id="{00000000-0008-0000-0600-0000E6020000}"/>
            </a:ext>
          </a:extLst>
        </xdr:cNvPr>
        <xdr:cNvCxnSpPr/>
      </xdr:nvCxnSpPr>
      <xdr:spPr>
        <a:xfrm>
          <a:off x="19545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12700</xdr:rowOff>
    </xdr:from>
    <xdr:to>
      <xdr:col>107</xdr:col>
      <xdr:colOff>101600</xdr:colOff>
      <xdr:row>39</xdr:row>
      <xdr:rowOff>114300</xdr:rowOff>
    </xdr:to>
    <xdr:sp macro="" textlink="">
      <xdr:nvSpPr>
        <xdr:cNvPr id="743" name="フローチャート: 判断 742">
          <a:extLst>
            <a:ext uri="{FF2B5EF4-FFF2-40B4-BE49-F238E27FC236}">
              <a16:creationId xmlns:a16="http://schemas.microsoft.com/office/drawing/2014/main" id="{00000000-0008-0000-0600-0000E7020000}"/>
            </a:ext>
          </a:extLst>
        </xdr:cNvPr>
        <xdr:cNvSpPr/>
      </xdr:nvSpPr>
      <xdr:spPr>
        <a:xfrm>
          <a:off x="20383500" y="669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37</xdr:row>
      <xdr:rowOff>130810</xdr:rowOff>
    </xdr:from>
    <xdr:ext cx="468630" cy="259080"/>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0199350" y="647446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1,075</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99060</xdr:rowOff>
    </xdr:from>
    <xdr:to>
      <xdr:col>102</xdr:col>
      <xdr:colOff>114300</xdr:colOff>
      <xdr:row>39</xdr:row>
      <xdr:rowOff>99060</xdr:rowOff>
    </xdr:to>
    <xdr:cxnSp macro="">
      <xdr:nvCxnSpPr>
        <xdr:cNvPr id="745" name="直線コネクタ 744">
          <a:extLst>
            <a:ext uri="{FF2B5EF4-FFF2-40B4-BE49-F238E27FC236}">
              <a16:creationId xmlns:a16="http://schemas.microsoft.com/office/drawing/2014/main" id="{00000000-0008-0000-0600-0000E9020000}"/>
            </a:ext>
          </a:extLst>
        </xdr:cNvPr>
        <xdr:cNvCxnSpPr/>
      </xdr:nvCxnSpPr>
      <xdr:spPr>
        <a:xfrm>
          <a:off x="18656300" y="678561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6350</xdr:rowOff>
    </xdr:from>
    <xdr:to>
      <xdr:col>102</xdr:col>
      <xdr:colOff>165100</xdr:colOff>
      <xdr:row>39</xdr:row>
      <xdr:rowOff>107315</xdr:rowOff>
    </xdr:to>
    <xdr:sp macro="" textlink="">
      <xdr:nvSpPr>
        <xdr:cNvPr id="746" name="フローチャート: 判断 745">
          <a:extLst>
            <a:ext uri="{FF2B5EF4-FFF2-40B4-BE49-F238E27FC236}">
              <a16:creationId xmlns:a16="http://schemas.microsoft.com/office/drawing/2014/main" id="{00000000-0008-0000-0600-0000EA020000}"/>
            </a:ext>
          </a:extLst>
        </xdr:cNvPr>
        <xdr:cNvSpPr/>
      </xdr:nvSpPr>
      <xdr:spPr>
        <a:xfrm>
          <a:off x="19494500" y="669290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37</xdr:row>
      <xdr:rowOff>123825</xdr:rowOff>
    </xdr:from>
    <xdr:ext cx="468630" cy="257810"/>
    <xdr:sp macro="" textlink="">
      <xdr:nvSpPr>
        <xdr:cNvPr id="747" name="テキスト ボックス 746">
          <a:extLst>
            <a:ext uri="{FF2B5EF4-FFF2-40B4-BE49-F238E27FC236}">
              <a16:creationId xmlns:a16="http://schemas.microsoft.com/office/drawing/2014/main" id="{00000000-0008-0000-0600-0000EB020000}"/>
            </a:ext>
          </a:extLst>
        </xdr:cNvPr>
        <xdr:cNvSpPr txBox="1"/>
      </xdr:nvSpPr>
      <xdr:spPr>
        <a:xfrm>
          <a:off x="19310350" y="6467475"/>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1,301</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39</xdr:row>
      <xdr:rowOff>17780</xdr:rowOff>
    </xdr:from>
    <xdr:to>
      <xdr:col>98</xdr:col>
      <xdr:colOff>38100</xdr:colOff>
      <xdr:row>39</xdr:row>
      <xdr:rowOff>118745</xdr:rowOff>
    </xdr:to>
    <xdr:sp macro="" textlink="">
      <xdr:nvSpPr>
        <xdr:cNvPr id="748" name="フローチャート: 判断 747">
          <a:extLst>
            <a:ext uri="{FF2B5EF4-FFF2-40B4-BE49-F238E27FC236}">
              <a16:creationId xmlns:a16="http://schemas.microsoft.com/office/drawing/2014/main" id="{00000000-0008-0000-0600-0000EC020000}"/>
            </a:ext>
          </a:extLst>
        </xdr:cNvPr>
        <xdr:cNvSpPr/>
      </xdr:nvSpPr>
      <xdr:spPr>
        <a:xfrm>
          <a:off x="18605500" y="67043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135255</xdr:rowOff>
    </xdr:from>
    <xdr:ext cx="378460" cy="257810"/>
    <xdr:sp macro="" textlink="">
      <xdr:nvSpPr>
        <xdr:cNvPr id="749" name="テキスト ボックス 748">
          <a:extLst>
            <a:ext uri="{FF2B5EF4-FFF2-40B4-BE49-F238E27FC236}">
              <a16:creationId xmlns:a16="http://schemas.microsoft.com/office/drawing/2014/main" id="{00000000-0008-0000-0600-0000ED020000}"/>
            </a:ext>
          </a:extLst>
        </xdr:cNvPr>
        <xdr:cNvSpPr txBox="1"/>
      </xdr:nvSpPr>
      <xdr:spPr>
        <a:xfrm>
          <a:off x="18467070" y="647890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941</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1" name="テキスト ボックス 750">
          <a:extLst>
            <a:ext uri="{FF2B5EF4-FFF2-40B4-BE49-F238E27FC236}">
              <a16:creationId xmlns:a16="http://schemas.microsoft.com/office/drawing/2014/main" id="{00000000-0008-0000-0600-0000EF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3" name="テキスト ボックス 752">
          <a:extLst>
            <a:ext uri="{FF2B5EF4-FFF2-40B4-BE49-F238E27FC236}">
              <a16:creationId xmlns:a16="http://schemas.microsoft.com/office/drawing/2014/main" id="{00000000-0008-0000-0600-0000F1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39</xdr:row>
      <xdr:rowOff>48260</xdr:rowOff>
    </xdr:from>
    <xdr:to>
      <xdr:col>116</xdr:col>
      <xdr:colOff>114300</xdr:colOff>
      <xdr:row>39</xdr:row>
      <xdr:rowOff>149860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221107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134620</xdr:rowOff>
    </xdr:from>
    <xdr:ext cx="249555" cy="257810"/>
    <xdr:sp macro="" textlink="">
      <xdr:nvSpPr>
        <xdr:cNvPr id="756" name="投資及び出資金該当値テキスト">
          <a:extLst>
            <a:ext uri="{FF2B5EF4-FFF2-40B4-BE49-F238E27FC236}">
              <a16:creationId xmlns:a16="http://schemas.microsoft.com/office/drawing/2014/main" id="{00000000-0008-0000-0600-0000F4020000}"/>
            </a:ext>
          </a:extLst>
        </xdr:cNvPr>
        <xdr:cNvSpPr txBox="1"/>
      </xdr:nvSpPr>
      <xdr:spPr>
        <a:xfrm>
          <a:off x="22212300" y="664972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39</xdr:row>
      <xdr:rowOff>48260</xdr:rowOff>
    </xdr:from>
    <xdr:to>
      <xdr:col>112</xdr:col>
      <xdr:colOff>38100</xdr:colOff>
      <xdr:row>39</xdr:row>
      <xdr:rowOff>149860</xdr:rowOff>
    </xdr:to>
    <xdr:sp macro="" textlink="">
      <xdr:nvSpPr>
        <xdr:cNvPr id="757" name="楕円 756">
          <a:extLst>
            <a:ext uri="{FF2B5EF4-FFF2-40B4-BE49-F238E27FC236}">
              <a16:creationId xmlns:a16="http://schemas.microsoft.com/office/drawing/2014/main" id="{00000000-0008-0000-0600-0000F5020000}"/>
            </a:ext>
          </a:extLst>
        </xdr:cNvPr>
        <xdr:cNvSpPr/>
      </xdr:nvSpPr>
      <xdr:spPr>
        <a:xfrm>
          <a:off x="21272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140970</xdr:rowOff>
    </xdr:from>
    <xdr:ext cx="248285" cy="259080"/>
    <xdr:sp macro="" textlink="">
      <xdr:nvSpPr>
        <xdr:cNvPr id="758" name="テキスト ボックス 757">
          <a:extLst>
            <a:ext uri="{FF2B5EF4-FFF2-40B4-BE49-F238E27FC236}">
              <a16:creationId xmlns:a16="http://schemas.microsoft.com/office/drawing/2014/main" id="{00000000-0008-0000-0600-0000F6020000}"/>
            </a:ext>
          </a:extLst>
        </xdr:cNvPr>
        <xdr:cNvSpPr txBox="1"/>
      </xdr:nvSpPr>
      <xdr:spPr>
        <a:xfrm>
          <a:off x="21198840" y="682752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39</xdr:row>
      <xdr:rowOff>48260</xdr:rowOff>
    </xdr:from>
    <xdr:to>
      <xdr:col>107</xdr:col>
      <xdr:colOff>101600</xdr:colOff>
      <xdr:row>39</xdr:row>
      <xdr:rowOff>149860</xdr:rowOff>
    </xdr:to>
    <xdr:sp macro="" textlink="">
      <xdr:nvSpPr>
        <xdr:cNvPr id="759" name="楕円 758">
          <a:extLst>
            <a:ext uri="{FF2B5EF4-FFF2-40B4-BE49-F238E27FC236}">
              <a16:creationId xmlns:a16="http://schemas.microsoft.com/office/drawing/2014/main" id="{00000000-0008-0000-0600-0000F7020000}"/>
            </a:ext>
          </a:extLst>
        </xdr:cNvPr>
        <xdr:cNvSpPr/>
      </xdr:nvSpPr>
      <xdr:spPr>
        <a:xfrm>
          <a:off x="20383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140970</xdr:rowOff>
    </xdr:from>
    <xdr:ext cx="248285" cy="259080"/>
    <xdr:sp macro="" textlink="">
      <xdr:nvSpPr>
        <xdr:cNvPr id="760" name="テキスト ボックス 759">
          <a:extLst>
            <a:ext uri="{FF2B5EF4-FFF2-40B4-BE49-F238E27FC236}">
              <a16:creationId xmlns:a16="http://schemas.microsoft.com/office/drawing/2014/main" id="{00000000-0008-0000-0600-0000F8020000}"/>
            </a:ext>
          </a:extLst>
        </xdr:cNvPr>
        <xdr:cNvSpPr txBox="1"/>
      </xdr:nvSpPr>
      <xdr:spPr>
        <a:xfrm>
          <a:off x="20309840" y="682752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39</xdr:row>
      <xdr:rowOff>48260</xdr:rowOff>
    </xdr:from>
    <xdr:to>
      <xdr:col>102</xdr:col>
      <xdr:colOff>165100</xdr:colOff>
      <xdr:row>39</xdr:row>
      <xdr:rowOff>149860</xdr:rowOff>
    </xdr:to>
    <xdr:sp macro="" textlink="">
      <xdr:nvSpPr>
        <xdr:cNvPr id="761" name="楕円 760">
          <a:extLst>
            <a:ext uri="{FF2B5EF4-FFF2-40B4-BE49-F238E27FC236}">
              <a16:creationId xmlns:a16="http://schemas.microsoft.com/office/drawing/2014/main" id="{00000000-0008-0000-0600-0000F9020000}"/>
            </a:ext>
          </a:extLst>
        </xdr:cNvPr>
        <xdr:cNvSpPr/>
      </xdr:nvSpPr>
      <xdr:spPr>
        <a:xfrm>
          <a:off x="19494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140970</xdr:rowOff>
    </xdr:from>
    <xdr:ext cx="248285" cy="259080"/>
    <xdr:sp macro="" textlink="">
      <xdr:nvSpPr>
        <xdr:cNvPr id="762" name="テキスト ボックス 761">
          <a:extLst>
            <a:ext uri="{FF2B5EF4-FFF2-40B4-BE49-F238E27FC236}">
              <a16:creationId xmlns:a16="http://schemas.microsoft.com/office/drawing/2014/main" id="{00000000-0008-0000-0600-0000FA020000}"/>
            </a:ext>
          </a:extLst>
        </xdr:cNvPr>
        <xdr:cNvSpPr txBox="1"/>
      </xdr:nvSpPr>
      <xdr:spPr>
        <a:xfrm>
          <a:off x="19420840" y="682752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39</xdr:row>
      <xdr:rowOff>48260</xdr:rowOff>
    </xdr:from>
    <xdr:to>
      <xdr:col>98</xdr:col>
      <xdr:colOff>38100</xdr:colOff>
      <xdr:row>39</xdr:row>
      <xdr:rowOff>149860</xdr:rowOff>
    </xdr:to>
    <xdr:sp macro="" textlink="">
      <xdr:nvSpPr>
        <xdr:cNvPr id="763" name="楕円 762">
          <a:extLst>
            <a:ext uri="{FF2B5EF4-FFF2-40B4-BE49-F238E27FC236}">
              <a16:creationId xmlns:a16="http://schemas.microsoft.com/office/drawing/2014/main" id="{00000000-0008-0000-0600-0000FB020000}"/>
            </a:ext>
          </a:extLst>
        </xdr:cNvPr>
        <xdr:cNvSpPr/>
      </xdr:nvSpPr>
      <xdr:spPr>
        <a:xfrm>
          <a:off x="18605500" y="6734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140970</xdr:rowOff>
    </xdr:from>
    <xdr:ext cx="248285" cy="259080"/>
    <xdr:sp macro="" textlink="">
      <xdr:nvSpPr>
        <xdr:cNvPr id="764" name="テキスト ボックス 763">
          <a:extLst>
            <a:ext uri="{FF2B5EF4-FFF2-40B4-BE49-F238E27FC236}">
              <a16:creationId xmlns:a16="http://schemas.microsoft.com/office/drawing/2014/main" id="{00000000-0008-0000-0600-0000FC020000}"/>
            </a:ext>
          </a:extLst>
        </xdr:cNvPr>
        <xdr:cNvSpPr txBox="1"/>
      </xdr:nvSpPr>
      <xdr:spPr>
        <a:xfrm>
          <a:off x="18531840" y="682752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5" name="正方形/長方形 764">
          <a:extLst>
            <a:ext uri="{FF2B5EF4-FFF2-40B4-BE49-F238E27FC236}">
              <a16:creationId xmlns:a16="http://schemas.microsoft.com/office/drawing/2014/main" id="{00000000-0008-0000-0600-0000FD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6" name="正方形/長方形 765">
          <a:extLst>
            <a:ext uri="{FF2B5EF4-FFF2-40B4-BE49-F238E27FC236}">
              <a16:creationId xmlns:a16="http://schemas.microsoft.com/office/drawing/2014/main" id="{00000000-0008-0000-0600-0000FE02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7" name="正方形/長方形 766">
          <a:extLst>
            <a:ext uri="{FF2B5EF4-FFF2-40B4-BE49-F238E27FC236}">
              <a16:creationId xmlns:a16="http://schemas.microsoft.com/office/drawing/2014/main" id="{00000000-0008-0000-0600-0000FF02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8" name="正方形/長方形 767">
          <a:extLst>
            <a:ext uri="{FF2B5EF4-FFF2-40B4-BE49-F238E27FC236}">
              <a16:creationId xmlns:a16="http://schemas.microsoft.com/office/drawing/2014/main" id="{00000000-0008-0000-0600-000000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9" name="正方形/長方形 768">
          <a:extLst>
            <a:ext uri="{FF2B5EF4-FFF2-40B4-BE49-F238E27FC236}">
              <a16:creationId xmlns:a16="http://schemas.microsoft.com/office/drawing/2014/main" id="{00000000-0008-0000-0600-000001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12,562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0" name="正方形/長方形 769">
          <a:extLst>
            <a:ext uri="{FF2B5EF4-FFF2-40B4-BE49-F238E27FC236}">
              <a16:creationId xmlns:a16="http://schemas.microsoft.com/office/drawing/2014/main" id="{00000000-0008-0000-0600-000002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1" name="正方形/長方形 770">
          <a:extLst>
            <a:ext uri="{FF2B5EF4-FFF2-40B4-BE49-F238E27FC236}">
              <a16:creationId xmlns:a16="http://schemas.microsoft.com/office/drawing/2014/main" id="{00000000-0008-0000-0600-000003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1,579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2" name="正方形/長方形 771">
          <a:extLst>
            <a:ext uri="{FF2B5EF4-FFF2-40B4-BE49-F238E27FC236}">
              <a16:creationId xmlns:a16="http://schemas.microsoft.com/office/drawing/2014/main" id="{00000000-0008-0000-0600-000004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73" name="テキスト ボックス 772">
          <a:extLst>
            <a:ext uri="{FF2B5EF4-FFF2-40B4-BE49-F238E27FC236}">
              <a16:creationId xmlns:a16="http://schemas.microsoft.com/office/drawing/2014/main" id="{00000000-0008-0000-0600-000005030000}"/>
            </a:ext>
          </a:extLst>
        </xdr:cNvPr>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4" name="直線コネクタ 773">
          <a:extLst>
            <a:ext uri="{FF2B5EF4-FFF2-40B4-BE49-F238E27FC236}">
              <a16:creationId xmlns:a16="http://schemas.microsoft.com/office/drawing/2014/main" id="{00000000-0008-0000-0600-000006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99060</xdr:rowOff>
    </xdr:from>
    <xdr:to>
      <xdr:col>120</xdr:col>
      <xdr:colOff>114300</xdr:colOff>
      <xdr:row>59</xdr:row>
      <xdr:rowOff>99060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10214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58</xdr:row>
      <xdr:rowOff>128270</xdr:rowOff>
    </xdr:from>
    <xdr:ext cx="247650" cy="259080"/>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8039080" y="10072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57</xdr:row>
      <xdr:rowOff>114935</xdr:rowOff>
    </xdr:from>
    <xdr:to>
      <xdr:col>120</xdr:col>
      <xdr:colOff>114300</xdr:colOff>
      <xdr:row>57</xdr:row>
      <xdr:rowOff>114935</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9887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56</xdr:row>
      <xdr:rowOff>144145</xdr:rowOff>
    </xdr:from>
    <xdr:ext cx="531495" cy="257810"/>
    <xdr:sp macro=""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756505" y="9745345"/>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55</xdr:row>
      <xdr:rowOff>132080</xdr:rowOff>
    </xdr:from>
    <xdr:to>
      <xdr:col>120</xdr:col>
      <xdr:colOff>114300</xdr:colOff>
      <xdr:row>55</xdr:row>
      <xdr:rowOff>132080</xdr:rowOff>
    </xdr:to>
    <xdr:cxnSp macro="">
      <xdr:nvCxnSpPr>
        <xdr:cNvPr id="779" name="直線コネクタ 778">
          <a:extLst>
            <a:ext uri="{FF2B5EF4-FFF2-40B4-BE49-F238E27FC236}">
              <a16:creationId xmlns:a16="http://schemas.microsoft.com/office/drawing/2014/main" id="{00000000-0008-0000-0600-00000B030000}"/>
            </a:ext>
          </a:extLst>
        </xdr:cNvPr>
        <xdr:cNvCxnSpPr/>
      </xdr:nvCxnSpPr>
      <xdr:spPr>
        <a:xfrm>
          <a:off x="18288000" y="9561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54</xdr:row>
      <xdr:rowOff>160655</xdr:rowOff>
    </xdr:from>
    <xdr:ext cx="531495" cy="259080"/>
    <xdr:sp macro="" textlink="">
      <xdr:nvSpPr>
        <xdr:cNvPr id="780" name="テキスト ボックス 779">
          <a:extLst>
            <a:ext uri="{FF2B5EF4-FFF2-40B4-BE49-F238E27FC236}">
              <a16:creationId xmlns:a16="http://schemas.microsoft.com/office/drawing/2014/main" id="{00000000-0008-0000-0600-00000C030000}"/>
            </a:ext>
          </a:extLst>
        </xdr:cNvPr>
        <xdr:cNvSpPr txBox="1"/>
      </xdr:nvSpPr>
      <xdr:spPr>
        <a:xfrm>
          <a:off x="17756505" y="9418955"/>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53</xdr:row>
      <xdr:rowOff>147955</xdr:rowOff>
    </xdr:from>
    <xdr:to>
      <xdr:col>120</xdr:col>
      <xdr:colOff>114300</xdr:colOff>
      <xdr:row>53</xdr:row>
      <xdr:rowOff>147955</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a:off x="18288000" y="9234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53</xdr:row>
      <xdr:rowOff>6350</xdr:rowOff>
    </xdr:from>
    <xdr:ext cx="531495" cy="257810"/>
    <xdr:sp macro="" textlink="">
      <xdr:nvSpPr>
        <xdr:cNvPr id="782" name="テキスト ボックス 781">
          <a:extLst>
            <a:ext uri="{FF2B5EF4-FFF2-40B4-BE49-F238E27FC236}">
              <a16:creationId xmlns:a16="http://schemas.microsoft.com/office/drawing/2014/main" id="{00000000-0008-0000-0600-00000E030000}"/>
            </a:ext>
          </a:extLst>
        </xdr:cNvPr>
        <xdr:cNvSpPr txBox="1"/>
      </xdr:nvSpPr>
      <xdr:spPr>
        <a:xfrm>
          <a:off x="17756505" y="909320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96</xdr:col>
      <xdr:colOff>0</xdr:colOff>
      <xdr:row>51</xdr:row>
      <xdr:rowOff>164465</xdr:rowOff>
    </xdr:from>
    <xdr:to>
      <xdr:col>120</xdr:col>
      <xdr:colOff>114300</xdr:colOff>
      <xdr:row>51</xdr:row>
      <xdr:rowOff>164465</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18288000" y="8908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51</xdr:row>
      <xdr:rowOff>22225</xdr:rowOff>
    </xdr:from>
    <xdr:ext cx="531495" cy="258445"/>
    <xdr:sp macro="" textlink="">
      <xdr:nvSpPr>
        <xdr:cNvPr id="784" name="テキスト ボックス 783">
          <a:extLst>
            <a:ext uri="{FF2B5EF4-FFF2-40B4-BE49-F238E27FC236}">
              <a16:creationId xmlns:a16="http://schemas.microsoft.com/office/drawing/2014/main" id="{00000000-0008-0000-0600-000010030000}"/>
            </a:ext>
          </a:extLst>
        </xdr:cNvPr>
        <xdr:cNvSpPr txBox="1"/>
      </xdr:nvSpPr>
      <xdr:spPr>
        <a:xfrm>
          <a:off x="17756505" y="8766175"/>
          <a:ext cx="53149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96</xdr:col>
      <xdr:colOff>0</xdr:colOff>
      <xdr:row>50</xdr:row>
      <xdr:rowOff>8890</xdr:rowOff>
    </xdr:from>
    <xdr:to>
      <xdr:col>120</xdr:col>
      <xdr:colOff>114300</xdr:colOff>
      <xdr:row>50</xdr:row>
      <xdr:rowOff>8890</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18288000" y="8581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49</xdr:row>
      <xdr:rowOff>38100</xdr:rowOff>
    </xdr:from>
    <xdr:ext cx="594360" cy="259080"/>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17692370" y="8439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47</xdr:row>
      <xdr:rowOff>54610</xdr:rowOff>
    </xdr:from>
    <xdr:ext cx="594360" cy="257810"/>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17692370" y="8112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9" name="貸付金グラフ枠">
          <a:extLst>
            <a:ext uri="{FF2B5EF4-FFF2-40B4-BE49-F238E27FC236}">
              <a16:creationId xmlns:a16="http://schemas.microsoft.com/office/drawing/2014/main" id="{00000000-0008-0000-0600-000015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157480</xdr:rowOff>
    </xdr:from>
    <xdr:to>
      <xdr:col>116</xdr:col>
      <xdr:colOff>62865</xdr:colOff>
      <xdr:row>59</xdr:row>
      <xdr:rowOff>99060</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22159595" y="8729980"/>
          <a:ext cx="1270" cy="14846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102870</xdr:rowOff>
    </xdr:from>
    <xdr:ext cx="249555" cy="259080"/>
    <xdr:sp macro="" textlink="">
      <xdr:nvSpPr>
        <xdr:cNvPr id="791" name="貸付金最小値テキスト">
          <a:extLst>
            <a:ext uri="{FF2B5EF4-FFF2-40B4-BE49-F238E27FC236}">
              <a16:creationId xmlns:a16="http://schemas.microsoft.com/office/drawing/2014/main" id="{00000000-0008-0000-0600-000017030000}"/>
            </a:ext>
          </a:extLst>
        </xdr:cNvPr>
        <xdr:cNvSpPr txBox="1"/>
      </xdr:nvSpPr>
      <xdr:spPr>
        <a:xfrm>
          <a:off x="22212300" y="1021842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59</xdr:row>
      <xdr:rowOff>99060</xdr:rowOff>
    </xdr:from>
    <xdr:to>
      <xdr:col>116</xdr:col>
      <xdr:colOff>152400</xdr:colOff>
      <xdr:row>59</xdr:row>
      <xdr:rowOff>99060</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a:off x="22072600" y="1021461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104140</xdr:rowOff>
    </xdr:from>
    <xdr:ext cx="534670" cy="259080"/>
    <xdr:sp macro="" textlink="">
      <xdr:nvSpPr>
        <xdr:cNvPr id="793" name="貸付金最大値テキスト">
          <a:extLst>
            <a:ext uri="{FF2B5EF4-FFF2-40B4-BE49-F238E27FC236}">
              <a16:creationId xmlns:a16="http://schemas.microsoft.com/office/drawing/2014/main" id="{00000000-0008-0000-0600-000019030000}"/>
            </a:ext>
          </a:extLst>
        </xdr:cNvPr>
        <xdr:cNvSpPr txBox="1"/>
      </xdr:nvSpPr>
      <xdr:spPr>
        <a:xfrm>
          <a:off x="22212300" y="850519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90,925</a:t>
          </a:r>
          <a:endParaRPr kumimoji="1" lang="ja-JP" altLang="en-US" sz="1000" b="1">
            <a:latin typeface="ＭＳ Ｐゴシック"/>
            <a:ea typeface="ＭＳ Ｐゴシック"/>
          </a:endParaRPr>
        </a:p>
      </xdr:txBody>
    </xdr:sp>
    <xdr:clientData/>
  </xdr:oneCellAnchor>
  <xdr:twoCellAnchor>
    <xdr:from>
      <xdr:col>115</xdr:col>
      <xdr:colOff>165100</xdr:colOff>
      <xdr:row>50</xdr:row>
      <xdr:rowOff>157480</xdr:rowOff>
    </xdr:from>
    <xdr:to>
      <xdr:col>116</xdr:col>
      <xdr:colOff>152400</xdr:colOff>
      <xdr:row>50</xdr:row>
      <xdr:rowOff>157480</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22072600" y="872998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105410</xdr:rowOff>
    </xdr:from>
    <xdr:to>
      <xdr:col>116</xdr:col>
      <xdr:colOff>63500</xdr:colOff>
      <xdr:row>59</xdr:row>
      <xdr:rowOff>96520</xdr:rowOff>
    </xdr:to>
    <xdr:cxnSp macro="">
      <xdr:nvCxnSpPr>
        <xdr:cNvPr id="795" name="直線コネクタ 794">
          <a:extLst>
            <a:ext uri="{FF2B5EF4-FFF2-40B4-BE49-F238E27FC236}">
              <a16:creationId xmlns:a16="http://schemas.microsoft.com/office/drawing/2014/main" id="{00000000-0008-0000-0600-00001B030000}"/>
            </a:ext>
          </a:extLst>
        </xdr:cNvPr>
        <xdr:cNvCxnSpPr/>
      </xdr:nvCxnSpPr>
      <xdr:spPr>
        <a:xfrm>
          <a:off x="21323300" y="10049510"/>
          <a:ext cx="838200" cy="162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112395</xdr:rowOff>
    </xdr:from>
    <xdr:ext cx="469900" cy="257810"/>
    <xdr:sp macro="" textlink="">
      <xdr:nvSpPr>
        <xdr:cNvPr id="796" name="貸付金平均値テキスト">
          <a:extLst>
            <a:ext uri="{FF2B5EF4-FFF2-40B4-BE49-F238E27FC236}">
              <a16:creationId xmlns:a16="http://schemas.microsoft.com/office/drawing/2014/main" id="{00000000-0008-0000-0600-00001C030000}"/>
            </a:ext>
          </a:extLst>
        </xdr:cNvPr>
        <xdr:cNvSpPr txBox="1"/>
      </xdr:nvSpPr>
      <xdr:spPr>
        <a:xfrm>
          <a:off x="22212300" y="9885045"/>
          <a:ext cx="46990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7,971</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89535</xdr:rowOff>
    </xdr:from>
    <xdr:to>
      <xdr:col>116</xdr:col>
      <xdr:colOff>114300</xdr:colOff>
      <xdr:row>59</xdr:row>
      <xdr:rowOff>19685</xdr:rowOff>
    </xdr:to>
    <xdr:sp macro=""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22110700" y="10033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55</xdr:row>
      <xdr:rowOff>12700</xdr:rowOff>
    </xdr:from>
    <xdr:to>
      <xdr:col>111</xdr:col>
      <xdr:colOff>177800</xdr:colOff>
      <xdr:row>58</xdr:row>
      <xdr:rowOff>105410</xdr:rowOff>
    </xdr:to>
    <xdr:cxnSp macro="">
      <xdr:nvCxnSpPr>
        <xdr:cNvPr id="798" name="直線コネクタ 797">
          <a:extLst>
            <a:ext uri="{FF2B5EF4-FFF2-40B4-BE49-F238E27FC236}">
              <a16:creationId xmlns:a16="http://schemas.microsoft.com/office/drawing/2014/main" id="{00000000-0008-0000-0600-00001E030000}"/>
            </a:ext>
          </a:extLst>
        </xdr:cNvPr>
        <xdr:cNvCxnSpPr/>
      </xdr:nvCxnSpPr>
      <xdr:spPr>
        <a:xfrm>
          <a:off x="20434300" y="9442450"/>
          <a:ext cx="889000" cy="6070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86360</xdr:rowOff>
    </xdr:from>
    <xdr:to>
      <xdr:col>112</xdr:col>
      <xdr:colOff>38100</xdr:colOff>
      <xdr:row>59</xdr:row>
      <xdr:rowOff>16510</xdr:rowOff>
    </xdr:to>
    <xdr:sp macro="" textlink="">
      <xdr:nvSpPr>
        <xdr:cNvPr id="799" name="フローチャート: 判断 798">
          <a:extLst>
            <a:ext uri="{FF2B5EF4-FFF2-40B4-BE49-F238E27FC236}">
              <a16:creationId xmlns:a16="http://schemas.microsoft.com/office/drawing/2014/main" id="{00000000-0008-0000-0600-00001F030000}"/>
            </a:ext>
          </a:extLst>
        </xdr:cNvPr>
        <xdr:cNvSpPr/>
      </xdr:nvSpPr>
      <xdr:spPr>
        <a:xfrm>
          <a:off x="212725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133350</xdr:colOff>
      <xdr:row>59</xdr:row>
      <xdr:rowOff>7620</xdr:rowOff>
    </xdr:from>
    <xdr:ext cx="468630" cy="257810"/>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088350" y="10123170"/>
          <a:ext cx="4686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8,141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55</xdr:row>
      <xdr:rowOff>12700</xdr:rowOff>
    </xdr:from>
    <xdr:to>
      <xdr:col>107</xdr:col>
      <xdr:colOff>50800</xdr:colOff>
      <xdr:row>55</xdr:row>
      <xdr:rowOff>76200</xdr:rowOff>
    </xdr:to>
    <xdr:cxnSp macro="">
      <xdr:nvCxnSpPr>
        <xdr:cNvPr id="801" name="直線コネクタ 800">
          <a:extLst>
            <a:ext uri="{FF2B5EF4-FFF2-40B4-BE49-F238E27FC236}">
              <a16:creationId xmlns:a16="http://schemas.microsoft.com/office/drawing/2014/main" id="{00000000-0008-0000-0600-000021030000}"/>
            </a:ext>
          </a:extLst>
        </xdr:cNvPr>
        <xdr:cNvCxnSpPr/>
      </xdr:nvCxnSpPr>
      <xdr:spPr>
        <a:xfrm flipV="1">
          <a:off x="19545300" y="9442450"/>
          <a:ext cx="889000" cy="635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2" name="フローチャート: 判断 801">
          <a:extLst>
            <a:ext uri="{FF2B5EF4-FFF2-40B4-BE49-F238E27FC236}">
              <a16:creationId xmlns:a16="http://schemas.microsoft.com/office/drawing/2014/main" id="{00000000-0008-0000-0600-000022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6350</xdr:colOff>
      <xdr:row>59</xdr:row>
      <xdr:rowOff>10160</xdr:rowOff>
    </xdr:from>
    <xdr:ext cx="468630" cy="259080"/>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0199350" y="1012571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7,990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55</xdr:row>
      <xdr:rowOff>76200</xdr:rowOff>
    </xdr:from>
    <xdr:to>
      <xdr:col>102</xdr:col>
      <xdr:colOff>114300</xdr:colOff>
      <xdr:row>56</xdr:row>
      <xdr:rowOff>88900</xdr:rowOff>
    </xdr:to>
    <xdr:cxnSp macro="">
      <xdr:nvCxnSpPr>
        <xdr:cNvPr id="804" name="直線コネクタ 803">
          <a:extLst>
            <a:ext uri="{FF2B5EF4-FFF2-40B4-BE49-F238E27FC236}">
              <a16:creationId xmlns:a16="http://schemas.microsoft.com/office/drawing/2014/main" id="{00000000-0008-0000-0600-000024030000}"/>
            </a:ext>
          </a:extLst>
        </xdr:cNvPr>
        <xdr:cNvCxnSpPr/>
      </xdr:nvCxnSpPr>
      <xdr:spPr>
        <a:xfrm flipV="1">
          <a:off x="18656300" y="9505950"/>
          <a:ext cx="889000" cy="1841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93345</xdr:rowOff>
    </xdr:from>
    <xdr:to>
      <xdr:col>102</xdr:col>
      <xdr:colOff>165100</xdr:colOff>
      <xdr:row>59</xdr:row>
      <xdr:rowOff>23495</xdr:rowOff>
    </xdr:to>
    <xdr:sp macro="" textlink="">
      <xdr:nvSpPr>
        <xdr:cNvPr id="805" name="フローチャート: 判断 804">
          <a:extLst>
            <a:ext uri="{FF2B5EF4-FFF2-40B4-BE49-F238E27FC236}">
              <a16:creationId xmlns:a16="http://schemas.microsoft.com/office/drawing/2014/main" id="{00000000-0008-0000-0600-000025030000}"/>
            </a:ext>
          </a:extLst>
        </xdr:cNvPr>
        <xdr:cNvSpPr/>
      </xdr:nvSpPr>
      <xdr:spPr>
        <a:xfrm>
          <a:off x="19494500" y="10037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69850</xdr:colOff>
      <xdr:row>59</xdr:row>
      <xdr:rowOff>14605</xdr:rowOff>
    </xdr:from>
    <xdr:ext cx="468630" cy="259080"/>
    <xdr:sp macro="" textlink="">
      <xdr:nvSpPr>
        <xdr:cNvPr id="806" name="テキスト ボックス 805">
          <a:extLst>
            <a:ext uri="{FF2B5EF4-FFF2-40B4-BE49-F238E27FC236}">
              <a16:creationId xmlns:a16="http://schemas.microsoft.com/office/drawing/2014/main" id="{00000000-0008-0000-0600-000026030000}"/>
            </a:ext>
          </a:extLst>
        </xdr:cNvPr>
        <xdr:cNvSpPr txBox="1"/>
      </xdr:nvSpPr>
      <xdr:spPr>
        <a:xfrm>
          <a:off x="19310350" y="10130155"/>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7,727</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81280</xdr:rowOff>
    </xdr:from>
    <xdr:to>
      <xdr:col>98</xdr:col>
      <xdr:colOff>38100</xdr:colOff>
      <xdr:row>59</xdr:row>
      <xdr:rowOff>11430</xdr:rowOff>
    </xdr:to>
    <xdr:sp macro="" textlink="">
      <xdr:nvSpPr>
        <xdr:cNvPr id="807" name="フローチャート: 判断 806">
          <a:extLst>
            <a:ext uri="{FF2B5EF4-FFF2-40B4-BE49-F238E27FC236}">
              <a16:creationId xmlns:a16="http://schemas.microsoft.com/office/drawing/2014/main" id="{00000000-0008-0000-0600-000027030000}"/>
            </a:ext>
          </a:extLst>
        </xdr:cNvPr>
        <xdr:cNvSpPr/>
      </xdr:nvSpPr>
      <xdr:spPr>
        <a:xfrm>
          <a:off x="18605500" y="10025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133350</xdr:colOff>
      <xdr:row>59</xdr:row>
      <xdr:rowOff>2540</xdr:rowOff>
    </xdr:from>
    <xdr:ext cx="468630" cy="259080"/>
    <xdr:sp macro="" textlink="">
      <xdr:nvSpPr>
        <xdr:cNvPr id="808" name="テキスト ボックス 807">
          <a:extLst>
            <a:ext uri="{FF2B5EF4-FFF2-40B4-BE49-F238E27FC236}">
              <a16:creationId xmlns:a16="http://schemas.microsoft.com/office/drawing/2014/main" id="{00000000-0008-0000-0600-000028030000}"/>
            </a:ext>
          </a:extLst>
        </xdr:cNvPr>
        <xdr:cNvSpPr txBox="1"/>
      </xdr:nvSpPr>
      <xdr:spPr>
        <a:xfrm>
          <a:off x="18421350" y="10118090"/>
          <a:ext cx="4686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8,476</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600-00002A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2" name="テキスト ボックス 811">
          <a:extLst>
            <a:ext uri="{FF2B5EF4-FFF2-40B4-BE49-F238E27FC236}">
              <a16:creationId xmlns:a16="http://schemas.microsoft.com/office/drawing/2014/main" id="{00000000-0008-0000-0600-00002C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59</xdr:row>
      <xdr:rowOff>45720</xdr:rowOff>
    </xdr:from>
    <xdr:to>
      <xdr:col>116</xdr:col>
      <xdr:colOff>114300</xdr:colOff>
      <xdr:row>59</xdr:row>
      <xdr:rowOff>147320</xdr:rowOff>
    </xdr:to>
    <xdr:sp macro="" textlink="">
      <xdr:nvSpPr>
        <xdr:cNvPr id="814" name="楕円 813">
          <a:extLst>
            <a:ext uri="{FF2B5EF4-FFF2-40B4-BE49-F238E27FC236}">
              <a16:creationId xmlns:a16="http://schemas.microsoft.com/office/drawing/2014/main" id="{00000000-0008-0000-0600-00002E030000}"/>
            </a:ext>
          </a:extLst>
        </xdr:cNvPr>
        <xdr:cNvSpPr/>
      </xdr:nvSpPr>
      <xdr:spPr>
        <a:xfrm>
          <a:off x="22110700" y="10161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132080</xdr:rowOff>
    </xdr:from>
    <xdr:ext cx="378460" cy="257810"/>
    <xdr:sp macro="" textlink="">
      <xdr:nvSpPr>
        <xdr:cNvPr id="815" name="貸付金該当値テキスト">
          <a:extLst>
            <a:ext uri="{FF2B5EF4-FFF2-40B4-BE49-F238E27FC236}">
              <a16:creationId xmlns:a16="http://schemas.microsoft.com/office/drawing/2014/main" id="{00000000-0008-0000-0600-00002F030000}"/>
            </a:ext>
          </a:extLst>
        </xdr:cNvPr>
        <xdr:cNvSpPr txBox="1"/>
      </xdr:nvSpPr>
      <xdr:spPr>
        <a:xfrm>
          <a:off x="22212300" y="1007618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54610</xdr:rowOff>
    </xdr:from>
    <xdr:to>
      <xdr:col>112</xdr:col>
      <xdr:colOff>38100</xdr:colOff>
      <xdr:row>58</xdr:row>
      <xdr:rowOff>156210</xdr:rowOff>
    </xdr:to>
    <xdr:sp macro="" textlink="">
      <xdr:nvSpPr>
        <xdr:cNvPr id="816" name="楕円 815">
          <a:extLst>
            <a:ext uri="{FF2B5EF4-FFF2-40B4-BE49-F238E27FC236}">
              <a16:creationId xmlns:a16="http://schemas.microsoft.com/office/drawing/2014/main" id="{00000000-0008-0000-0600-000030030000}"/>
            </a:ext>
          </a:extLst>
        </xdr:cNvPr>
        <xdr:cNvSpPr/>
      </xdr:nvSpPr>
      <xdr:spPr>
        <a:xfrm>
          <a:off x="21272500" y="9998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100965</xdr:colOff>
      <xdr:row>57</xdr:row>
      <xdr:rowOff>1270</xdr:rowOff>
    </xdr:from>
    <xdr:ext cx="533400" cy="259080"/>
    <xdr:sp macro="" textlink="">
      <xdr:nvSpPr>
        <xdr:cNvPr id="817" name="テキスト ボックス 816">
          <a:extLst>
            <a:ext uri="{FF2B5EF4-FFF2-40B4-BE49-F238E27FC236}">
              <a16:creationId xmlns:a16="http://schemas.microsoft.com/office/drawing/2014/main" id="{00000000-0008-0000-0600-000031030000}"/>
            </a:ext>
          </a:extLst>
        </xdr:cNvPr>
        <xdr:cNvSpPr txBox="1"/>
      </xdr:nvSpPr>
      <xdr:spPr>
        <a:xfrm>
          <a:off x="21055965" y="97739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10,094</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54</xdr:row>
      <xdr:rowOff>133350</xdr:rowOff>
    </xdr:from>
    <xdr:to>
      <xdr:col>107</xdr:col>
      <xdr:colOff>101600</xdr:colOff>
      <xdr:row>55</xdr:row>
      <xdr:rowOff>63500</xdr:rowOff>
    </xdr:to>
    <xdr:sp macro="" textlink="">
      <xdr:nvSpPr>
        <xdr:cNvPr id="818" name="楕円 817">
          <a:extLst>
            <a:ext uri="{FF2B5EF4-FFF2-40B4-BE49-F238E27FC236}">
              <a16:creationId xmlns:a16="http://schemas.microsoft.com/office/drawing/2014/main" id="{00000000-0008-0000-0600-000032030000}"/>
            </a:ext>
          </a:extLst>
        </xdr:cNvPr>
        <xdr:cNvSpPr/>
      </xdr:nvSpPr>
      <xdr:spPr>
        <a:xfrm>
          <a:off x="20383500" y="939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164465</xdr:colOff>
      <xdr:row>53</xdr:row>
      <xdr:rowOff>80010</xdr:rowOff>
    </xdr:from>
    <xdr:ext cx="533400" cy="259080"/>
    <xdr:sp macro="" textlink="">
      <xdr:nvSpPr>
        <xdr:cNvPr id="819" name="テキスト ボックス 818">
          <a:extLst>
            <a:ext uri="{FF2B5EF4-FFF2-40B4-BE49-F238E27FC236}">
              <a16:creationId xmlns:a16="http://schemas.microsoft.com/office/drawing/2014/main" id="{00000000-0008-0000-0600-000033030000}"/>
            </a:ext>
          </a:extLst>
        </xdr:cNvPr>
        <xdr:cNvSpPr txBox="1"/>
      </xdr:nvSpPr>
      <xdr:spPr>
        <a:xfrm>
          <a:off x="20166965" y="916686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47,273</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55</xdr:row>
      <xdr:rowOff>25400</xdr:rowOff>
    </xdr:from>
    <xdr:to>
      <xdr:col>102</xdr:col>
      <xdr:colOff>165100</xdr:colOff>
      <xdr:row>55</xdr:row>
      <xdr:rowOff>127000</xdr:rowOff>
    </xdr:to>
    <xdr:sp macro="" textlink="">
      <xdr:nvSpPr>
        <xdr:cNvPr id="820" name="楕円 819">
          <a:extLst>
            <a:ext uri="{FF2B5EF4-FFF2-40B4-BE49-F238E27FC236}">
              <a16:creationId xmlns:a16="http://schemas.microsoft.com/office/drawing/2014/main" id="{00000000-0008-0000-0600-000034030000}"/>
            </a:ext>
          </a:extLst>
        </xdr:cNvPr>
        <xdr:cNvSpPr/>
      </xdr:nvSpPr>
      <xdr:spPr>
        <a:xfrm>
          <a:off x="19494500" y="9455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37465</xdr:colOff>
      <xdr:row>53</xdr:row>
      <xdr:rowOff>143510</xdr:rowOff>
    </xdr:from>
    <xdr:ext cx="533400" cy="257810"/>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9277965" y="923036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43,379</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56</xdr:row>
      <xdr:rowOff>38100</xdr:rowOff>
    </xdr:from>
    <xdr:to>
      <xdr:col>98</xdr:col>
      <xdr:colOff>38100</xdr:colOff>
      <xdr:row>56</xdr:row>
      <xdr:rowOff>139700</xdr:rowOff>
    </xdr:to>
    <xdr:sp macro="" textlink="">
      <xdr:nvSpPr>
        <xdr:cNvPr id="822" name="楕円 821">
          <a:extLst>
            <a:ext uri="{FF2B5EF4-FFF2-40B4-BE49-F238E27FC236}">
              <a16:creationId xmlns:a16="http://schemas.microsoft.com/office/drawing/2014/main" id="{00000000-0008-0000-0600-000036030000}"/>
            </a:ext>
          </a:extLst>
        </xdr:cNvPr>
        <xdr:cNvSpPr/>
      </xdr:nvSpPr>
      <xdr:spPr>
        <a:xfrm>
          <a:off x="18605500" y="963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100965</xdr:colOff>
      <xdr:row>54</xdr:row>
      <xdr:rowOff>156210</xdr:rowOff>
    </xdr:from>
    <xdr:ext cx="533400" cy="257810"/>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8388965" y="94145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32,106</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4" name="正方形/長方形 823">
          <a:extLst>
            <a:ext uri="{FF2B5EF4-FFF2-40B4-BE49-F238E27FC236}">
              <a16:creationId xmlns:a16="http://schemas.microsoft.com/office/drawing/2014/main" id="{00000000-0008-0000-0600-000038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5" name="正方形/長方形 824">
          <a:extLst>
            <a:ext uri="{FF2B5EF4-FFF2-40B4-BE49-F238E27FC236}">
              <a16:creationId xmlns:a16="http://schemas.microsoft.com/office/drawing/2014/main" id="{00000000-0008-0000-0600-000039030000}"/>
            </a:ext>
          </a:extLst>
        </xdr:cNvPr>
        <xdr:cNvSpPr/>
      </xdr:nvSpPr>
      <xdr:spPr>
        <a:xfrm>
          <a:off x="1841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6" name="正方形/長方形 825">
          <a:extLst>
            <a:ext uri="{FF2B5EF4-FFF2-40B4-BE49-F238E27FC236}">
              <a16:creationId xmlns:a16="http://schemas.microsoft.com/office/drawing/2014/main" id="{00000000-0008-0000-0600-00003A030000}"/>
            </a:ext>
          </a:extLst>
        </xdr:cNvPr>
        <xdr:cNvSpPr/>
      </xdr:nvSpPr>
      <xdr:spPr>
        <a:xfrm>
          <a:off x="1841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32/151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7" name="正方形/長方形 826">
          <a:extLst>
            <a:ext uri="{FF2B5EF4-FFF2-40B4-BE49-F238E27FC236}">
              <a16:creationId xmlns:a16="http://schemas.microsoft.com/office/drawing/2014/main" id="{00000000-0008-0000-0600-00003B030000}"/>
            </a:ext>
          </a:extLst>
        </xdr:cNvPr>
        <xdr:cNvSpPr/>
      </xdr:nvSpPr>
      <xdr:spPr>
        <a:xfrm>
          <a:off x="194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28" name="正方形/長方形 827">
          <a:extLst>
            <a:ext uri="{FF2B5EF4-FFF2-40B4-BE49-F238E27FC236}">
              <a16:creationId xmlns:a16="http://schemas.microsoft.com/office/drawing/2014/main" id="{00000000-0008-0000-0600-00003C030000}"/>
            </a:ext>
          </a:extLst>
        </xdr:cNvPr>
        <xdr:cNvSpPr/>
      </xdr:nvSpPr>
      <xdr:spPr>
        <a:xfrm>
          <a:off x="194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38,788</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29" name="正方形/長方形 828">
          <a:extLst>
            <a:ext uri="{FF2B5EF4-FFF2-40B4-BE49-F238E27FC236}">
              <a16:creationId xmlns:a16="http://schemas.microsoft.com/office/drawing/2014/main" id="{00000000-0008-0000-0600-00003D030000}"/>
            </a:ext>
          </a:extLst>
        </xdr:cNvPr>
        <xdr:cNvSpPr/>
      </xdr:nvSpPr>
      <xdr:spPr>
        <a:xfrm>
          <a:off x="20574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0" name="正方形/長方形 829">
          <a:extLst>
            <a:ext uri="{FF2B5EF4-FFF2-40B4-BE49-F238E27FC236}">
              <a16:creationId xmlns:a16="http://schemas.microsoft.com/office/drawing/2014/main" id="{00000000-0008-0000-0600-00003E030000}"/>
            </a:ext>
          </a:extLst>
        </xdr:cNvPr>
        <xdr:cNvSpPr/>
      </xdr:nvSpPr>
      <xdr:spPr>
        <a:xfrm>
          <a:off x="20574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60,760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1" name="正方形/長方形 830">
          <a:extLst>
            <a:ext uri="{FF2B5EF4-FFF2-40B4-BE49-F238E27FC236}">
              <a16:creationId xmlns:a16="http://schemas.microsoft.com/office/drawing/2014/main" id="{00000000-0008-0000-0600-00003F030000}"/>
            </a:ext>
          </a:extLst>
        </xdr:cNvPr>
        <xdr:cNvSpPr/>
      </xdr:nvSpPr>
      <xdr:spPr>
        <a:xfrm>
          <a:off x="18288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8615" cy="22415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8249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78</xdr:row>
      <xdr:rowOff>139700</xdr:rowOff>
    </xdr:from>
    <xdr:to>
      <xdr:col>120</xdr:col>
      <xdr:colOff>114300</xdr:colOff>
      <xdr:row>78</xdr:row>
      <xdr:rowOff>139700</xdr:rowOff>
    </xdr:to>
    <xdr:cxnSp macro="">
      <xdr:nvCxnSpPr>
        <xdr:cNvPr id="834" name="直線コネクタ 833">
          <a:extLst>
            <a:ext uri="{FF2B5EF4-FFF2-40B4-BE49-F238E27FC236}">
              <a16:creationId xmlns:a16="http://schemas.microsoft.com/office/drawing/2014/main" id="{00000000-0008-0000-0600-000042030000}"/>
            </a:ext>
          </a:extLst>
        </xdr:cNvPr>
        <xdr:cNvCxnSpPr/>
      </xdr:nvCxnSpPr>
      <xdr:spPr>
        <a:xfrm>
          <a:off x="18288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77</xdr:row>
      <xdr:rowOff>168910</xdr:rowOff>
    </xdr:from>
    <xdr:ext cx="247650" cy="257810"/>
    <xdr:sp macro="" textlink="">
      <xdr:nvSpPr>
        <xdr:cNvPr id="835" name="テキスト ボックス 834">
          <a:extLst>
            <a:ext uri="{FF2B5EF4-FFF2-40B4-BE49-F238E27FC236}">
              <a16:creationId xmlns:a16="http://schemas.microsoft.com/office/drawing/2014/main" id="{00000000-0008-0000-0600-000043030000}"/>
            </a:ext>
          </a:extLst>
        </xdr:cNvPr>
        <xdr:cNvSpPr txBox="1"/>
      </xdr:nvSpPr>
      <xdr:spPr>
        <a:xfrm>
          <a:off x="18039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76</xdr:row>
      <xdr:rowOff>25400</xdr:rowOff>
    </xdr:from>
    <xdr:to>
      <xdr:col>120</xdr:col>
      <xdr:colOff>114300</xdr:colOff>
      <xdr:row>76</xdr:row>
      <xdr:rowOff>25400</xdr:rowOff>
    </xdr:to>
    <xdr:cxnSp macro="">
      <xdr:nvCxnSpPr>
        <xdr:cNvPr id="836" name="直線コネクタ 835">
          <a:extLst>
            <a:ext uri="{FF2B5EF4-FFF2-40B4-BE49-F238E27FC236}">
              <a16:creationId xmlns:a16="http://schemas.microsoft.com/office/drawing/2014/main" id="{00000000-0008-0000-0600-000044030000}"/>
            </a:ext>
          </a:extLst>
        </xdr:cNvPr>
        <xdr:cNvCxnSpPr/>
      </xdr:nvCxnSpPr>
      <xdr:spPr>
        <a:xfrm>
          <a:off x="18288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75</xdr:row>
      <xdr:rowOff>54610</xdr:rowOff>
    </xdr:from>
    <xdr:ext cx="594360" cy="257810"/>
    <xdr:sp macro="" textlink="">
      <xdr:nvSpPr>
        <xdr:cNvPr id="837" name="テキスト ボックス 836">
          <a:extLst>
            <a:ext uri="{FF2B5EF4-FFF2-40B4-BE49-F238E27FC236}">
              <a16:creationId xmlns:a16="http://schemas.microsoft.com/office/drawing/2014/main" id="{00000000-0008-0000-0600-000045030000}"/>
            </a:ext>
          </a:extLst>
        </xdr:cNvPr>
        <xdr:cNvSpPr txBox="1"/>
      </xdr:nvSpPr>
      <xdr:spPr>
        <a:xfrm>
          <a:off x="17692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96</xdr:col>
      <xdr:colOff>0</xdr:colOff>
      <xdr:row>73</xdr:row>
      <xdr:rowOff>82550</xdr:rowOff>
    </xdr:from>
    <xdr:to>
      <xdr:col>120</xdr:col>
      <xdr:colOff>114300</xdr:colOff>
      <xdr:row>73</xdr:row>
      <xdr:rowOff>82550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a:off x="18288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72</xdr:row>
      <xdr:rowOff>111760</xdr:rowOff>
    </xdr:from>
    <xdr:ext cx="594360" cy="257810"/>
    <xdr:sp macro="" textlink="">
      <xdr:nvSpPr>
        <xdr:cNvPr id="839" name="テキスト ボックス 838">
          <a:extLst>
            <a:ext uri="{FF2B5EF4-FFF2-40B4-BE49-F238E27FC236}">
              <a16:creationId xmlns:a16="http://schemas.microsoft.com/office/drawing/2014/main" id="{00000000-0008-0000-0600-000047030000}"/>
            </a:ext>
          </a:extLst>
        </xdr:cNvPr>
        <xdr:cNvSpPr txBox="1"/>
      </xdr:nvSpPr>
      <xdr:spPr>
        <a:xfrm>
          <a:off x="17692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96</xdr:col>
      <xdr:colOff>0</xdr:colOff>
      <xdr:row>70</xdr:row>
      <xdr:rowOff>139700</xdr:rowOff>
    </xdr:from>
    <xdr:to>
      <xdr:col>120</xdr:col>
      <xdr:colOff>114300</xdr:colOff>
      <xdr:row>70</xdr:row>
      <xdr:rowOff>139700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18288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69</xdr:row>
      <xdr:rowOff>168910</xdr:rowOff>
    </xdr:from>
    <xdr:ext cx="594360" cy="257810"/>
    <xdr:sp macro="" textlink="">
      <xdr:nvSpPr>
        <xdr:cNvPr id="841" name="テキスト ボックス 840">
          <a:extLst>
            <a:ext uri="{FF2B5EF4-FFF2-40B4-BE49-F238E27FC236}">
              <a16:creationId xmlns:a16="http://schemas.microsoft.com/office/drawing/2014/main" id="{00000000-0008-0000-0600-000049030000}"/>
            </a:ext>
          </a:extLst>
        </xdr:cNvPr>
        <xdr:cNvSpPr txBox="1"/>
      </xdr:nvSpPr>
      <xdr:spPr>
        <a:xfrm>
          <a:off x="17692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18288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166370</xdr:colOff>
      <xdr:row>67</xdr:row>
      <xdr:rowOff>54610</xdr:rowOff>
    </xdr:from>
    <xdr:ext cx="594360" cy="257810"/>
    <xdr:sp macro="" textlink="">
      <xdr:nvSpPr>
        <xdr:cNvPr id="843" name="テキスト ボックス 842">
          <a:extLst>
            <a:ext uri="{FF2B5EF4-FFF2-40B4-BE49-F238E27FC236}">
              <a16:creationId xmlns:a16="http://schemas.microsoft.com/office/drawing/2014/main" id="{00000000-0008-0000-0600-00004B030000}"/>
            </a:ext>
          </a:extLst>
        </xdr:cNvPr>
        <xdr:cNvSpPr txBox="1"/>
      </xdr:nvSpPr>
      <xdr:spPr>
        <a:xfrm>
          <a:off x="17692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4" name="繰出金グラフ枠">
          <a:extLst>
            <a:ext uri="{FF2B5EF4-FFF2-40B4-BE49-F238E27FC236}">
              <a16:creationId xmlns:a16="http://schemas.microsoft.com/office/drawing/2014/main" id="{00000000-0008-0000-0600-00004C030000}"/>
            </a:ext>
          </a:extLst>
        </xdr:cNvPr>
        <xdr:cNvSpPr/>
      </xdr:nvSpPr>
      <xdr:spPr>
        <a:xfrm>
          <a:off x="18288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78740</xdr:rowOff>
    </xdr:from>
    <xdr:to>
      <xdr:col>116</xdr:col>
      <xdr:colOff>62865</xdr:colOff>
      <xdr:row>77</xdr:row>
      <xdr:rowOff>119380</xdr:rowOff>
    </xdr:to>
    <xdr:cxnSp macro="">
      <xdr:nvCxnSpPr>
        <xdr:cNvPr id="845" name="直線コネクタ 844">
          <a:extLst>
            <a:ext uri="{FF2B5EF4-FFF2-40B4-BE49-F238E27FC236}">
              <a16:creationId xmlns:a16="http://schemas.microsoft.com/office/drawing/2014/main" id="{00000000-0008-0000-0600-00004D030000}"/>
            </a:ext>
          </a:extLst>
        </xdr:cNvPr>
        <xdr:cNvCxnSpPr/>
      </xdr:nvCxnSpPr>
      <xdr:spPr>
        <a:xfrm flipV="1">
          <a:off x="22159595" y="12080240"/>
          <a:ext cx="1270" cy="12407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77</xdr:row>
      <xdr:rowOff>123190</xdr:rowOff>
    </xdr:from>
    <xdr:ext cx="534670" cy="257810"/>
    <xdr:sp macro="" textlink="">
      <xdr:nvSpPr>
        <xdr:cNvPr id="846" name="繰出金最小値テキスト">
          <a:extLst>
            <a:ext uri="{FF2B5EF4-FFF2-40B4-BE49-F238E27FC236}">
              <a16:creationId xmlns:a16="http://schemas.microsoft.com/office/drawing/2014/main" id="{00000000-0008-0000-0600-00004E030000}"/>
            </a:ext>
          </a:extLst>
        </xdr:cNvPr>
        <xdr:cNvSpPr txBox="1"/>
      </xdr:nvSpPr>
      <xdr:spPr>
        <a:xfrm>
          <a:off x="22212300" y="1332484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41,950</a:t>
          </a:r>
          <a:endParaRPr kumimoji="1" lang="ja-JP" altLang="en-US" sz="1000" b="1">
            <a:latin typeface="ＭＳ Ｐゴシック"/>
            <a:ea typeface="ＭＳ Ｐゴシック"/>
          </a:endParaRPr>
        </a:p>
      </xdr:txBody>
    </xdr:sp>
    <xdr:clientData/>
  </xdr:oneCellAnchor>
  <xdr:twoCellAnchor>
    <xdr:from>
      <xdr:col>115</xdr:col>
      <xdr:colOff>165100</xdr:colOff>
      <xdr:row>77</xdr:row>
      <xdr:rowOff>119380</xdr:rowOff>
    </xdr:from>
    <xdr:to>
      <xdr:col>116</xdr:col>
      <xdr:colOff>152400</xdr:colOff>
      <xdr:row>77</xdr:row>
      <xdr:rowOff>119380</xdr:rowOff>
    </xdr:to>
    <xdr:cxnSp macro="">
      <xdr:nvCxnSpPr>
        <xdr:cNvPr id="847" name="直線コネクタ 846">
          <a:extLst>
            <a:ext uri="{FF2B5EF4-FFF2-40B4-BE49-F238E27FC236}">
              <a16:creationId xmlns:a16="http://schemas.microsoft.com/office/drawing/2014/main" id="{00000000-0008-0000-0600-00004F030000}"/>
            </a:ext>
          </a:extLst>
        </xdr:cNvPr>
        <xdr:cNvCxnSpPr/>
      </xdr:nvCxnSpPr>
      <xdr:spPr>
        <a:xfrm>
          <a:off x="22072600" y="13321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25400</xdr:rowOff>
    </xdr:from>
    <xdr:ext cx="598805" cy="259080"/>
    <xdr:sp macro="" textlink="">
      <xdr:nvSpPr>
        <xdr:cNvPr id="848" name="繰出金最大値テキスト">
          <a:extLst>
            <a:ext uri="{FF2B5EF4-FFF2-40B4-BE49-F238E27FC236}">
              <a16:creationId xmlns:a16="http://schemas.microsoft.com/office/drawing/2014/main" id="{00000000-0008-0000-0600-000050030000}"/>
            </a:ext>
          </a:extLst>
        </xdr:cNvPr>
        <xdr:cNvSpPr txBox="1"/>
      </xdr:nvSpPr>
      <xdr:spPr>
        <a:xfrm>
          <a:off x="22212300" y="118554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313,389</a:t>
          </a:r>
          <a:endParaRPr kumimoji="1" lang="ja-JP" altLang="en-US" sz="1000" b="1">
            <a:latin typeface="ＭＳ Ｐゴシック"/>
            <a:ea typeface="ＭＳ Ｐゴシック"/>
          </a:endParaRPr>
        </a:p>
      </xdr:txBody>
    </xdr:sp>
    <xdr:clientData/>
  </xdr:oneCellAnchor>
  <xdr:twoCellAnchor>
    <xdr:from>
      <xdr:col>115</xdr:col>
      <xdr:colOff>165100</xdr:colOff>
      <xdr:row>70</xdr:row>
      <xdr:rowOff>78740</xdr:rowOff>
    </xdr:from>
    <xdr:to>
      <xdr:col>116</xdr:col>
      <xdr:colOff>152400</xdr:colOff>
      <xdr:row>70</xdr:row>
      <xdr:rowOff>78740</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a:off x="22072600" y="12080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126365</xdr:rowOff>
    </xdr:from>
    <xdr:to>
      <xdr:col>116</xdr:col>
      <xdr:colOff>63500</xdr:colOff>
      <xdr:row>74</xdr:row>
      <xdr:rowOff>111125</xdr:rowOff>
    </xdr:to>
    <xdr:cxnSp macro="">
      <xdr:nvCxnSpPr>
        <xdr:cNvPr id="850" name="直線コネクタ 849">
          <a:extLst>
            <a:ext uri="{FF2B5EF4-FFF2-40B4-BE49-F238E27FC236}">
              <a16:creationId xmlns:a16="http://schemas.microsoft.com/office/drawing/2014/main" id="{00000000-0008-0000-0600-000052030000}"/>
            </a:ext>
          </a:extLst>
        </xdr:cNvPr>
        <xdr:cNvCxnSpPr/>
      </xdr:nvCxnSpPr>
      <xdr:spPr>
        <a:xfrm>
          <a:off x="21323300" y="12642215"/>
          <a:ext cx="838200" cy="156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69850</xdr:rowOff>
    </xdr:from>
    <xdr:ext cx="598805" cy="259080"/>
    <xdr:sp macro="" textlink="">
      <xdr:nvSpPr>
        <xdr:cNvPr id="851" name="繰出金平均値テキスト">
          <a:extLst>
            <a:ext uri="{FF2B5EF4-FFF2-40B4-BE49-F238E27FC236}">
              <a16:creationId xmlns:a16="http://schemas.microsoft.com/office/drawing/2014/main" id="{00000000-0008-0000-0600-000053030000}"/>
            </a:ext>
          </a:extLst>
        </xdr:cNvPr>
        <xdr:cNvSpPr txBox="1"/>
      </xdr:nvSpPr>
      <xdr:spPr>
        <a:xfrm>
          <a:off x="22212300" y="1292860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111,889</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75</xdr:row>
      <xdr:rowOff>91440</xdr:rowOff>
    </xdr:from>
    <xdr:to>
      <xdr:col>116</xdr:col>
      <xdr:colOff>114300</xdr:colOff>
      <xdr:row>76</xdr:row>
      <xdr:rowOff>21590</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22110700" y="12950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73</xdr:row>
      <xdr:rowOff>20320</xdr:rowOff>
    </xdr:from>
    <xdr:to>
      <xdr:col>111</xdr:col>
      <xdr:colOff>177800</xdr:colOff>
      <xdr:row>73</xdr:row>
      <xdr:rowOff>126365</xdr:rowOff>
    </xdr:to>
    <xdr:cxnSp macro="">
      <xdr:nvCxnSpPr>
        <xdr:cNvPr id="853" name="直線コネクタ 852">
          <a:extLst>
            <a:ext uri="{FF2B5EF4-FFF2-40B4-BE49-F238E27FC236}">
              <a16:creationId xmlns:a16="http://schemas.microsoft.com/office/drawing/2014/main" id="{00000000-0008-0000-0600-000055030000}"/>
            </a:ext>
          </a:extLst>
        </xdr:cNvPr>
        <xdr:cNvCxnSpPr/>
      </xdr:nvCxnSpPr>
      <xdr:spPr>
        <a:xfrm>
          <a:off x="20434300" y="12536170"/>
          <a:ext cx="889000" cy="1060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89535</xdr:rowOff>
    </xdr:from>
    <xdr:to>
      <xdr:col>112</xdr:col>
      <xdr:colOff>38100</xdr:colOff>
      <xdr:row>76</xdr:row>
      <xdr:rowOff>19685</xdr:rowOff>
    </xdr:to>
    <xdr:sp macro="" textlink="">
      <xdr:nvSpPr>
        <xdr:cNvPr id="854" name="フローチャート: 判断 853">
          <a:extLst>
            <a:ext uri="{FF2B5EF4-FFF2-40B4-BE49-F238E27FC236}">
              <a16:creationId xmlns:a16="http://schemas.microsoft.com/office/drawing/2014/main" id="{00000000-0008-0000-0600-000056030000}"/>
            </a:ext>
          </a:extLst>
        </xdr:cNvPr>
        <xdr:cNvSpPr/>
      </xdr:nvSpPr>
      <xdr:spPr>
        <a:xfrm>
          <a:off x="21272500" y="12948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76</xdr:row>
      <xdr:rowOff>10795</xdr:rowOff>
    </xdr:from>
    <xdr:ext cx="597535" cy="2584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023580" y="1304099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112,403</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73</xdr:row>
      <xdr:rowOff>20320</xdr:rowOff>
    </xdr:from>
    <xdr:to>
      <xdr:col>107</xdr:col>
      <xdr:colOff>50800</xdr:colOff>
      <xdr:row>75</xdr:row>
      <xdr:rowOff>87630</xdr:rowOff>
    </xdr:to>
    <xdr:cxnSp macro="">
      <xdr:nvCxnSpPr>
        <xdr:cNvPr id="856" name="直線コネクタ 855">
          <a:extLst>
            <a:ext uri="{FF2B5EF4-FFF2-40B4-BE49-F238E27FC236}">
              <a16:creationId xmlns:a16="http://schemas.microsoft.com/office/drawing/2014/main" id="{00000000-0008-0000-0600-000058030000}"/>
            </a:ext>
          </a:extLst>
        </xdr:cNvPr>
        <xdr:cNvCxnSpPr/>
      </xdr:nvCxnSpPr>
      <xdr:spPr>
        <a:xfrm flipV="1">
          <a:off x="19545300" y="12536170"/>
          <a:ext cx="889000" cy="4102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98425</xdr:rowOff>
    </xdr:from>
    <xdr:to>
      <xdr:col>107</xdr:col>
      <xdr:colOff>101600</xdr:colOff>
      <xdr:row>76</xdr:row>
      <xdr:rowOff>29210</xdr:rowOff>
    </xdr:to>
    <xdr:sp macro="" textlink="">
      <xdr:nvSpPr>
        <xdr:cNvPr id="857" name="フローチャート: 判断 856">
          <a:extLst>
            <a:ext uri="{FF2B5EF4-FFF2-40B4-BE49-F238E27FC236}">
              <a16:creationId xmlns:a16="http://schemas.microsoft.com/office/drawing/2014/main" id="{00000000-0008-0000-0600-000059030000}"/>
            </a:ext>
          </a:extLst>
        </xdr:cNvPr>
        <xdr:cNvSpPr/>
      </xdr:nvSpPr>
      <xdr:spPr>
        <a:xfrm>
          <a:off x="20383500" y="1295717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76</xdr:row>
      <xdr:rowOff>19685</xdr:rowOff>
    </xdr:from>
    <xdr:ext cx="597535" cy="257810"/>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0134580" y="130498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110,363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74</xdr:row>
      <xdr:rowOff>38735</xdr:rowOff>
    </xdr:from>
    <xdr:to>
      <xdr:col>102</xdr:col>
      <xdr:colOff>114300</xdr:colOff>
      <xdr:row>75</xdr:row>
      <xdr:rowOff>87630</xdr:rowOff>
    </xdr:to>
    <xdr:cxnSp macro="">
      <xdr:nvCxnSpPr>
        <xdr:cNvPr id="859" name="直線コネクタ 858">
          <a:extLst>
            <a:ext uri="{FF2B5EF4-FFF2-40B4-BE49-F238E27FC236}">
              <a16:creationId xmlns:a16="http://schemas.microsoft.com/office/drawing/2014/main" id="{00000000-0008-0000-0600-00005B030000}"/>
            </a:ext>
          </a:extLst>
        </xdr:cNvPr>
        <xdr:cNvCxnSpPr/>
      </xdr:nvCxnSpPr>
      <xdr:spPr>
        <a:xfrm>
          <a:off x="18656300" y="12726035"/>
          <a:ext cx="889000" cy="22034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111125</xdr:rowOff>
    </xdr:from>
    <xdr:to>
      <xdr:col>102</xdr:col>
      <xdr:colOff>165100</xdr:colOff>
      <xdr:row>76</xdr:row>
      <xdr:rowOff>41275</xdr:rowOff>
    </xdr:to>
    <xdr:sp macro="" textlink="">
      <xdr:nvSpPr>
        <xdr:cNvPr id="860" name="フローチャート: 判断 859">
          <a:extLst>
            <a:ext uri="{FF2B5EF4-FFF2-40B4-BE49-F238E27FC236}">
              <a16:creationId xmlns:a16="http://schemas.microsoft.com/office/drawing/2014/main" id="{00000000-0008-0000-0600-00005C030000}"/>
            </a:ext>
          </a:extLst>
        </xdr:cNvPr>
        <xdr:cNvSpPr/>
      </xdr:nvSpPr>
      <xdr:spPr>
        <a:xfrm>
          <a:off x="19494500" y="12969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76</xdr:row>
      <xdr:rowOff>32385</xdr:rowOff>
    </xdr:from>
    <xdr:ext cx="597535" cy="257810"/>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9245580" y="1306258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107,683</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75</xdr:row>
      <xdr:rowOff>100330</xdr:rowOff>
    </xdr:from>
    <xdr:to>
      <xdr:col>98</xdr:col>
      <xdr:colOff>38100</xdr:colOff>
      <xdr:row>76</xdr:row>
      <xdr:rowOff>30480</xdr:rowOff>
    </xdr:to>
    <xdr:sp macro="" textlink="">
      <xdr:nvSpPr>
        <xdr:cNvPr id="862" name="フローチャート: 判断 861">
          <a:extLst>
            <a:ext uri="{FF2B5EF4-FFF2-40B4-BE49-F238E27FC236}">
              <a16:creationId xmlns:a16="http://schemas.microsoft.com/office/drawing/2014/main" id="{00000000-0008-0000-0600-00005E030000}"/>
            </a:ext>
          </a:extLst>
        </xdr:cNvPr>
        <xdr:cNvSpPr/>
      </xdr:nvSpPr>
      <xdr:spPr>
        <a:xfrm>
          <a:off x="18605500" y="1295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76</xdr:row>
      <xdr:rowOff>21590</xdr:rowOff>
    </xdr:from>
    <xdr:ext cx="597535" cy="259080"/>
    <xdr:sp macro="" textlink="">
      <xdr:nvSpPr>
        <xdr:cNvPr id="863" name="テキスト ボックス 862">
          <a:extLst>
            <a:ext uri="{FF2B5EF4-FFF2-40B4-BE49-F238E27FC236}">
              <a16:creationId xmlns:a16="http://schemas.microsoft.com/office/drawing/2014/main" id="{00000000-0008-0000-0600-00005F030000}"/>
            </a:ext>
          </a:extLst>
        </xdr:cNvPr>
        <xdr:cNvSpPr txBox="1"/>
      </xdr:nvSpPr>
      <xdr:spPr>
        <a:xfrm>
          <a:off x="18356580" y="1305179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110,014</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81</xdr:row>
      <xdr:rowOff>80010</xdr:rowOff>
    </xdr:from>
    <xdr:ext cx="762000" cy="259080"/>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1971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81</xdr:row>
      <xdr:rowOff>80010</xdr:rowOff>
    </xdr:from>
    <xdr:ext cx="762000" cy="259080"/>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13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81</xdr:row>
      <xdr:rowOff>80010</xdr:rowOff>
    </xdr:from>
    <xdr:ext cx="762000" cy="259080"/>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2024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81</xdr:row>
      <xdr:rowOff>80010</xdr:rowOff>
    </xdr:from>
    <xdr:ext cx="762000" cy="259080"/>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19354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81</xdr:row>
      <xdr:rowOff>80010</xdr:rowOff>
    </xdr:from>
    <xdr:ext cx="762000" cy="259080"/>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465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74</xdr:row>
      <xdr:rowOff>60325</xdr:rowOff>
    </xdr:from>
    <xdr:to>
      <xdr:col>116</xdr:col>
      <xdr:colOff>114300</xdr:colOff>
      <xdr:row>74</xdr:row>
      <xdr:rowOff>161925</xdr:rowOff>
    </xdr:to>
    <xdr:sp macro="" textlink="">
      <xdr:nvSpPr>
        <xdr:cNvPr id="869" name="楕円 868">
          <a:extLst>
            <a:ext uri="{FF2B5EF4-FFF2-40B4-BE49-F238E27FC236}">
              <a16:creationId xmlns:a16="http://schemas.microsoft.com/office/drawing/2014/main" id="{00000000-0008-0000-0600-000065030000}"/>
            </a:ext>
          </a:extLst>
        </xdr:cNvPr>
        <xdr:cNvSpPr/>
      </xdr:nvSpPr>
      <xdr:spPr>
        <a:xfrm>
          <a:off x="22110700" y="127476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73</xdr:row>
      <xdr:rowOff>83185</xdr:rowOff>
    </xdr:from>
    <xdr:ext cx="598805" cy="259080"/>
    <xdr:sp macro="" textlink="">
      <xdr:nvSpPr>
        <xdr:cNvPr id="870" name="繰出金該当値テキスト">
          <a:extLst>
            <a:ext uri="{FF2B5EF4-FFF2-40B4-BE49-F238E27FC236}">
              <a16:creationId xmlns:a16="http://schemas.microsoft.com/office/drawing/2014/main" id="{00000000-0008-0000-0600-000066030000}"/>
            </a:ext>
          </a:extLst>
        </xdr:cNvPr>
        <xdr:cNvSpPr txBox="1"/>
      </xdr:nvSpPr>
      <xdr:spPr>
        <a:xfrm>
          <a:off x="22212300" y="1259903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156,236</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73</xdr:row>
      <xdr:rowOff>75565</xdr:rowOff>
    </xdr:from>
    <xdr:to>
      <xdr:col>112</xdr:col>
      <xdr:colOff>38100</xdr:colOff>
      <xdr:row>74</xdr:row>
      <xdr:rowOff>6350</xdr:rowOff>
    </xdr:to>
    <xdr:sp macro="" textlink="">
      <xdr:nvSpPr>
        <xdr:cNvPr id="871" name="楕円 870">
          <a:extLst>
            <a:ext uri="{FF2B5EF4-FFF2-40B4-BE49-F238E27FC236}">
              <a16:creationId xmlns:a16="http://schemas.microsoft.com/office/drawing/2014/main" id="{00000000-0008-0000-0600-000067030000}"/>
            </a:ext>
          </a:extLst>
        </xdr:cNvPr>
        <xdr:cNvSpPr/>
      </xdr:nvSpPr>
      <xdr:spPr>
        <a:xfrm>
          <a:off x="21272500" y="1259141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68580</xdr:colOff>
      <xdr:row>72</xdr:row>
      <xdr:rowOff>22225</xdr:rowOff>
    </xdr:from>
    <xdr:ext cx="597535" cy="258445"/>
    <xdr:sp macro="" textlink="">
      <xdr:nvSpPr>
        <xdr:cNvPr id="872" name="テキスト ボックス 871">
          <a:extLst>
            <a:ext uri="{FF2B5EF4-FFF2-40B4-BE49-F238E27FC236}">
              <a16:creationId xmlns:a16="http://schemas.microsoft.com/office/drawing/2014/main" id="{00000000-0008-0000-0600-000068030000}"/>
            </a:ext>
          </a:extLst>
        </xdr:cNvPr>
        <xdr:cNvSpPr txBox="1"/>
      </xdr:nvSpPr>
      <xdr:spPr>
        <a:xfrm>
          <a:off x="21023580" y="12366625"/>
          <a:ext cx="597535"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190,427</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72</xdr:row>
      <xdr:rowOff>140970</xdr:rowOff>
    </xdr:from>
    <xdr:to>
      <xdr:col>107</xdr:col>
      <xdr:colOff>101600</xdr:colOff>
      <xdr:row>73</xdr:row>
      <xdr:rowOff>71120</xdr:rowOff>
    </xdr:to>
    <xdr:sp macro="" textlink="">
      <xdr:nvSpPr>
        <xdr:cNvPr id="873" name="楕円 872">
          <a:extLst>
            <a:ext uri="{FF2B5EF4-FFF2-40B4-BE49-F238E27FC236}">
              <a16:creationId xmlns:a16="http://schemas.microsoft.com/office/drawing/2014/main" id="{00000000-0008-0000-0600-000069030000}"/>
            </a:ext>
          </a:extLst>
        </xdr:cNvPr>
        <xdr:cNvSpPr/>
      </xdr:nvSpPr>
      <xdr:spPr>
        <a:xfrm>
          <a:off x="20383500" y="12485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132080</xdr:colOff>
      <xdr:row>71</xdr:row>
      <xdr:rowOff>87630</xdr:rowOff>
    </xdr:from>
    <xdr:ext cx="597535" cy="257810"/>
    <xdr:sp macro="" textlink="">
      <xdr:nvSpPr>
        <xdr:cNvPr id="874" name="テキスト ボックス 873">
          <a:extLst>
            <a:ext uri="{FF2B5EF4-FFF2-40B4-BE49-F238E27FC236}">
              <a16:creationId xmlns:a16="http://schemas.microsoft.com/office/drawing/2014/main" id="{00000000-0008-0000-0600-00006A030000}"/>
            </a:ext>
          </a:extLst>
        </xdr:cNvPr>
        <xdr:cNvSpPr txBox="1"/>
      </xdr:nvSpPr>
      <xdr:spPr>
        <a:xfrm>
          <a:off x="20134580" y="122605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213,621</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75</xdr:row>
      <xdr:rowOff>36830</xdr:rowOff>
    </xdr:from>
    <xdr:to>
      <xdr:col>102</xdr:col>
      <xdr:colOff>165100</xdr:colOff>
      <xdr:row>75</xdr:row>
      <xdr:rowOff>138430</xdr:rowOff>
    </xdr:to>
    <xdr:sp macro="" textlink="">
      <xdr:nvSpPr>
        <xdr:cNvPr id="875" name="楕円 874">
          <a:extLst>
            <a:ext uri="{FF2B5EF4-FFF2-40B4-BE49-F238E27FC236}">
              <a16:creationId xmlns:a16="http://schemas.microsoft.com/office/drawing/2014/main" id="{00000000-0008-0000-0600-00006B030000}"/>
            </a:ext>
          </a:extLst>
        </xdr:cNvPr>
        <xdr:cNvSpPr/>
      </xdr:nvSpPr>
      <xdr:spPr>
        <a:xfrm>
          <a:off x="19494500" y="12895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5080</xdr:colOff>
      <xdr:row>73</xdr:row>
      <xdr:rowOff>154940</xdr:rowOff>
    </xdr:from>
    <xdr:ext cx="597535" cy="257810"/>
    <xdr:sp macro="" textlink="">
      <xdr:nvSpPr>
        <xdr:cNvPr id="876" name="テキスト ボックス 875">
          <a:extLst>
            <a:ext uri="{FF2B5EF4-FFF2-40B4-BE49-F238E27FC236}">
              <a16:creationId xmlns:a16="http://schemas.microsoft.com/office/drawing/2014/main" id="{00000000-0008-0000-0600-00006C030000}"/>
            </a:ext>
          </a:extLst>
        </xdr:cNvPr>
        <xdr:cNvSpPr txBox="1"/>
      </xdr:nvSpPr>
      <xdr:spPr>
        <a:xfrm>
          <a:off x="19245580" y="1267079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123,921</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73</xdr:row>
      <xdr:rowOff>159385</xdr:rowOff>
    </xdr:from>
    <xdr:to>
      <xdr:col>98</xdr:col>
      <xdr:colOff>38100</xdr:colOff>
      <xdr:row>74</xdr:row>
      <xdr:rowOff>89535</xdr:rowOff>
    </xdr:to>
    <xdr:sp macro="" textlink="">
      <xdr:nvSpPr>
        <xdr:cNvPr id="877" name="楕円 876">
          <a:extLst>
            <a:ext uri="{FF2B5EF4-FFF2-40B4-BE49-F238E27FC236}">
              <a16:creationId xmlns:a16="http://schemas.microsoft.com/office/drawing/2014/main" id="{00000000-0008-0000-0600-00006D030000}"/>
            </a:ext>
          </a:extLst>
        </xdr:cNvPr>
        <xdr:cNvSpPr/>
      </xdr:nvSpPr>
      <xdr:spPr>
        <a:xfrm>
          <a:off x="18605500" y="126752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68580</xdr:colOff>
      <xdr:row>72</xdr:row>
      <xdr:rowOff>106045</xdr:rowOff>
    </xdr:from>
    <xdr:ext cx="597535" cy="259080"/>
    <xdr:sp macro="" textlink="">
      <xdr:nvSpPr>
        <xdr:cNvPr id="878" name="テキスト ボックス 877">
          <a:extLst>
            <a:ext uri="{FF2B5EF4-FFF2-40B4-BE49-F238E27FC236}">
              <a16:creationId xmlns:a16="http://schemas.microsoft.com/office/drawing/2014/main" id="{00000000-0008-0000-0600-00006E030000}"/>
            </a:ext>
          </a:extLst>
        </xdr:cNvPr>
        <xdr:cNvSpPr txBox="1"/>
      </xdr:nvSpPr>
      <xdr:spPr>
        <a:xfrm>
          <a:off x="18356580" y="1245044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172,118</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0" name="正方形/長方形 879">
          <a:extLst>
            <a:ext uri="{FF2B5EF4-FFF2-40B4-BE49-F238E27FC236}">
              <a16:creationId xmlns:a16="http://schemas.microsoft.com/office/drawing/2014/main" id="{00000000-0008-0000-0600-000070030000}"/>
            </a:ext>
          </a:extLst>
        </xdr:cNvPr>
        <xdr:cNvSpPr/>
      </xdr:nvSpPr>
      <xdr:spPr>
        <a:xfrm>
          <a:off x="1841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1" name="正方形/長方形 880">
          <a:extLst>
            <a:ext uri="{FF2B5EF4-FFF2-40B4-BE49-F238E27FC236}">
              <a16:creationId xmlns:a16="http://schemas.microsoft.com/office/drawing/2014/main" id="{00000000-0008-0000-0600-000071030000}"/>
            </a:ext>
          </a:extLst>
        </xdr:cNvPr>
        <xdr:cNvSpPr/>
      </xdr:nvSpPr>
      <xdr:spPr>
        <a:xfrm>
          <a:off x="1841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2" name="正方形/長方形 881">
          <a:extLst>
            <a:ext uri="{FF2B5EF4-FFF2-40B4-BE49-F238E27FC236}">
              <a16:creationId xmlns:a16="http://schemas.microsoft.com/office/drawing/2014/main" id="{00000000-0008-0000-0600-000072030000}"/>
            </a:ext>
          </a:extLst>
        </xdr:cNvPr>
        <xdr:cNvSpPr/>
      </xdr:nvSpPr>
      <xdr:spPr>
        <a:xfrm>
          <a:off x="194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3" name="正方形/長方形 882">
          <a:extLst>
            <a:ext uri="{FF2B5EF4-FFF2-40B4-BE49-F238E27FC236}">
              <a16:creationId xmlns:a16="http://schemas.microsoft.com/office/drawing/2014/main" id="{00000000-0008-0000-0600-000073030000}"/>
            </a:ext>
          </a:extLst>
        </xdr:cNvPr>
        <xdr:cNvSpPr/>
      </xdr:nvSpPr>
      <xdr:spPr>
        <a:xfrm>
          <a:off x="194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4" name="正方形/長方形 883">
          <a:extLst>
            <a:ext uri="{FF2B5EF4-FFF2-40B4-BE49-F238E27FC236}">
              <a16:creationId xmlns:a16="http://schemas.microsoft.com/office/drawing/2014/main" id="{00000000-0008-0000-0600-000074030000}"/>
            </a:ext>
          </a:extLst>
        </xdr:cNvPr>
        <xdr:cNvSpPr/>
      </xdr:nvSpPr>
      <xdr:spPr>
        <a:xfrm>
          <a:off x="20574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85" name="正方形/長方形 884">
          <a:extLst>
            <a:ext uri="{FF2B5EF4-FFF2-40B4-BE49-F238E27FC236}">
              <a16:creationId xmlns:a16="http://schemas.microsoft.com/office/drawing/2014/main" id="{00000000-0008-0000-0600-000075030000}"/>
            </a:ext>
          </a:extLst>
        </xdr:cNvPr>
        <xdr:cNvSpPr/>
      </xdr:nvSpPr>
      <xdr:spPr>
        <a:xfrm>
          <a:off x="20574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6" name="正方形/長方形 885">
          <a:extLst>
            <a:ext uri="{FF2B5EF4-FFF2-40B4-BE49-F238E27FC236}">
              <a16:creationId xmlns:a16="http://schemas.microsoft.com/office/drawing/2014/main" id="{00000000-0008-0000-0600-000076030000}"/>
            </a:ext>
          </a:extLst>
        </xdr:cNvPr>
        <xdr:cNvSpPr/>
      </xdr:nvSpPr>
      <xdr:spPr>
        <a:xfrm>
          <a:off x="18288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8615" cy="224155"/>
    <xdr:sp macro="" textlink="">
      <xdr:nvSpPr>
        <xdr:cNvPr id="887" name="テキスト ボックス 886">
          <a:extLst>
            <a:ext uri="{FF2B5EF4-FFF2-40B4-BE49-F238E27FC236}">
              <a16:creationId xmlns:a16="http://schemas.microsoft.com/office/drawing/2014/main" id="{00000000-0008-0000-0600-000077030000}"/>
            </a:ext>
          </a:extLst>
        </xdr:cNvPr>
        <xdr:cNvSpPr txBox="1"/>
      </xdr:nvSpPr>
      <xdr:spPr>
        <a:xfrm>
          <a:off x="18249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18288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98</xdr:row>
      <xdr:rowOff>139700</xdr:rowOff>
    </xdr:from>
    <xdr:to>
      <xdr:col>120</xdr:col>
      <xdr:colOff>114300</xdr:colOff>
      <xdr:row>98</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18288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97</xdr:row>
      <xdr:rowOff>168910</xdr:rowOff>
    </xdr:from>
    <xdr:ext cx="247650" cy="257810"/>
    <xdr:sp macro="" textlink="">
      <xdr:nvSpPr>
        <xdr:cNvPr id="890" name="テキスト ボックス 889">
          <a:extLst>
            <a:ext uri="{FF2B5EF4-FFF2-40B4-BE49-F238E27FC236}">
              <a16:creationId xmlns:a16="http://schemas.microsoft.com/office/drawing/2014/main" id="{00000000-0008-0000-0600-00007A030000}"/>
            </a:ext>
          </a:extLst>
        </xdr:cNvPr>
        <xdr:cNvSpPr txBox="1"/>
      </xdr:nvSpPr>
      <xdr:spPr>
        <a:xfrm>
          <a:off x="18039080" y="16799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96</xdr:row>
      <xdr:rowOff>25400</xdr:rowOff>
    </xdr:from>
    <xdr:to>
      <xdr:col>120</xdr:col>
      <xdr:colOff>114300</xdr:colOff>
      <xdr:row>96</xdr:row>
      <xdr:rowOff>25400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18288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95</xdr:row>
      <xdr:rowOff>54610</xdr:rowOff>
    </xdr:from>
    <xdr:ext cx="313055" cy="257810"/>
    <xdr:sp macro="" textlink="">
      <xdr:nvSpPr>
        <xdr:cNvPr id="892" name="テキスト ボックス 891">
          <a:extLst>
            <a:ext uri="{FF2B5EF4-FFF2-40B4-BE49-F238E27FC236}">
              <a16:creationId xmlns:a16="http://schemas.microsoft.com/office/drawing/2014/main" id="{00000000-0008-0000-0600-00007C030000}"/>
            </a:ext>
          </a:extLst>
        </xdr:cNvPr>
        <xdr:cNvSpPr txBox="1"/>
      </xdr:nvSpPr>
      <xdr:spPr>
        <a:xfrm>
          <a:off x="17974945" y="163423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93</xdr:row>
      <xdr:rowOff>82550</xdr:rowOff>
    </xdr:from>
    <xdr:to>
      <xdr:col>120</xdr:col>
      <xdr:colOff>114300</xdr:colOff>
      <xdr:row>93</xdr:row>
      <xdr:rowOff>82550</xdr:rowOff>
    </xdr:to>
    <xdr:cxnSp macro="">
      <xdr:nvCxnSpPr>
        <xdr:cNvPr id="893" name="直線コネクタ 892">
          <a:extLst>
            <a:ext uri="{FF2B5EF4-FFF2-40B4-BE49-F238E27FC236}">
              <a16:creationId xmlns:a16="http://schemas.microsoft.com/office/drawing/2014/main" id="{00000000-0008-0000-0600-00007D030000}"/>
            </a:ext>
          </a:extLst>
        </xdr:cNvPr>
        <xdr:cNvCxnSpPr/>
      </xdr:nvCxnSpPr>
      <xdr:spPr>
        <a:xfrm>
          <a:off x="18288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92</xdr:row>
      <xdr:rowOff>111760</xdr:rowOff>
    </xdr:from>
    <xdr:ext cx="313055" cy="257810"/>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17974945" y="158851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90</xdr:row>
      <xdr:rowOff>139700</xdr:rowOff>
    </xdr:from>
    <xdr:to>
      <xdr:col>120</xdr:col>
      <xdr:colOff>114300</xdr:colOff>
      <xdr:row>90</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8288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89</xdr:row>
      <xdr:rowOff>168910</xdr:rowOff>
    </xdr:from>
    <xdr:ext cx="313055" cy="257810"/>
    <xdr:sp macro="" textlink="">
      <xdr:nvSpPr>
        <xdr:cNvPr id="896" name="テキスト ボックス 895">
          <a:extLst>
            <a:ext uri="{FF2B5EF4-FFF2-40B4-BE49-F238E27FC236}">
              <a16:creationId xmlns:a16="http://schemas.microsoft.com/office/drawing/2014/main" id="{00000000-0008-0000-0600-000080030000}"/>
            </a:ext>
          </a:extLst>
        </xdr:cNvPr>
        <xdr:cNvSpPr txBox="1"/>
      </xdr:nvSpPr>
      <xdr:spPr>
        <a:xfrm>
          <a:off x="17974945" y="154279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7" name="直線コネクタ 896">
          <a:extLst>
            <a:ext uri="{FF2B5EF4-FFF2-40B4-BE49-F238E27FC236}">
              <a16:creationId xmlns:a16="http://schemas.microsoft.com/office/drawing/2014/main" id="{00000000-0008-0000-0600-000081030000}"/>
            </a:ext>
          </a:extLst>
        </xdr:cNvPr>
        <xdr:cNvCxnSpPr/>
      </xdr:nvCxnSpPr>
      <xdr:spPr>
        <a:xfrm>
          <a:off x="18288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87</xdr:row>
      <xdr:rowOff>54610</xdr:rowOff>
    </xdr:from>
    <xdr:ext cx="313055" cy="257810"/>
    <xdr:sp macro="" textlink="">
      <xdr:nvSpPr>
        <xdr:cNvPr id="898" name="テキスト ボックス 897">
          <a:extLst>
            <a:ext uri="{FF2B5EF4-FFF2-40B4-BE49-F238E27FC236}">
              <a16:creationId xmlns:a16="http://schemas.microsoft.com/office/drawing/2014/main" id="{00000000-0008-0000-0600-000082030000}"/>
            </a:ext>
          </a:extLst>
        </xdr:cNvPr>
        <xdr:cNvSpPr txBox="1"/>
      </xdr:nvSpPr>
      <xdr:spPr>
        <a:xfrm>
          <a:off x="17974945" y="14970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9" name="前年度繰上充用金グラフ枠">
          <a:extLst>
            <a:ext uri="{FF2B5EF4-FFF2-40B4-BE49-F238E27FC236}">
              <a16:creationId xmlns:a16="http://schemas.microsoft.com/office/drawing/2014/main" id="{00000000-0008-0000-0600-000083030000}"/>
            </a:ext>
          </a:extLst>
        </xdr:cNvPr>
        <xdr:cNvSpPr/>
      </xdr:nvSpPr>
      <xdr:spPr>
        <a:xfrm>
          <a:off x="18288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98</xdr:row>
      <xdr:rowOff>139700</xdr:rowOff>
    </xdr:from>
    <xdr:to>
      <xdr:col>116</xdr:col>
      <xdr:colOff>62865</xdr:colOff>
      <xdr:row>98</xdr:row>
      <xdr:rowOff>139700</xdr:rowOff>
    </xdr:to>
    <xdr:cxnSp macro="">
      <xdr:nvCxnSpPr>
        <xdr:cNvPr id="900" name="直線コネクタ 899">
          <a:extLst>
            <a:ext uri="{FF2B5EF4-FFF2-40B4-BE49-F238E27FC236}">
              <a16:creationId xmlns:a16="http://schemas.microsoft.com/office/drawing/2014/main" id="{00000000-0008-0000-0600-000084030000}"/>
            </a:ext>
          </a:extLst>
        </xdr:cNvPr>
        <xdr:cNvCxnSpPr/>
      </xdr:nvCxnSpPr>
      <xdr:spPr>
        <a:xfrm>
          <a:off x="22159595" y="16941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99</xdr:row>
      <xdr:rowOff>10160</xdr:rowOff>
    </xdr:from>
    <xdr:ext cx="249555" cy="259080"/>
    <xdr:sp macro="" textlink="">
      <xdr:nvSpPr>
        <xdr:cNvPr id="901" name="前年度繰上充用金最小値テキスト">
          <a:extLst>
            <a:ext uri="{FF2B5EF4-FFF2-40B4-BE49-F238E27FC236}">
              <a16:creationId xmlns:a16="http://schemas.microsoft.com/office/drawing/2014/main" id="{00000000-0008-0000-0600-000085030000}"/>
            </a:ext>
          </a:extLst>
        </xdr:cNvPr>
        <xdr:cNvSpPr txBox="1"/>
      </xdr:nvSpPr>
      <xdr:spPr>
        <a:xfrm>
          <a:off x="22212300" y="16983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2" name="直線コネクタ 901">
          <a:extLst>
            <a:ext uri="{FF2B5EF4-FFF2-40B4-BE49-F238E27FC236}">
              <a16:creationId xmlns:a16="http://schemas.microsoft.com/office/drawing/2014/main" id="{00000000-0008-0000-0600-000086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97</xdr:row>
      <xdr:rowOff>10160</xdr:rowOff>
    </xdr:from>
    <xdr:ext cx="249555" cy="259080"/>
    <xdr:sp macro="" textlink="">
      <xdr:nvSpPr>
        <xdr:cNvPr id="903" name="前年度繰上充用金最大値テキスト">
          <a:extLst>
            <a:ext uri="{FF2B5EF4-FFF2-40B4-BE49-F238E27FC236}">
              <a16:creationId xmlns:a16="http://schemas.microsoft.com/office/drawing/2014/main" id="{00000000-0008-0000-0600-000087030000}"/>
            </a:ext>
          </a:extLst>
        </xdr:cNvPr>
        <xdr:cNvSpPr txBox="1"/>
      </xdr:nvSpPr>
      <xdr:spPr>
        <a:xfrm>
          <a:off x="22212300" y="16640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98</xdr:row>
      <xdr:rowOff>139700</xdr:rowOff>
    </xdr:from>
    <xdr:to>
      <xdr:col>116</xdr:col>
      <xdr:colOff>152400</xdr:colOff>
      <xdr:row>98</xdr:row>
      <xdr:rowOff>139700</xdr:rowOff>
    </xdr:to>
    <xdr:cxnSp macro="">
      <xdr:nvCxnSpPr>
        <xdr:cNvPr id="904" name="直線コネクタ 903">
          <a:extLst>
            <a:ext uri="{FF2B5EF4-FFF2-40B4-BE49-F238E27FC236}">
              <a16:creationId xmlns:a16="http://schemas.microsoft.com/office/drawing/2014/main" id="{00000000-0008-0000-0600-000088030000}"/>
            </a:ext>
          </a:extLst>
        </xdr:cNvPr>
        <xdr:cNvCxnSpPr/>
      </xdr:nvCxnSpPr>
      <xdr:spPr>
        <a:xfrm>
          <a:off x="22072600" y="16941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98</xdr:row>
      <xdr:rowOff>139700</xdr:rowOff>
    </xdr:from>
    <xdr:to>
      <xdr:col>116</xdr:col>
      <xdr:colOff>63500</xdr:colOff>
      <xdr:row>98</xdr:row>
      <xdr:rowOff>139700</xdr:rowOff>
    </xdr:to>
    <xdr:cxnSp macro="">
      <xdr:nvCxnSpPr>
        <xdr:cNvPr id="905" name="直線コネクタ 904">
          <a:extLst>
            <a:ext uri="{FF2B5EF4-FFF2-40B4-BE49-F238E27FC236}">
              <a16:creationId xmlns:a16="http://schemas.microsoft.com/office/drawing/2014/main" id="{00000000-0008-0000-0600-000089030000}"/>
            </a:ext>
          </a:extLst>
        </xdr:cNvPr>
        <xdr:cNvCxnSpPr/>
      </xdr:nvCxnSpPr>
      <xdr:spPr>
        <a:xfrm>
          <a:off x="21323300" y="16941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98</xdr:row>
      <xdr:rowOff>67310</xdr:rowOff>
    </xdr:from>
    <xdr:ext cx="249555" cy="259080"/>
    <xdr:sp macro="" textlink="">
      <xdr:nvSpPr>
        <xdr:cNvPr id="906" name="前年度繰上充用金平均値テキスト">
          <a:extLst>
            <a:ext uri="{FF2B5EF4-FFF2-40B4-BE49-F238E27FC236}">
              <a16:creationId xmlns:a16="http://schemas.microsoft.com/office/drawing/2014/main" id="{00000000-0008-0000-0600-00008A030000}"/>
            </a:ext>
          </a:extLst>
        </xdr:cNvPr>
        <xdr:cNvSpPr txBox="1"/>
      </xdr:nvSpPr>
      <xdr:spPr>
        <a:xfrm>
          <a:off x="22212300" y="16869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07" name="フローチャート: 判断 906">
          <a:extLst>
            <a:ext uri="{FF2B5EF4-FFF2-40B4-BE49-F238E27FC236}">
              <a16:creationId xmlns:a16="http://schemas.microsoft.com/office/drawing/2014/main" id="{00000000-0008-0000-0600-00008B030000}"/>
            </a:ext>
          </a:extLst>
        </xdr:cNvPr>
        <xdr:cNvSpPr/>
      </xdr:nvSpPr>
      <xdr:spPr>
        <a:xfrm>
          <a:off x="221107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98</xdr:row>
      <xdr:rowOff>139700</xdr:rowOff>
    </xdr:from>
    <xdr:to>
      <xdr:col>111</xdr:col>
      <xdr:colOff>177800</xdr:colOff>
      <xdr:row>98</xdr:row>
      <xdr:rowOff>139700</xdr:rowOff>
    </xdr:to>
    <xdr:cxnSp macro="">
      <xdr:nvCxnSpPr>
        <xdr:cNvPr id="908" name="直線コネクタ 907">
          <a:extLst>
            <a:ext uri="{FF2B5EF4-FFF2-40B4-BE49-F238E27FC236}">
              <a16:creationId xmlns:a16="http://schemas.microsoft.com/office/drawing/2014/main" id="{00000000-0008-0000-0600-00008C030000}"/>
            </a:ext>
          </a:extLst>
        </xdr:cNvPr>
        <xdr:cNvCxnSpPr/>
      </xdr:nvCxnSpPr>
      <xdr:spPr>
        <a:xfrm>
          <a:off x="20434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98</xdr:row>
      <xdr:rowOff>88900</xdr:rowOff>
    </xdr:from>
    <xdr:to>
      <xdr:col>112</xdr:col>
      <xdr:colOff>38100</xdr:colOff>
      <xdr:row>99</xdr:row>
      <xdr:rowOff>19050</xdr:rowOff>
    </xdr:to>
    <xdr:sp macro="" textlink="">
      <xdr:nvSpPr>
        <xdr:cNvPr id="909" name="フローチャート: 判断 908">
          <a:extLst>
            <a:ext uri="{FF2B5EF4-FFF2-40B4-BE49-F238E27FC236}">
              <a16:creationId xmlns:a16="http://schemas.microsoft.com/office/drawing/2014/main" id="{00000000-0008-0000-0600-00008D030000}"/>
            </a:ext>
          </a:extLst>
        </xdr:cNvPr>
        <xdr:cNvSpPr/>
      </xdr:nvSpPr>
      <xdr:spPr>
        <a:xfrm>
          <a:off x="21272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99</xdr:row>
      <xdr:rowOff>10160</xdr:rowOff>
    </xdr:from>
    <xdr:ext cx="248285" cy="259080"/>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21198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98</xdr:row>
      <xdr:rowOff>139700</xdr:rowOff>
    </xdr:from>
    <xdr:to>
      <xdr:col>107</xdr:col>
      <xdr:colOff>50800</xdr:colOff>
      <xdr:row>98</xdr:row>
      <xdr:rowOff>139700</xdr:rowOff>
    </xdr:to>
    <xdr:cxnSp macro="">
      <xdr:nvCxnSpPr>
        <xdr:cNvPr id="911" name="直線コネクタ 910">
          <a:extLst>
            <a:ext uri="{FF2B5EF4-FFF2-40B4-BE49-F238E27FC236}">
              <a16:creationId xmlns:a16="http://schemas.microsoft.com/office/drawing/2014/main" id="{00000000-0008-0000-0600-00008F030000}"/>
            </a:ext>
          </a:extLst>
        </xdr:cNvPr>
        <xdr:cNvCxnSpPr/>
      </xdr:nvCxnSpPr>
      <xdr:spPr>
        <a:xfrm>
          <a:off x="19545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98</xdr:row>
      <xdr:rowOff>88900</xdr:rowOff>
    </xdr:from>
    <xdr:to>
      <xdr:col>107</xdr:col>
      <xdr:colOff>101600</xdr:colOff>
      <xdr:row>99</xdr:row>
      <xdr:rowOff>19050</xdr:rowOff>
    </xdr:to>
    <xdr:sp macro="" textlink="">
      <xdr:nvSpPr>
        <xdr:cNvPr id="912" name="フローチャート: 判断 911">
          <a:extLst>
            <a:ext uri="{FF2B5EF4-FFF2-40B4-BE49-F238E27FC236}">
              <a16:creationId xmlns:a16="http://schemas.microsoft.com/office/drawing/2014/main" id="{00000000-0008-0000-0600-000090030000}"/>
            </a:ext>
          </a:extLst>
        </xdr:cNvPr>
        <xdr:cNvSpPr/>
      </xdr:nvSpPr>
      <xdr:spPr>
        <a:xfrm>
          <a:off x="20383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99</xdr:row>
      <xdr:rowOff>10160</xdr:rowOff>
    </xdr:from>
    <xdr:ext cx="248285" cy="259080"/>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309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98</xdr:row>
      <xdr:rowOff>139700</xdr:rowOff>
    </xdr:from>
    <xdr:to>
      <xdr:col>102</xdr:col>
      <xdr:colOff>114300</xdr:colOff>
      <xdr:row>98</xdr:row>
      <xdr:rowOff>139700</xdr:rowOff>
    </xdr:to>
    <xdr:cxnSp macro="">
      <xdr:nvCxnSpPr>
        <xdr:cNvPr id="914" name="直線コネクタ 913">
          <a:extLst>
            <a:ext uri="{FF2B5EF4-FFF2-40B4-BE49-F238E27FC236}">
              <a16:creationId xmlns:a16="http://schemas.microsoft.com/office/drawing/2014/main" id="{00000000-0008-0000-0600-000092030000}"/>
            </a:ext>
          </a:extLst>
        </xdr:cNvPr>
        <xdr:cNvCxnSpPr/>
      </xdr:nvCxnSpPr>
      <xdr:spPr>
        <a:xfrm>
          <a:off x="18656300" y="16941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89</xdr:row>
      <xdr:rowOff>123190</xdr:rowOff>
    </xdr:from>
    <xdr:to>
      <xdr:col>102</xdr:col>
      <xdr:colOff>165100</xdr:colOff>
      <xdr:row>90</xdr:row>
      <xdr:rowOff>53340</xdr:rowOff>
    </xdr:to>
    <xdr:sp macro="" textlink="">
      <xdr:nvSpPr>
        <xdr:cNvPr id="915" name="フローチャート: 判断 914">
          <a:extLst>
            <a:ext uri="{FF2B5EF4-FFF2-40B4-BE49-F238E27FC236}">
              <a16:creationId xmlns:a16="http://schemas.microsoft.com/office/drawing/2014/main" id="{00000000-0008-0000-0600-000093030000}"/>
            </a:ext>
          </a:extLst>
        </xdr:cNvPr>
        <xdr:cNvSpPr/>
      </xdr:nvSpPr>
      <xdr:spPr>
        <a:xfrm>
          <a:off x="19494500" y="153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88</xdr:row>
      <xdr:rowOff>69850</xdr:rowOff>
    </xdr:from>
    <xdr:ext cx="313690" cy="259080"/>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19388455" y="15157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17" name="フローチャート: 判断 916">
          <a:extLst>
            <a:ext uri="{FF2B5EF4-FFF2-40B4-BE49-F238E27FC236}">
              <a16:creationId xmlns:a16="http://schemas.microsoft.com/office/drawing/2014/main" id="{00000000-0008-0000-0600-000095030000}"/>
            </a:ext>
          </a:extLst>
        </xdr:cNvPr>
        <xdr:cNvSpPr/>
      </xdr:nvSpPr>
      <xdr:spPr>
        <a:xfrm>
          <a:off x="18605500" y="1689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99</xdr:row>
      <xdr:rowOff>10160</xdr:rowOff>
    </xdr:from>
    <xdr:ext cx="248285" cy="259080"/>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8531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101</xdr:row>
      <xdr:rowOff>80010</xdr:rowOff>
    </xdr:from>
    <xdr:ext cx="762000" cy="259080"/>
    <xdr:sp macro="" textlink="">
      <xdr:nvSpPr>
        <xdr:cNvPr id="919" name="テキスト ボックス 918">
          <a:extLst>
            <a:ext uri="{FF2B5EF4-FFF2-40B4-BE49-F238E27FC236}">
              <a16:creationId xmlns:a16="http://schemas.microsoft.com/office/drawing/2014/main" id="{00000000-0008-0000-0600-000097030000}"/>
            </a:ext>
          </a:extLst>
        </xdr:cNvPr>
        <xdr:cNvSpPr txBox="1"/>
      </xdr:nvSpPr>
      <xdr:spPr>
        <a:xfrm>
          <a:off x="21971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101</xdr:row>
      <xdr:rowOff>80010</xdr:rowOff>
    </xdr:from>
    <xdr:ext cx="762000" cy="259080"/>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2113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101</xdr:row>
      <xdr:rowOff>80010</xdr:rowOff>
    </xdr:from>
    <xdr:ext cx="762000" cy="259080"/>
    <xdr:sp macro="" textlink="">
      <xdr:nvSpPr>
        <xdr:cNvPr id="921" name="テキスト ボックス 920">
          <a:extLst>
            <a:ext uri="{FF2B5EF4-FFF2-40B4-BE49-F238E27FC236}">
              <a16:creationId xmlns:a16="http://schemas.microsoft.com/office/drawing/2014/main" id="{00000000-0008-0000-0600-000099030000}"/>
            </a:ext>
          </a:extLst>
        </xdr:cNvPr>
        <xdr:cNvSpPr txBox="1"/>
      </xdr:nvSpPr>
      <xdr:spPr>
        <a:xfrm>
          <a:off x="2024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101</xdr:row>
      <xdr:rowOff>80010</xdr:rowOff>
    </xdr:from>
    <xdr:ext cx="762000" cy="259080"/>
    <xdr:sp macro="" textlink="">
      <xdr:nvSpPr>
        <xdr:cNvPr id="922" name="テキスト ボックス 921">
          <a:extLst>
            <a:ext uri="{FF2B5EF4-FFF2-40B4-BE49-F238E27FC236}">
              <a16:creationId xmlns:a16="http://schemas.microsoft.com/office/drawing/2014/main" id="{00000000-0008-0000-0600-00009A030000}"/>
            </a:ext>
          </a:extLst>
        </xdr:cNvPr>
        <xdr:cNvSpPr txBox="1"/>
      </xdr:nvSpPr>
      <xdr:spPr>
        <a:xfrm>
          <a:off x="19354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101</xdr:row>
      <xdr:rowOff>80010</xdr:rowOff>
    </xdr:from>
    <xdr:ext cx="762000" cy="259080"/>
    <xdr:sp macro="" textlink="">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18465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98</xdr:row>
      <xdr:rowOff>88900</xdr:rowOff>
    </xdr:from>
    <xdr:to>
      <xdr:col>116</xdr:col>
      <xdr:colOff>114300</xdr:colOff>
      <xdr:row>99</xdr:row>
      <xdr:rowOff>19050</xdr:rowOff>
    </xdr:to>
    <xdr:sp macro="" textlink="">
      <xdr:nvSpPr>
        <xdr:cNvPr id="924" name="楕円 923">
          <a:extLst>
            <a:ext uri="{FF2B5EF4-FFF2-40B4-BE49-F238E27FC236}">
              <a16:creationId xmlns:a16="http://schemas.microsoft.com/office/drawing/2014/main" id="{00000000-0008-0000-0600-00009C030000}"/>
            </a:ext>
          </a:extLst>
        </xdr:cNvPr>
        <xdr:cNvSpPr/>
      </xdr:nvSpPr>
      <xdr:spPr>
        <a:xfrm>
          <a:off x="221107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97</xdr:row>
      <xdr:rowOff>124460</xdr:rowOff>
    </xdr:from>
    <xdr:ext cx="249555" cy="259080"/>
    <xdr:sp macro="" textlink="">
      <xdr:nvSpPr>
        <xdr:cNvPr id="925" name="前年度繰上充用金該当値テキスト">
          <a:extLst>
            <a:ext uri="{FF2B5EF4-FFF2-40B4-BE49-F238E27FC236}">
              <a16:creationId xmlns:a16="http://schemas.microsoft.com/office/drawing/2014/main" id="{00000000-0008-0000-0600-00009D030000}"/>
            </a:ext>
          </a:extLst>
        </xdr:cNvPr>
        <xdr:cNvSpPr txBox="1"/>
      </xdr:nvSpPr>
      <xdr:spPr>
        <a:xfrm>
          <a:off x="22212300" y="1675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98</xdr:row>
      <xdr:rowOff>88900</xdr:rowOff>
    </xdr:from>
    <xdr:to>
      <xdr:col>112</xdr:col>
      <xdr:colOff>38100</xdr:colOff>
      <xdr:row>99</xdr:row>
      <xdr:rowOff>19050</xdr:rowOff>
    </xdr:to>
    <xdr:sp macro="" textlink="">
      <xdr:nvSpPr>
        <xdr:cNvPr id="926" name="楕円 925">
          <a:extLst>
            <a:ext uri="{FF2B5EF4-FFF2-40B4-BE49-F238E27FC236}">
              <a16:creationId xmlns:a16="http://schemas.microsoft.com/office/drawing/2014/main" id="{00000000-0008-0000-0600-00009E030000}"/>
            </a:ext>
          </a:extLst>
        </xdr:cNvPr>
        <xdr:cNvSpPr/>
      </xdr:nvSpPr>
      <xdr:spPr>
        <a:xfrm>
          <a:off x="21272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97</xdr:row>
      <xdr:rowOff>35560</xdr:rowOff>
    </xdr:from>
    <xdr:ext cx="248285" cy="259080"/>
    <xdr:sp macro="" textlink="">
      <xdr:nvSpPr>
        <xdr:cNvPr id="927" name="テキスト ボックス 926">
          <a:extLst>
            <a:ext uri="{FF2B5EF4-FFF2-40B4-BE49-F238E27FC236}">
              <a16:creationId xmlns:a16="http://schemas.microsoft.com/office/drawing/2014/main" id="{00000000-0008-0000-0600-00009F030000}"/>
            </a:ext>
          </a:extLst>
        </xdr:cNvPr>
        <xdr:cNvSpPr txBox="1"/>
      </xdr:nvSpPr>
      <xdr:spPr>
        <a:xfrm>
          <a:off x="21198840" y="16666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98</xdr:row>
      <xdr:rowOff>88900</xdr:rowOff>
    </xdr:from>
    <xdr:to>
      <xdr:col>107</xdr:col>
      <xdr:colOff>101600</xdr:colOff>
      <xdr:row>99</xdr:row>
      <xdr:rowOff>19050</xdr:rowOff>
    </xdr:to>
    <xdr:sp macro="" textlink="">
      <xdr:nvSpPr>
        <xdr:cNvPr id="928" name="楕円 927">
          <a:extLst>
            <a:ext uri="{FF2B5EF4-FFF2-40B4-BE49-F238E27FC236}">
              <a16:creationId xmlns:a16="http://schemas.microsoft.com/office/drawing/2014/main" id="{00000000-0008-0000-0600-0000A0030000}"/>
            </a:ext>
          </a:extLst>
        </xdr:cNvPr>
        <xdr:cNvSpPr/>
      </xdr:nvSpPr>
      <xdr:spPr>
        <a:xfrm>
          <a:off x="20383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97</xdr:row>
      <xdr:rowOff>35560</xdr:rowOff>
    </xdr:from>
    <xdr:ext cx="248285" cy="259080"/>
    <xdr:sp macro="" textlink="">
      <xdr:nvSpPr>
        <xdr:cNvPr id="929" name="テキスト ボックス 928">
          <a:extLst>
            <a:ext uri="{FF2B5EF4-FFF2-40B4-BE49-F238E27FC236}">
              <a16:creationId xmlns:a16="http://schemas.microsoft.com/office/drawing/2014/main" id="{00000000-0008-0000-0600-0000A1030000}"/>
            </a:ext>
          </a:extLst>
        </xdr:cNvPr>
        <xdr:cNvSpPr txBox="1"/>
      </xdr:nvSpPr>
      <xdr:spPr>
        <a:xfrm>
          <a:off x="20309840" y="16666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98</xdr:row>
      <xdr:rowOff>88900</xdr:rowOff>
    </xdr:from>
    <xdr:to>
      <xdr:col>102</xdr:col>
      <xdr:colOff>165100</xdr:colOff>
      <xdr:row>99</xdr:row>
      <xdr:rowOff>19050</xdr:rowOff>
    </xdr:to>
    <xdr:sp macro="" textlink="">
      <xdr:nvSpPr>
        <xdr:cNvPr id="930" name="楕円 929">
          <a:extLst>
            <a:ext uri="{FF2B5EF4-FFF2-40B4-BE49-F238E27FC236}">
              <a16:creationId xmlns:a16="http://schemas.microsoft.com/office/drawing/2014/main" id="{00000000-0008-0000-0600-0000A2030000}"/>
            </a:ext>
          </a:extLst>
        </xdr:cNvPr>
        <xdr:cNvSpPr/>
      </xdr:nvSpPr>
      <xdr:spPr>
        <a:xfrm>
          <a:off x="19494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99</xdr:row>
      <xdr:rowOff>10160</xdr:rowOff>
    </xdr:from>
    <xdr:ext cx="248285" cy="259080"/>
    <xdr:sp macro="" textlink="">
      <xdr:nvSpPr>
        <xdr:cNvPr id="931" name="テキスト ボックス 930">
          <a:extLst>
            <a:ext uri="{FF2B5EF4-FFF2-40B4-BE49-F238E27FC236}">
              <a16:creationId xmlns:a16="http://schemas.microsoft.com/office/drawing/2014/main" id="{00000000-0008-0000-0600-0000A3030000}"/>
            </a:ext>
          </a:extLst>
        </xdr:cNvPr>
        <xdr:cNvSpPr txBox="1"/>
      </xdr:nvSpPr>
      <xdr:spPr>
        <a:xfrm>
          <a:off x="19420840" y="16983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98</xdr:row>
      <xdr:rowOff>88900</xdr:rowOff>
    </xdr:from>
    <xdr:to>
      <xdr:col>98</xdr:col>
      <xdr:colOff>38100</xdr:colOff>
      <xdr:row>99</xdr:row>
      <xdr:rowOff>19050</xdr:rowOff>
    </xdr:to>
    <xdr:sp macro="" textlink="">
      <xdr:nvSpPr>
        <xdr:cNvPr id="932" name="楕円 931">
          <a:extLst>
            <a:ext uri="{FF2B5EF4-FFF2-40B4-BE49-F238E27FC236}">
              <a16:creationId xmlns:a16="http://schemas.microsoft.com/office/drawing/2014/main" id="{00000000-0008-0000-0600-0000A4030000}"/>
            </a:ext>
          </a:extLst>
        </xdr:cNvPr>
        <xdr:cNvSpPr/>
      </xdr:nvSpPr>
      <xdr:spPr>
        <a:xfrm>
          <a:off x="18605500" y="16891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97</xdr:row>
      <xdr:rowOff>35560</xdr:rowOff>
    </xdr:from>
    <xdr:ext cx="248285" cy="259080"/>
    <xdr:sp macro="" textlink="">
      <xdr:nvSpPr>
        <xdr:cNvPr id="933" name="テキスト ボックス 932">
          <a:extLst>
            <a:ext uri="{FF2B5EF4-FFF2-40B4-BE49-F238E27FC236}">
              <a16:creationId xmlns:a16="http://schemas.microsoft.com/office/drawing/2014/main" id="{00000000-0008-0000-0600-0000A5030000}"/>
            </a:ext>
          </a:extLst>
        </xdr:cNvPr>
        <xdr:cNvSpPr txBox="1"/>
      </xdr:nvSpPr>
      <xdr:spPr>
        <a:xfrm>
          <a:off x="18531840" y="16666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4" name="正方形/長方形 933">
          <a:extLst>
            <a:ext uri="{FF2B5EF4-FFF2-40B4-BE49-F238E27FC236}">
              <a16:creationId xmlns:a16="http://schemas.microsoft.com/office/drawing/2014/main" id="{00000000-0008-0000-0600-0000A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5" name="正方形/長方形 934">
          <a:extLst>
            <a:ext uri="{FF2B5EF4-FFF2-40B4-BE49-F238E27FC236}">
              <a16:creationId xmlns:a16="http://schemas.microsoft.com/office/drawing/2014/main" id="{00000000-0008-0000-0600-0000A7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6" name="テキスト ボックス 935">
          <a:extLst>
            <a:ext uri="{FF2B5EF4-FFF2-40B4-BE49-F238E27FC236}">
              <a16:creationId xmlns:a16="http://schemas.microsoft.com/office/drawing/2014/main" id="{00000000-0008-0000-0600-0000A8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000">
              <a:solidFill>
                <a:schemeClr val="dk1"/>
              </a:solidFill>
              <a:effectLst/>
              <a:latin typeface="+mn-lt"/>
              <a:ea typeface="+mn-ea"/>
              <a:cs typeface="+mn-cs"/>
            </a:rPr>
            <a:t>普通建設事業費は住民一人当たり</a:t>
          </a:r>
          <a:r>
            <a:rPr kumimoji="1" lang="en-US" altLang="ja-JP" sz="1000">
              <a:solidFill>
                <a:schemeClr val="dk1"/>
              </a:solidFill>
              <a:effectLst/>
              <a:latin typeface="+mn-lt"/>
              <a:ea typeface="+mn-ea"/>
              <a:cs typeface="+mn-cs"/>
            </a:rPr>
            <a:t>553,513</a:t>
          </a:r>
          <a:r>
            <a:rPr kumimoji="1" lang="ja-JP" altLang="en-US" sz="1000">
              <a:solidFill>
                <a:schemeClr val="dk1"/>
              </a:solidFill>
              <a:effectLst/>
              <a:latin typeface="+mn-lt"/>
              <a:ea typeface="+mn-ea"/>
              <a:cs typeface="+mn-cs"/>
            </a:rPr>
            <a:t>円となっており、類似団体と比較して一人当たりコストが高い状況となっている。</a:t>
          </a:r>
          <a:endParaRPr kumimoji="1" lang="en-US" altLang="ja-JP" sz="1000">
            <a:solidFill>
              <a:schemeClr val="dk1"/>
            </a:solidFill>
            <a:effectLst/>
            <a:latin typeface="+mn-lt"/>
            <a:ea typeface="+mn-ea"/>
            <a:cs typeface="+mn-cs"/>
          </a:endParaRPr>
        </a:p>
        <a:p>
          <a:r>
            <a:rPr kumimoji="1" lang="ja-JP" altLang="en-US" sz="1000">
              <a:solidFill>
                <a:schemeClr val="dk1"/>
              </a:solidFill>
              <a:effectLst/>
              <a:latin typeface="+mn-lt"/>
              <a:ea typeface="+mn-ea"/>
              <a:cs typeface="+mn-cs"/>
            </a:rPr>
            <a:t>これは、</a:t>
          </a:r>
          <a:r>
            <a:rPr kumimoji="1" lang="ja-JP" altLang="ja-JP" sz="1000">
              <a:solidFill>
                <a:schemeClr val="dk1"/>
              </a:solidFill>
              <a:effectLst/>
              <a:latin typeface="+mn-lt"/>
              <a:ea typeface="+mn-ea"/>
              <a:cs typeface="+mn-cs"/>
            </a:rPr>
            <a:t>保小中一貫教育施設整備事業</a:t>
          </a:r>
          <a:r>
            <a:rPr kumimoji="1" lang="ja-JP" altLang="en-US" sz="1000">
              <a:solidFill>
                <a:schemeClr val="dk1"/>
              </a:solidFill>
              <a:effectLst/>
              <a:latin typeface="+mn-lt"/>
              <a:ea typeface="+mn-ea"/>
              <a:cs typeface="+mn-cs"/>
            </a:rPr>
            <a:t>（対前年度比</a:t>
          </a:r>
          <a:r>
            <a:rPr kumimoji="1" lang="en-US" altLang="ja-JP" sz="1000">
              <a:solidFill>
                <a:schemeClr val="dk1"/>
              </a:solidFill>
              <a:effectLst/>
              <a:latin typeface="+mn-lt"/>
              <a:ea typeface="+mn-ea"/>
              <a:cs typeface="+mn-cs"/>
            </a:rPr>
            <a:t>961,949</a:t>
          </a:r>
          <a:r>
            <a:rPr kumimoji="1" lang="ja-JP" altLang="en-US" sz="1000">
              <a:solidFill>
                <a:schemeClr val="dk1"/>
              </a:solidFill>
              <a:effectLst/>
              <a:latin typeface="+mn-lt"/>
              <a:ea typeface="+mn-ea"/>
              <a:cs typeface="+mn-cs"/>
            </a:rPr>
            <a:t>千円）によるものであり、前年度決算と比較すると</a:t>
          </a:r>
          <a:r>
            <a:rPr kumimoji="1" lang="en-US" altLang="ja-JP" sz="1000">
              <a:solidFill>
                <a:schemeClr val="dk1"/>
              </a:solidFill>
              <a:effectLst/>
              <a:latin typeface="+mn-lt"/>
              <a:ea typeface="+mn-ea"/>
              <a:cs typeface="+mn-cs"/>
            </a:rPr>
            <a:t>758,012</a:t>
          </a:r>
          <a:r>
            <a:rPr kumimoji="1" lang="ja-JP" altLang="en-US" sz="1000">
              <a:solidFill>
                <a:schemeClr val="dk1"/>
              </a:solidFill>
              <a:effectLst/>
              <a:latin typeface="+mn-lt"/>
              <a:ea typeface="+mn-ea"/>
              <a:cs typeface="+mn-cs"/>
            </a:rPr>
            <a:t>千円増額となっている。</a:t>
          </a:r>
          <a:endParaRPr kumimoji="1" lang="en-US" altLang="ja-JP" sz="1000">
            <a:solidFill>
              <a:schemeClr val="dk1"/>
            </a:solidFill>
            <a:effectLst/>
            <a:latin typeface="+mn-lt"/>
            <a:ea typeface="+mn-ea"/>
            <a:cs typeface="+mn-cs"/>
          </a:endParaRPr>
        </a:p>
        <a:p>
          <a:r>
            <a:rPr kumimoji="1" lang="ja-JP" altLang="ja-JP" sz="1000">
              <a:solidFill>
                <a:schemeClr val="dk1"/>
              </a:solidFill>
              <a:effectLst/>
              <a:latin typeface="+mn-lt"/>
              <a:ea typeface="+mn-ea"/>
              <a:cs typeface="+mn-cs"/>
            </a:rPr>
            <a:t>災害復旧事業費は住民一人当たり</a:t>
          </a:r>
          <a:r>
            <a:rPr kumimoji="1" lang="en-US" altLang="ja-JP" sz="1000">
              <a:solidFill>
                <a:schemeClr val="dk1"/>
              </a:solidFill>
              <a:effectLst/>
              <a:latin typeface="+mn-lt"/>
              <a:ea typeface="+mn-ea"/>
              <a:cs typeface="+mn-cs"/>
            </a:rPr>
            <a:t>144,360</a:t>
          </a:r>
          <a:r>
            <a:rPr kumimoji="1" lang="ja-JP" altLang="ja-JP" sz="1000">
              <a:solidFill>
                <a:schemeClr val="dk1"/>
              </a:solidFill>
              <a:effectLst/>
              <a:latin typeface="+mn-lt"/>
              <a:ea typeface="+mn-ea"/>
              <a:cs typeface="+mn-cs"/>
            </a:rPr>
            <a:t>円となっており、類似団体と比較して一人当たりコストが高い状況となっている。</a:t>
          </a:r>
          <a:endParaRPr lang="ja-JP" altLang="ja-JP" sz="1000">
            <a:effectLst/>
          </a:endParaRPr>
        </a:p>
        <a:p>
          <a:r>
            <a:rPr kumimoji="1" lang="ja-JP" altLang="ja-JP" sz="1000">
              <a:solidFill>
                <a:schemeClr val="dk1"/>
              </a:solidFill>
              <a:effectLst/>
              <a:latin typeface="+mn-lt"/>
              <a:ea typeface="+mn-ea"/>
              <a:cs typeface="+mn-cs"/>
            </a:rPr>
            <a:t>これは、平成</a:t>
          </a:r>
          <a:r>
            <a:rPr kumimoji="1" lang="en-US" altLang="ja-JP" sz="1000">
              <a:solidFill>
                <a:schemeClr val="dk1"/>
              </a:solidFill>
              <a:effectLst/>
              <a:latin typeface="+mn-lt"/>
              <a:ea typeface="+mn-ea"/>
              <a:cs typeface="+mn-cs"/>
            </a:rPr>
            <a:t>30</a:t>
          </a:r>
          <a:r>
            <a:rPr kumimoji="1" lang="ja-JP" altLang="ja-JP" sz="1000">
              <a:solidFill>
                <a:schemeClr val="dk1"/>
              </a:solidFill>
              <a:effectLst/>
              <a:latin typeface="+mn-lt"/>
              <a:ea typeface="+mn-ea"/>
              <a:cs typeface="+mn-cs"/>
            </a:rPr>
            <a:t>年～令和２年度発生の災害復旧事業の増加等によるものであ</a:t>
          </a:r>
          <a:r>
            <a:rPr kumimoji="1" lang="ja-JP" altLang="en-US" sz="1000">
              <a:solidFill>
                <a:schemeClr val="dk1"/>
              </a:solidFill>
              <a:effectLst/>
              <a:latin typeface="+mn-lt"/>
              <a:ea typeface="+mn-ea"/>
              <a:cs typeface="+mn-cs"/>
            </a:rPr>
            <a:t>るが</a:t>
          </a:r>
          <a:r>
            <a:rPr kumimoji="1" lang="ja-JP" altLang="ja-JP" sz="1000">
              <a:solidFill>
                <a:schemeClr val="dk1"/>
              </a:solidFill>
              <a:effectLst/>
              <a:latin typeface="+mn-lt"/>
              <a:ea typeface="+mn-ea"/>
              <a:cs typeface="+mn-cs"/>
            </a:rPr>
            <a:t>、</a:t>
          </a:r>
          <a:r>
            <a:rPr kumimoji="1" lang="ja-JP" altLang="en-US" sz="1000">
              <a:solidFill>
                <a:schemeClr val="dk1"/>
              </a:solidFill>
              <a:effectLst/>
              <a:latin typeface="+mn-lt"/>
              <a:ea typeface="+mn-ea"/>
              <a:cs typeface="+mn-cs"/>
            </a:rPr>
            <a:t>復旧工事も完成してきており、</a:t>
          </a:r>
          <a:r>
            <a:rPr kumimoji="1" lang="ja-JP" altLang="ja-JP" sz="1000">
              <a:solidFill>
                <a:schemeClr val="dk1"/>
              </a:solidFill>
              <a:effectLst/>
              <a:latin typeface="+mn-lt"/>
              <a:ea typeface="+mn-ea"/>
              <a:cs typeface="+mn-cs"/>
            </a:rPr>
            <a:t>前年度決算と比較すると</a:t>
          </a:r>
          <a:r>
            <a:rPr kumimoji="1" lang="en-US" altLang="ja-JP" sz="1000">
              <a:solidFill>
                <a:schemeClr val="dk1"/>
              </a:solidFill>
              <a:effectLst/>
              <a:latin typeface="+mn-lt"/>
              <a:ea typeface="+mn-ea"/>
              <a:cs typeface="+mn-cs"/>
            </a:rPr>
            <a:t>316,266</a:t>
          </a:r>
          <a:r>
            <a:rPr kumimoji="1" lang="ja-JP" altLang="ja-JP" sz="1000">
              <a:solidFill>
                <a:schemeClr val="dk1"/>
              </a:solidFill>
              <a:effectLst/>
              <a:latin typeface="+mn-lt"/>
              <a:ea typeface="+mn-ea"/>
              <a:cs typeface="+mn-cs"/>
            </a:rPr>
            <a:t>千円</a:t>
          </a:r>
          <a:r>
            <a:rPr kumimoji="1" lang="ja-JP" altLang="en-US" sz="1000">
              <a:solidFill>
                <a:schemeClr val="dk1"/>
              </a:solidFill>
              <a:effectLst/>
              <a:latin typeface="+mn-lt"/>
              <a:ea typeface="+mn-ea"/>
              <a:cs typeface="+mn-cs"/>
            </a:rPr>
            <a:t>減</a:t>
          </a:r>
          <a:r>
            <a:rPr kumimoji="1" lang="ja-JP" altLang="ja-JP" sz="1000">
              <a:solidFill>
                <a:schemeClr val="dk1"/>
              </a:solidFill>
              <a:effectLst/>
              <a:latin typeface="+mn-lt"/>
              <a:ea typeface="+mn-ea"/>
              <a:cs typeface="+mn-cs"/>
            </a:rPr>
            <a:t>となっている。</a:t>
          </a:r>
          <a:endParaRPr lang="ja-JP" altLang="ja-JP" sz="1000">
            <a:effectLst/>
          </a:endParaRPr>
        </a:p>
        <a:p>
          <a:r>
            <a:rPr kumimoji="1" lang="ja-JP" altLang="ja-JP" sz="1000">
              <a:solidFill>
                <a:schemeClr val="dk1"/>
              </a:solidFill>
              <a:effectLst/>
              <a:latin typeface="+mn-lt"/>
              <a:ea typeface="+mn-ea"/>
              <a:cs typeface="+mn-cs"/>
            </a:rPr>
            <a:t>積立金については、住民一人当たり</a:t>
          </a:r>
          <a:r>
            <a:rPr kumimoji="1" lang="en-US" altLang="ja-JP" sz="1000">
              <a:solidFill>
                <a:schemeClr val="dk1"/>
              </a:solidFill>
              <a:effectLst/>
              <a:latin typeface="+mn-lt"/>
              <a:ea typeface="+mn-ea"/>
              <a:cs typeface="+mn-cs"/>
            </a:rPr>
            <a:t>340,135</a:t>
          </a:r>
          <a:r>
            <a:rPr kumimoji="1" lang="ja-JP" altLang="ja-JP" sz="1000">
              <a:solidFill>
                <a:schemeClr val="dk1"/>
              </a:solidFill>
              <a:effectLst/>
              <a:latin typeface="+mn-lt"/>
              <a:ea typeface="+mn-ea"/>
              <a:cs typeface="+mn-cs"/>
            </a:rPr>
            <a:t>円となっており、類似団体と比較して一人当たりコストが高い状況となっている。</a:t>
          </a:r>
          <a:endParaRPr lang="ja-JP" altLang="ja-JP" sz="1000">
            <a:effectLst/>
          </a:endParaRPr>
        </a:p>
        <a:p>
          <a:r>
            <a:rPr kumimoji="1" lang="ja-JP" altLang="ja-JP" sz="1000">
              <a:solidFill>
                <a:schemeClr val="dk1"/>
              </a:solidFill>
              <a:effectLst/>
              <a:latin typeface="+mn-lt"/>
              <a:ea typeface="+mn-ea"/>
              <a:cs typeface="+mn-cs"/>
            </a:rPr>
            <a:t>前年度から</a:t>
          </a:r>
          <a:r>
            <a:rPr kumimoji="1" lang="en-US" altLang="ja-JP" sz="1000">
              <a:solidFill>
                <a:schemeClr val="dk1"/>
              </a:solidFill>
              <a:effectLst/>
              <a:latin typeface="+mn-lt"/>
              <a:ea typeface="+mn-ea"/>
              <a:cs typeface="+mn-cs"/>
            </a:rPr>
            <a:t>99,890</a:t>
          </a:r>
          <a:r>
            <a:rPr kumimoji="1" lang="ja-JP" altLang="ja-JP" sz="1000">
              <a:solidFill>
                <a:schemeClr val="dk1"/>
              </a:solidFill>
              <a:effectLst/>
              <a:latin typeface="+mn-lt"/>
              <a:ea typeface="+mn-ea"/>
              <a:cs typeface="+mn-cs"/>
            </a:rPr>
            <a:t>円増となっているが、これは、</a:t>
          </a:r>
          <a:r>
            <a:rPr kumimoji="1" lang="ja-JP" altLang="en-US" sz="1000">
              <a:solidFill>
                <a:schemeClr val="dk1"/>
              </a:solidFill>
              <a:effectLst/>
              <a:latin typeface="+mn-lt"/>
              <a:ea typeface="+mn-ea"/>
              <a:cs typeface="+mn-cs"/>
            </a:rPr>
            <a:t>公共施設整備</a:t>
          </a:r>
          <a:r>
            <a:rPr kumimoji="1" lang="ja-JP" altLang="ja-JP" sz="1000">
              <a:solidFill>
                <a:schemeClr val="dk1"/>
              </a:solidFill>
              <a:effectLst/>
              <a:latin typeface="+mn-lt"/>
              <a:ea typeface="+mn-ea"/>
              <a:cs typeface="+mn-cs"/>
            </a:rPr>
            <a:t>基金への積立が前年度決算と比較すると</a:t>
          </a:r>
          <a:r>
            <a:rPr kumimoji="1" lang="en-US" altLang="ja-JP" sz="1000">
              <a:solidFill>
                <a:schemeClr val="dk1"/>
              </a:solidFill>
              <a:effectLst/>
              <a:latin typeface="+mn-lt"/>
              <a:ea typeface="+mn-ea"/>
              <a:cs typeface="+mn-cs"/>
            </a:rPr>
            <a:t>297,803</a:t>
          </a:r>
          <a:r>
            <a:rPr kumimoji="1" lang="ja-JP" altLang="ja-JP" sz="1000">
              <a:solidFill>
                <a:schemeClr val="dk1"/>
              </a:solidFill>
              <a:effectLst/>
              <a:latin typeface="+mn-lt"/>
              <a:ea typeface="+mn-ea"/>
              <a:cs typeface="+mn-cs"/>
            </a:rPr>
            <a:t>千円増</a:t>
          </a:r>
          <a:r>
            <a:rPr kumimoji="1" lang="ja-JP" altLang="en-US" sz="1000">
              <a:solidFill>
                <a:schemeClr val="dk1"/>
              </a:solidFill>
              <a:effectLst/>
              <a:latin typeface="+mn-lt"/>
              <a:ea typeface="+mn-ea"/>
              <a:cs typeface="+mn-cs"/>
            </a:rPr>
            <a:t>額</a:t>
          </a:r>
          <a:r>
            <a:rPr kumimoji="1" lang="ja-JP" altLang="ja-JP" sz="1000">
              <a:solidFill>
                <a:schemeClr val="dk1"/>
              </a:solidFill>
              <a:effectLst/>
              <a:latin typeface="+mn-lt"/>
              <a:ea typeface="+mn-ea"/>
              <a:cs typeface="+mn-cs"/>
            </a:rPr>
            <a:t>したことによる。</a:t>
          </a:r>
          <a:endParaRPr kumimoji="1" lang="ja-JP" altLang="en-US" sz="1000">
            <a:latin typeface="ＭＳ Ｐゴシック"/>
            <a:ea typeface="ＭＳ Ｐゴシック"/>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ea typeface="ＭＳ Ｐゴシック"/>
            </a:rPr>
            <a:t>（</a:t>
          </a:r>
          <a:r>
            <a:rPr kumimoji="1" lang="en-US" altLang="ja-JP" sz="3200" b="1">
              <a:solidFill>
                <a:sysClr val="windowText" lastClr="000000"/>
              </a:solidFill>
              <a:latin typeface="ＭＳ Ｐゴシック"/>
              <a:ea typeface="ＭＳ Ｐゴシック"/>
            </a:rPr>
            <a:t>6</a:t>
          </a:r>
          <a:r>
            <a:rPr kumimoji="1" lang="ja-JP" altLang="en-US" sz="3200" b="1">
              <a:solidFill>
                <a:sysClr val="windowText" lastClr="000000"/>
              </a:solidFill>
              <a:latin typeface="ＭＳ Ｐゴシック"/>
              <a:ea typeface="ＭＳ Ｐゴシック"/>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ea typeface="ＭＳ ゴシック"/>
            </a:rPr>
            <a:t>令和</a:t>
          </a:r>
          <a:r>
            <a:rPr kumimoji="1" lang="en-US" altLang="ja-JP" sz="2000" b="1">
              <a:solidFill>
                <a:srgbClr val="FFFFFF"/>
              </a:solidFill>
              <a:latin typeface="ＭＳ ゴシック"/>
              <a:ea typeface="ＭＳ ゴシック"/>
            </a:rPr>
            <a:t>3</a:t>
          </a:r>
          <a:r>
            <a:rPr kumimoji="1" lang="ja-JP" altLang="en-US" sz="2000" b="1">
              <a:solidFill>
                <a:srgbClr val="FFFFFF"/>
              </a:solidFill>
              <a:latin typeface="ＭＳ ゴシック"/>
              <a:ea typeface="ＭＳ ゴシック"/>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3,342
3,303
315.06
7,466,592
7,173,272
98,793
3,682,199
6,465,093</a:t>
          </a:r>
          <a:endParaRPr kumimoji="1" lang="ja-JP" altLang="en-US" sz="1100" b="1">
            <a:solidFill>
              <a:srgbClr val="000000"/>
            </a:solidFill>
            <a:latin typeface="ＭＳ ゴシック"/>
            <a:ea typeface="ＭＳ ゴシック"/>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人</a:t>
          </a:r>
          <a:r>
            <a:rPr kumimoji="1" lang="en-US" altLang="ja-JP" sz="1100" b="1">
              <a:solidFill>
                <a:srgbClr val="000000"/>
              </a:solidFill>
              <a:latin typeface="ＭＳ ゴシック"/>
              <a:ea typeface="ＭＳ ゴシック"/>
            </a:rPr>
            <a:t>(R4.1.1</a:t>
          </a:r>
          <a:r>
            <a:rPr kumimoji="1" lang="ja-JP" altLang="en-US" sz="1100" b="1">
              <a:solidFill>
                <a:srgbClr val="000000"/>
              </a:solidFill>
              <a:latin typeface="ＭＳ ゴシック"/>
              <a:ea typeface="ＭＳ ゴシック"/>
            </a:rPr>
            <a:t>現在</a:t>
          </a:r>
          <a:r>
            <a:rPr kumimoji="1" lang="en-US" altLang="ja-JP" sz="1100" b="1">
              <a:solidFill>
                <a:srgbClr val="000000"/>
              </a:solidFill>
              <a:latin typeface="ＭＳ ゴシック"/>
              <a:ea typeface="ＭＳ ゴシック"/>
            </a:rPr>
            <a:t>)
</a:t>
          </a:r>
          <a:r>
            <a:rPr kumimoji="1" lang="ja-JP" altLang="en-US" sz="1100" b="1">
              <a:solidFill>
                <a:srgbClr val="000000"/>
              </a:solidFill>
              <a:latin typeface="ＭＳ ゴシック"/>
              <a:ea typeface="ＭＳ ゴシック"/>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ea typeface="ＭＳ ゴシック"/>
            </a:rPr>
            <a:t>-
-
3.0
-</a:t>
          </a:r>
          <a:endParaRPr kumimoji="1" lang="ja-JP" altLang="en-US" sz="1100" b="1">
            <a:solidFill>
              <a:srgbClr val="000000"/>
            </a:solidFill>
            <a:latin typeface="ＭＳ ゴシック"/>
            <a:ea typeface="ＭＳ ゴシック"/>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ea typeface="ＭＳ ゴシック"/>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ea typeface="ＭＳ ゴシック"/>
            </a:rPr>
            <a:t>市町村類型
</a:t>
          </a:r>
          <a:r>
            <a:rPr kumimoji="1" lang="en-US" altLang="ja-JP" sz="1100" b="1">
              <a:solidFill>
                <a:srgbClr val="000000"/>
              </a:solidFill>
              <a:latin typeface="ＭＳ ゴシック"/>
              <a:ea typeface="ＭＳ ゴシック"/>
            </a:rPr>
            <a:t>(</a:t>
          </a:r>
          <a:r>
            <a:rPr kumimoji="1" lang="ja-JP" altLang="en-US" sz="1100" b="1">
              <a:solidFill>
                <a:srgbClr val="000000"/>
              </a:solidFill>
              <a:latin typeface="ＭＳ ゴシック"/>
              <a:ea typeface="ＭＳ ゴシック"/>
            </a:rPr>
            <a:t>年度毎</a:t>
          </a:r>
          <a:r>
            <a:rPr kumimoji="1" lang="en-US" altLang="ja-JP" sz="1100" b="1">
              <a:solidFill>
                <a:srgbClr val="000000"/>
              </a:solidFill>
              <a:latin typeface="ＭＳ ゴシック"/>
              <a:ea typeface="ＭＳ ゴシック"/>
            </a:rPr>
            <a:t>)</a:t>
          </a:r>
          <a:endParaRPr kumimoji="1" lang="ja-JP" altLang="en-US" sz="1100" b="1">
            <a:solidFill>
              <a:srgbClr val="000000"/>
            </a:solidFill>
            <a:latin typeface="ＭＳ ゴシック"/>
            <a:ea typeface="ＭＳ ゴシック"/>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ea typeface="ＭＳ ゴシック"/>
            </a:rPr>
            <a:t>H29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H30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R01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R02  Ⅰ</a:t>
          </a:r>
          <a:r>
            <a:rPr kumimoji="1" lang="ja-JP" altLang="en-US" sz="1100" b="1">
              <a:solidFill>
                <a:srgbClr val="000000"/>
              </a:solidFill>
              <a:latin typeface="ＭＳ ゴシック"/>
              <a:ea typeface="ＭＳ ゴシック"/>
            </a:rPr>
            <a:t>－０    </a:t>
          </a:r>
          <a:r>
            <a:rPr kumimoji="1" lang="en-US" altLang="ja-JP" sz="1100" b="1">
              <a:solidFill>
                <a:srgbClr val="000000"/>
              </a:solidFill>
              <a:latin typeface="ＭＳ ゴシック"/>
              <a:ea typeface="ＭＳ ゴシック"/>
            </a:rPr>
            <a:t>R03  Ⅰ</a:t>
          </a:r>
          <a:r>
            <a:rPr kumimoji="1" lang="ja-JP" altLang="en-US" sz="1100" b="1">
              <a:solidFill>
                <a:srgbClr val="000000"/>
              </a:solidFill>
              <a:latin typeface="ＭＳ ゴシック"/>
              <a:ea typeface="ＭＳ ゴシック"/>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rgbClr val="00000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ea typeface="ＭＳ Ｐゴシック"/>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straightConnector1">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350" cy="259080"/>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3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市町村類型とは、人口および産業構造等により全国の市町村を</a:t>
          </a:r>
          <a:r>
            <a:rPr kumimoji="1" lang="en-US" altLang="ja-JP" sz="1000">
              <a:solidFill>
                <a:srgbClr val="000000"/>
              </a:solidFill>
              <a:latin typeface="ＭＳ Ｐゴシック"/>
              <a:ea typeface="ＭＳ Ｐゴシック"/>
            </a:rPr>
            <a:t>35</a:t>
          </a:r>
          <a:r>
            <a:rPr kumimoji="1" lang="ja-JP" altLang="en-US" sz="1000">
              <a:solidFill>
                <a:srgbClr val="000000"/>
              </a:solidFill>
              <a:latin typeface="ＭＳ Ｐゴシック"/>
              <a:ea typeface="ＭＳ Ｐゴシック"/>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470" cy="257810"/>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4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人口については、各調査対象年度の</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月</a:t>
          </a:r>
          <a:r>
            <a:rPr kumimoji="1" lang="en-US" altLang="ja-JP" sz="1000">
              <a:solidFill>
                <a:srgbClr val="000000"/>
              </a:solidFill>
              <a:latin typeface="ＭＳ Ｐゴシック"/>
              <a:ea typeface="ＭＳ Ｐゴシック"/>
            </a:rPr>
            <a:t>1</a:t>
          </a:r>
          <a:r>
            <a:rPr kumimoji="1" lang="ja-JP" altLang="en-US" sz="1000">
              <a:solidFill>
                <a:srgbClr val="000000"/>
              </a:solidFill>
              <a:latin typeface="ＭＳ Ｐゴシック"/>
              <a:ea typeface="ＭＳ Ｐゴシック"/>
            </a:rPr>
            <a:t>日現在の住民基本台帳に登載されている人口に基づいている。</a:t>
          </a:r>
        </a:p>
      </xdr:txBody>
    </xdr:sp>
    <xdr:clientData/>
  </xdr:oneCellAnchor>
  <xdr:oneCellAnchor>
    <xdr:from>
      <xdr:col>3</xdr:col>
      <xdr:colOff>127000</xdr:colOff>
      <xdr:row>20</xdr:row>
      <xdr:rowOff>63500</xdr:rowOff>
    </xdr:from>
    <xdr:ext cx="8231505" cy="257810"/>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5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pPr algn="l"/>
          <a:r>
            <a:rPr kumimoji="1" lang="en-US" altLang="ja-JP" sz="1000">
              <a:solidFill>
                <a:srgbClr val="000000"/>
              </a:solidFill>
              <a:latin typeface="ＭＳ Ｐゴシック"/>
              <a:ea typeface="ＭＳ Ｐゴシック"/>
            </a:rPr>
            <a:t>※</a:t>
          </a:r>
          <a:r>
            <a:rPr kumimoji="1" lang="ja-JP" altLang="en-US" sz="1000">
              <a:solidFill>
                <a:srgbClr val="000000"/>
              </a:solidFill>
              <a:latin typeface="ＭＳ Ｐゴシック"/>
              <a:ea typeface="ＭＳ Ｐゴシック"/>
            </a:rPr>
            <a:t>　類似団体内順位、全国平均、各都道府県平均は、令和</a:t>
          </a:r>
          <a:r>
            <a:rPr kumimoji="1" lang="en-US" altLang="ja-JP" sz="1000">
              <a:solidFill>
                <a:srgbClr val="000000"/>
              </a:solidFill>
              <a:latin typeface="ＭＳ Ｐゴシック"/>
              <a:ea typeface="ＭＳ Ｐゴシック"/>
            </a:rPr>
            <a:t>3</a:t>
          </a:r>
          <a:r>
            <a:rPr kumimoji="1" lang="ja-JP" altLang="en-US" sz="1000">
              <a:solidFill>
                <a:srgbClr val="000000"/>
              </a:solidFill>
              <a:latin typeface="ＭＳ Ｐゴシック"/>
              <a:ea typeface="ＭＳ Ｐゴシック"/>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100/151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2,598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4,656</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8615" cy="224155"/>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38</xdr:row>
      <xdr:rowOff>73660</xdr:rowOff>
    </xdr:from>
    <xdr:ext cx="247650" cy="259080"/>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36</xdr:row>
      <xdr:rowOff>35560</xdr:rowOff>
    </xdr:from>
    <xdr:ext cx="531495" cy="259080"/>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33</xdr:row>
      <xdr:rowOff>168910</xdr:rowOff>
    </xdr:from>
    <xdr:ext cx="531495" cy="257810"/>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505" y="582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31</xdr:row>
      <xdr:rowOff>130810</xdr:rowOff>
    </xdr:from>
    <xdr:ext cx="531495" cy="259080"/>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a:t>
          </a:r>
          <a:endParaRPr kumimoji="1" lang="ja-JP" altLang="en-US" sz="1000">
            <a:latin typeface="ＭＳ Ｐゴシック"/>
            <a:ea typeface="ＭＳ Ｐゴシック"/>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40005</xdr:colOff>
      <xdr:row>29</xdr:row>
      <xdr:rowOff>92710</xdr:rowOff>
    </xdr:from>
    <xdr:ext cx="531495" cy="259080"/>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27</xdr:row>
      <xdr:rowOff>54610</xdr:rowOff>
    </xdr:from>
    <xdr:ext cx="594360" cy="257810"/>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164465</xdr:rowOff>
    </xdr:from>
    <xdr:to>
      <xdr:col>24</xdr:col>
      <xdr:colOff>62865</xdr:colOff>
      <xdr:row>38</xdr:row>
      <xdr:rowOff>48895</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307965"/>
          <a:ext cx="1270" cy="125603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52705</xdr:rowOff>
    </xdr:from>
    <xdr:ext cx="469900" cy="257810"/>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567805"/>
          <a:ext cx="4699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8,778</a:t>
          </a:r>
          <a:endParaRPr kumimoji="1" lang="ja-JP" altLang="en-US" sz="1000" b="1">
            <a:latin typeface="ＭＳ Ｐゴシック"/>
            <a:ea typeface="ＭＳ Ｐゴシック"/>
          </a:endParaRPr>
        </a:p>
      </xdr:txBody>
    </xdr:sp>
    <xdr:clientData/>
  </xdr:oneCellAnchor>
  <xdr:twoCellAnchor>
    <xdr:from>
      <xdr:col>23</xdr:col>
      <xdr:colOff>165100</xdr:colOff>
      <xdr:row>38</xdr:row>
      <xdr:rowOff>48895</xdr:rowOff>
    </xdr:from>
    <xdr:to>
      <xdr:col>24</xdr:col>
      <xdr:colOff>152400</xdr:colOff>
      <xdr:row>38</xdr:row>
      <xdr:rowOff>48895</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56399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111125</xdr:rowOff>
    </xdr:from>
    <xdr:ext cx="534670" cy="257810"/>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508317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74,712</a:t>
          </a:r>
          <a:endParaRPr kumimoji="1" lang="ja-JP" altLang="en-US" sz="1000" b="1">
            <a:latin typeface="ＭＳ Ｐゴシック"/>
          </a:endParaRPr>
        </a:p>
      </xdr:txBody>
    </xdr:sp>
    <xdr:clientData/>
  </xdr:oneCellAnchor>
  <xdr:twoCellAnchor>
    <xdr:from>
      <xdr:col>23</xdr:col>
      <xdr:colOff>165100</xdr:colOff>
      <xdr:row>30</xdr:row>
      <xdr:rowOff>164465</xdr:rowOff>
    </xdr:from>
    <xdr:to>
      <xdr:col>24</xdr:col>
      <xdr:colOff>152400</xdr:colOff>
      <xdr:row>30</xdr:row>
      <xdr:rowOff>164465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30796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105410</xdr:rowOff>
    </xdr:from>
    <xdr:to>
      <xdr:col>24</xdr:col>
      <xdr:colOff>63500</xdr:colOff>
      <xdr:row>37</xdr:row>
      <xdr:rowOff>113030</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449060"/>
          <a:ext cx="8382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30480</xdr:rowOff>
    </xdr:from>
    <xdr:ext cx="534670" cy="257810"/>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0268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17,284</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37</xdr:row>
      <xdr:rowOff>6985</xdr:rowOff>
    </xdr:from>
    <xdr:to>
      <xdr:col>24</xdr:col>
      <xdr:colOff>114300</xdr:colOff>
      <xdr:row>37</xdr:row>
      <xdr:rowOff>109220</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35063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109855</xdr:rowOff>
    </xdr:from>
    <xdr:to>
      <xdr:col>19</xdr:col>
      <xdr:colOff>177800</xdr:colOff>
      <xdr:row>37</xdr:row>
      <xdr:rowOff>113030</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a:off x="2908300" y="645350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9525</xdr:rowOff>
    </xdr:from>
    <xdr:to>
      <xdr:col>20</xdr:col>
      <xdr:colOff>38100</xdr:colOff>
      <xdr:row>37</xdr:row>
      <xdr:rowOff>111125</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353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35</xdr:row>
      <xdr:rowOff>127635</xdr:rowOff>
    </xdr:from>
    <xdr:ext cx="533400" cy="259080"/>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29965" y="612838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17,170</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37</xdr:row>
      <xdr:rowOff>109855</xdr:rowOff>
    </xdr:from>
    <xdr:to>
      <xdr:col>15</xdr:col>
      <xdr:colOff>50800</xdr:colOff>
      <xdr:row>37</xdr:row>
      <xdr:rowOff>132080</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53505"/>
          <a:ext cx="889000" cy="222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170180</xdr:rowOff>
    </xdr:from>
    <xdr:to>
      <xdr:col>15</xdr:col>
      <xdr:colOff>101600</xdr:colOff>
      <xdr:row>37</xdr:row>
      <xdr:rowOff>100330</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3423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35</xdr:row>
      <xdr:rowOff>116840</xdr:rowOff>
    </xdr:from>
    <xdr:ext cx="533400" cy="259080"/>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0965" y="611759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17,736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37</xdr:row>
      <xdr:rowOff>128905</xdr:rowOff>
    </xdr:from>
    <xdr:to>
      <xdr:col>10</xdr:col>
      <xdr:colOff>114300</xdr:colOff>
      <xdr:row>37</xdr:row>
      <xdr:rowOff>132080</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472555"/>
          <a:ext cx="889000" cy="31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5080</xdr:rowOff>
    </xdr:from>
    <xdr:to>
      <xdr:col>10</xdr:col>
      <xdr:colOff>165100</xdr:colOff>
      <xdr:row>37</xdr:row>
      <xdr:rowOff>106680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348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35</xdr:row>
      <xdr:rowOff>123190</xdr:rowOff>
    </xdr:from>
    <xdr:ext cx="533400" cy="257810"/>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1965" y="61239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17,391</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37</xdr:row>
      <xdr:rowOff>3175</xdr:rowOff>
    </xdr:from>
    <xdr:to>
      <xdr:col>6</xdr:col>
      <xdr:colOff>38100</xdr:colOff>
      <xdr:row>37</xdr:row>
      <xdr:rowOff>104775</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346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35</xdr:row>
      <xdr:rowOff>121285</xdr:rowOff>
    </xdr:from>
    <xdr:ext cx="533400" cy="257810"/>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2965" y="612203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17,510</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41</xdr:row>
      <xdr:rowOff>80010</xdr:rowOff>
    </xdr:from>
    <xdr:ext cx="762000" cy="259080"/>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41</xdr:row>
      <xdr:rowOff>80010</xdr:rowOff>
    </xdr:from>
    <xdr:ext cx="762000" cy="259080"/>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41</xdr:row>
      <xdr:rowOff>80010</xdr:rowOff>
    </xdr:from>
    <xdr:ext cx="762000" cy="259080"/>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41</xdr:row>
      <xdr:rowOff>80010</xdr:rowOff>
    </xdr:from>
    <xdr:ext cx="762000" cy="259080"/>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41</xdr:row>
      <xdr:rowOff>80010</xdr:rowOff>
    </xdr:from>
    <xdr:ext cx="762000" cy="259080"/>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37</xdr:row>
      <xdr:rowOff>54610</xdr:rowOff>
    </xdr:from>
    <xdr:to>
      <xdr:col>24</xdr:col>
      <xdr:colOff>114300</xdr:colOff>
      <xdr:row>37</xdr:row>
      <xdr:rowOff>156210</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398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157480</xdr:rowOff>
    </xdr:from>
    <xdr:ext cx="534670" cy="257810"/>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32968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14,815</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37</xdr:row>
      <xdr:rowOff>62230</xdr:rowOff>
    </xdr:from>
    <xdr:to>
      <xdr:col>20</xdr:col>
      <xdr:colOff>38100</xdr:colOff>
      <xdr:row>37</xdr:row>
      <xdr:rowOff>163830</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05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37</xdr:row>
      <xdr:rowOff>154940</xdr:rowOff>
    </xdr:from>
    <xdr:ext cx="533400" cy="257810"/>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29965" y="649859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14,411</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37</xdr:row>
      <xdr:rowOff>59055</xdr:rowOff>
    </xdr:from>
    <xdr:to>
      <xdr:col>15</xdr:col>
      <xdr:colOff>101600</xdr:colOff>
      <xdr:row>37</xdr:row>
      <xdr:rowOff>160655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02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37</xdr:row>
      <xdr:rowOff>151765</xdr:rowOff>
    </xdr:from>
    <xdr:ext cx="533400" cy="259080"/>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0965" y="649541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14,577</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37</xdr:row>
      <xdr:rowOff>80645</xdr:rowOff>
    </xdr:from>
    <xdr:to>
      <xdr:col>10</xdr:col>
      <xdr:colOff>165100</xdr:colOff>
      <xdr:row>38</xdr:row>
      <xdr:rowOff>10795</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24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38</xdr:row>
      <xdr:rowOff>1905</xdr:rowOff>
    </xdr:from>
    <xdr:ext cx="533400" cy="259080"/>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1965" y="65170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13,424</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37</xdr:row>
      <xdr:rowOff>78105</xdr:rowOff>
    </xdr:from>
    <xdr:to>
      <xdr:col>6</xdr:col>
      <xdr:colOff>38100</xdr:colOff>
      <xdr:row>38</xdr:row>
      <xdr:rowOff>8255</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21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100965</xdr:colOff>
      <xdr:row>37</xdr:row>
      <xdr:rowOff>170815</xdr:rowOff>
    </xdr:from>
    <xdr:ext cx="533400" cy="2584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2965" y="651446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13,581</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40/151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65,937</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121,048</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8615" cy="224155"/>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57</xdr:row>
      <xdr:rowOff>168910</xdr:rowOff>
    </xdr:from>
    <xdr:ext cx="247650" cy="257810"/>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55</xdr:row>
      <xdr:rowOff>54610</xdr:rowOff>
    </xdr:from>
    <xdr:ext cx="684530" cy="257810"/>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200" y="94843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2,000,000</a:t>
          </a:r>
          <a:endParaRPr kumimoji="1" lang="ja-JP" altLang="en-US" sz="1000">
            <a:latin typeface="ＭＳ Ｐゴシック"/>
            <a:ea typeface="ＭＳ Ｐゴシック"/>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52</xdr:row>
      <xdr:rowOff>111760</xdr:rowOff>
    </xdr:from>
    <xdr:ext cx="684530" cy="257810"/>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200" y="90271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4,000,000</a:t>
          </a:r>
          <a:endParaRPr kumimoji="1" lang="ja-JP" altLang="en-US" sz="1000">
            <a:latin typeface="ＭＳ Ｐゴシック"/>
            <a:ea typeface="ＭＳ Ｐゴシック"/>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49</xdr:row>
      <xdr:rowOff>168910</xdr:rowOff>
    </xdr:from>
    <xdr:ext cx="684530" cy="257810"/>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200" y="85699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47</xdr:row>
      <xdr:rowOff>54610</xdr:rowOff>
    </xdr:from>
    <xdr:ext cx="684530" cy="257810"/>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8,000,000</a:t>
          </a:r>
          <a:endParaRPr kumimoji="1" lang="ja-JP" altLang="en-US" sz="1000">
            <a:latin typeface="ＭＳ Ｐゴシック"/>
            <a:ea typeface="ＭＳ Ｐゴシック"/>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49530</xdr:rowOff>
    </xdr:from>
    <xdr:to>
      <xdr:col>24</xdr:col>
      <xdr:colOff>62865</xdr:colOff>
      <xdr:row>58</xdr:row>
      <xdr:rowOff>114935</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22030"/>
          <a:ext cx="1270" cy="143700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118745</xdr:rowOff>
    </xdr:from>
    <xdr:ext cx="598805" cy="259080"/>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628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109,036</a:t>
          </a:r>
          <a:endParaRPr kumimoji="1" lang="ja-JP" altLang="en-US" sz="1000" b="1">
            <a:latin typeface="ＭＳ Ｐゴシック"/>
            <a:ea typeface="ＭＳ Ｐゴシック"/>
          </a:endParaRPr>
        </a:p>
      </xdr:txBody>
    </xdr:sp>
    <xdr:clientData/>
  </xdr:oneCellAnchor>
  <xdr:twoCellAnchor>
    <xdr:from>
      <xdr:col>23</xdr:col>
      <xdr:colOff>165100</xdr:colOff>
      <xdr:row>58</xdr:row>
      <xdr:rowOff>114935</xdr:rowOff>
    </xdr:from>
    <xdr:to>
      <xdr:col>24</xdr:col>
      <xdr:colOff>152400</xdr:colOff>
      <xdr:row>58</xdr:row>
      <xdr:rowOff>114935</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590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48</xdr:row>
      <xdr:rowOff>167640</xdr:rowOff>
    </xdr:from>
    <xdr:ext cx="690245" cy="257810"/>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397240"/>
          <a:ext cx="69024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6,393,994</a:t>
          </a:r>
          <a:endParaRPr kumimoji="1" lang="ja-JP" altLang="en-US" sz="1000" b="1">
            <a:latin typeface="ＭＳ Ｐゴシック"/>
          </a:endParaRPr>
        </a:p>
      </xdr:txBody>
    </xdr:sp>
    <xdr:clientData/>
  </xdr:oneCellAnchor>
  <xdr:twoCellAnchor>
    <xdr:from>
      <xdr:col>23</xdr:col>
      <xdr:colOff>165100</xdr:colOff>
      <xdr:row>50</xdr:row>
      <xdr:rowOff>49530</xdr:rowOff>
    </xdr:from>
    <xdr:to>
      <xdr:col>24</xdr:col>
      <xdr:colOff>152400</xdr:colOff>
      <xdr:row>50</xdr:row>
      <xdr:rowOff>49530</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220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10795</xdr:rowOff>
    </xdr:from>
    <xdr:to>
      <xdr:col>24</xdr:col>
      <xdr:colOff>63500</xdr:colOff>
      <xdr:row>58</xdr:row>
      <xdr:rowOff>19050</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3797300" y="9954895"/>
          <a:ext cx="8382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154940</xdr:rowOff>
    </xdr:from>
    <xdr:ext cx="598805" cy="257810"/>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92759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369,588</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58</xdr:row>
      <xdr:rowOff>4445</xdr:rowOff>
    </xdr:from>
    <xdr:to>
      <xdr:col>24</xdr:col>
      <xdr:colOff>114300</xdr:colOff>
      <xdr:row>58</xdr:row>
      <xdr:rowOff>106045</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48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10160</xdr:rowOff>
    </xdr:from>
    <xdr:to>
      <xdr:col>19</xdr:col>
      <xdr:colOff>177800</xdr:colOff>
      <xdr:row>58</xdr:row>
      <xdr:rowOff>10795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9954260"/>
          <a:ext cx="889000" cy="6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163830</xdr:rowOff>
    </xdr:from>
    <xdr:to>
      <xdr:col>20</xdr:col>
      <xdr:colOff>38100</xdr:colOff>
      <xdr:row>58</xdr:row>
      <xdr:rowOff>93980</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36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58</xdr:row>
      <xdr:rowOff>86360</xdr:rowOff>
    </xdr:from>
    <xdr:ext cx="597535" cy="257810"/>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580" y="100304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420,891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58</xdr:row>
      <xdr:rowOff>10160</xdr:rowOff>
    </xdr:from>
    <xdr:to>
      <xdr:col>15</xdr:col>
      <xdr:colOff>50800</xdr:colOff>
      <xdr:row>58</xdr:row>
      <xdr:rowOff>17780</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54260"/>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24130</xdr:rowOff>
    </xdr:from>
    <xdr:to>
      <xdr:col>15</xdr:col>
      <xdr:colOff>101600</xdr:colOff>
      <xdr:row>58</xdr:row>
      <xdr:rowOff>125730</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58</xdr:row>
      <xdr:rowOff>116840</xdr:rowOff>
    </xdr:from>
    <xdr:ext cx="597535" cy="259080"/>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580" y="100609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283,216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58</xdr:row>
      <xdr:rowOff>17780</xdr:rowOff>
    </xdr:from>
    <xdr:to>
      <xdr:col>10</xdr:col>
      <xdr:colOff>114300</xdr:colOff>
      <xdr:row>58</xdr:row>
      <xdr:rowOff>57150</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961880"/>
          <a:ext cx="889000" cy="393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24130</xdr:rowOff>
    </xdr:from>
    <xdr:to>
      <xdr:col>10</xdr:col>
      <xdr:colOff>165100</xdr:colOff>
      <xdr:row>58</xdr:row>
      <xdr:rowOff>125730</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58</xdr:row>
      <xdr:rowOff>116840</xdr:rowOff>
    </xdr:from>
    <xdr:ext cx="597535" cy="259080"/>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580" y="100609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282,300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58</xdr:row>
      <xdr:rowOff>24130</xdr:rowOff>
    </xdr:from>
    <xdr:to>
      <xdr:col>6</xdr:col>
      <xdr:colOff>38100</xdr:colOff>
      <xdr:row>58</xdr:row>
      <xdr:rowOff>125730</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68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58</xdr:row>
      <xdr:rowOff>116840</xdr:rowOff>
    </xdr:from>
    <xdr:ext cx="597535" cy="259080"/>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580" y="100609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283,785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61</xdr:row>
      <xdr:rowOff>80010</xdr:rowOff>
    </xdr:from>
    <xdr:ext cx="762000" cy="259080"/>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61</xdr:row>
      <xdr:rowOff>80010</xdr:rowOff>
    </xdr:from>
    <xdr:ext cx="762000" cy="259080"/>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61</xdr:row>
      <xdr:rowOff>80010</xdr:rowOff>
    </xdr:from>
    <xdr:ext cx="762000" cy="259080"/>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61</xdr:row>
      <xdr:rowOff>80010</xdr:rowOff>
    </xdr:from>
    <xdr:ext cx="762000" cy="259080"/>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61</xdr:row>
      <xdr:rowOff>80010</xdr:rowOff>
    </xdr:from>
    <xdr:ext cx="762000" cy="259080"/>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57</xdr:row>
      <xdr:rowOff>139700</xdr:rowOff>
    </xdr:from>
    <xdr:to>
      <xdr:col>24</xdr:col>
      <xdr:colOff>114300</xdr:colOff>
      <xdr:row>58</xdr:row>
      <xdr:rowOff>69850</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912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99060</xdr:rowOff>
    </xdr:from>
    <xdr:ext cx="598805" cy="257810"/>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70026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528,289</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57</xdr:row>
      <xdr:rowOff>132080</xdr:rowOff>
    </xdr:from>
    <xdr:to>
      <xdr:col>20</xdr:col>
      <xdr:colOff>38100</xdr:colOff>
      <xdr:row>58</xdr:row>
      <xdr:rowOff>61595</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90473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56</xdr:row>
      <xdr:rowOff>78105</xdr:rowOff>
    </xdr:from>
    <xdr:ext cx="597535" cy="257810"/>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580" y="96793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562,583</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57</xdr:row>
      <xdr:rowOff>130810</xdr:rowOff>
    </xdr:from>
    <xdr:to>
      <xdr:col>15</xdr:col>
      <xdr:colOff>101600</xdr:colOff>
      <xdr:row>58</xdr:row>
      <xdr:rowOff>60960</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90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56</xdr:row>
      <xdr:rowOff>77470</xdr:rowOff>
    </xdr:from>
    <xdr:ext cx="597535" cy="257810"/>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580" y="967867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567,423</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57</xdr:row>
      <xdr:rowOff>137795</xdr:rowOff>
    </xdr:from>
    <xdr:to>
      <xdr:col>10</xdr:col>
      <xdr:colOff>165100</xdr:colOff>
      <xdr:row>58</xdr:row>
      <xdr:rowOff>67945</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910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56</xdr:row>
      <xdr:rowOff>84455</xdr:rowOff>
    </xdr:from>
    <xdr:ext cx="597535" cy="259080"/>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580" y="96856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535,505</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58</xdr:row>
      <xdr:rowOff>6350</xdr:rowOff>
    </xdr:from>
    <xdr:to>
      <xdr:col>6</xdr:col>
      <xdr:colOff>38100</xdr:colOff>
      <xdr:row>58</xdr:row>
      <xdr:rowOff>107950</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950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56</xdr:row>
      <xdr:rowOff>124460</xdr:rowOff>
    </xdr:from>
    <xdr:ext cx="597535" cy="259080"/>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580" y="97256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361,872</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202,885</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246,804</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8615" cy="224155"/>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80</xdr:row>
      <xdr:rowOff>111760</xdr:rowOff>
    </xdr:from>
    <xdr:ext cx="247650" cy="257810"/>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080" y="138277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58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78</xdr:row>
      <xdr:rowOff>73660</xdr:rowOff>
    </xdr:from>
    <xdr:ext cx="594360" cy="259080"/>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370" y="1344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20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76</xdr:row>
      <xdr:rowOff>35560</xdr:rowOff>
    </xdr:from>
    <xdr:ext cx="594360" cy="259080"/>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370" y="1306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82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73</xdr:row>
      <xdr:rowOff>168910</xdr:rowOff>
    </xdr:from>
    <xdr:ext cx="594360" cy="257810"/>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370" y="12684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44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71</xdr:row>
      <xdr:rowOff>130810</xdr:rowOff>
    </xdr:from>
    <xdr:ext cx="594360" cy="259080"/>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370" y="1230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06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69</xdr:row>
      <xdr:rowOff>92710</xdr:rowOff>
    </xdr:from>
    <xdr:ext cx="684530" cy="259080"/>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76200" y="11922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76200</xdr:colOff>
      <xdr:row>67</xdr:row>
      <xdr:rowOff>54610</xdr:rowOff>
    </xdr:from>
    <xdr:ext cx="684530" cy="257810"/>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76200" y="11541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民生費グラフ枠">
          <a:extLst>
            <a:ext uri="{FF2B5EF4-FFF2-40B4-BE49-F238E27FC236}">
              <a16:creationId xmlns:a16="http://schemas.microsoft.com/office/drawing/2014/main" id="{00000000-0008-0000-0700-0000A7000000}"/>
            </a:ext>
          </a:extLst>
        </xdr:cNvPr>
        <xdr:cNvSpPr/>
      </xdr:nvSpPr>
      <xdr:spPr>
        <a:xfrm>
          <a:off x="762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40640</xdr:rowOff>
    </xdr:from>
    <xdr:to>
      <xdr:col>24</xdr:col>
      <xdr:colOff>62865</xdr:colOff>
      <xdr:row>79</xdr:row>
      <xdr:rowOff>139700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flipV="1">
          <a:off x="4633595" y="12213590"/>
          <a:ext cx="1270" cy="14706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143510</xdr:rowOff>
    </xdr:from>
    <xdr:ext cx="598805" cy="257810"/>
    <xdr:sp macro="" textlink="">
      <xdr:nvSpPr>
        <xdr:cNvPr id="169" name="民生費最小値テキスト">
          <a:extLst>
            <a:ext uri="{FF2B5EF4-FFF2-40B4-BE49-F238E27FC236}">
              <a16:creationId xmlns:a16="http://schemas.microsoft.com/office/drawing/2014/main" id="{00000000-0008-0000-0700-0000A9000000}"/>
            </a:ext>
          </a:extLst>
        </xdr:cNvPr>
        <xdr:cNvSpPr txBox="1"/>
      </xdr:nvSpPr>
      <xdr:spPr>
        <a:xfrm>
          <a:off x="4686300" y="1368806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150,015</a:t>
          </a:r>
          <a:endParaRPr kumimoji="1" lang="ja-JP" altLang="en-US" sz="1000" b="1">
            <a:latin typeface="ＭＳ Ｐゴシック"/>
            <a:ea typeface="ＭＳ Ｐゴシック"/>
          </a:endParaRPr>
        </a:p>
      </xdr:txBody>
    </xdr:sp>
    <xdr:clientData/>
  </xdr:oneCellAnchor>
  <xdr:twoCellAnchor>
    <xdr:from>
      <xdr:col>23</xdr:col>
      <xdr:colOff>165100</xdr:colOff>
      <xdr:row>79</xdr:row>
      <xdr:rowOff>139700</xdr:rowOff>
    </xdr:from>
    <xdr:to>
      <xdr:col>24</xdr:col>
      <xdr:colOff>152400</xdr:colOff>
      <xdr:row>79</xdr:row>
      <xdr:rowOff>139700</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4546600" y="136842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158115</xdr:rowOff>
    </xdr:from>
    <xdr:ext cx="598805" cy="257810"/>
    <xdr:sp macro="" textlink="">
      <xdr:nvSpPr>
        <xdr:cNvPr id="171" name="民生費最大値テキスト">
          <a:extLst>
            <a:ext uri="{FF2B5EF4-FFF2-40B4-BE49-F238E27FC236}">
              <a16:creationId xmlns:a16="http://schemas.microsoft.com/office/drawing/2014/main" id="{00000000-0008-0000-0700-0000AB000000}"/>
            </a:ext>
          </a:extLst>
        </xdr:cNvPr>
        <xdr:cNvSpPr txBox="1"/>
      </xdr:nvSpPr>
      <xdr:spPr>
        <a:xfrm>
          <a:off x="4686300" y="1198816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922,312</a:t>
          </a:r>
          <a:endParaRPr kumimoji="1" lang="ja-JP" altLang="en-US" sz="1000" b="1">
            <a:latin typeface="ＭＳ Ｐゴシック"/>
          </a:endParaRPr>
        </a:p>
      </xdr:txBody>
    </xdr:sp>
    <xdr:clientData/>
  </xdr:oneCellAnchor>
  <xdr:twoCellAnchor>
    <xdr:from>
      <xdr:col>23</xdr:col>
      <xdr:colOff>165100</xdr:colOff>
      <xdr:row>71</xdr:row>
      <xdr:rowOff>40640</xdr:rowOff>
    </xdr:from>
    <xdr:to>
      <xdr:col>24</xdr:col>
      <xdr:colOff>152400</xdr:colOff>
      <xdr:row>71</xdr:row>
      <xdr:rowOff>40640</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2213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6985</xdr:rowOff>
    </xdr:from>
    <xdr:to>
      <xdr:col>24</xdr:col>
      <xdr:colOff>63500</xdr:colOff>
      <xdr:row>78</xdr:row>
      <xdr:rowOff>46990</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3797300" y="13208635"/>
          <a:ext cx="838200" cy="211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34290</xdr:rowOff>
    </xdr:from>
    <xdr:ext cx="598805" cy="259080"/>
    <xdr:sp macro="" textlink="">
      <xdr:nvSpPr>
        <xdr:cNvPr id="174" name="民生費平均値テキスト">
          <a:extLst>
            <a:ext uri="{FF2B5EF4-FFF2-40B4-BE49-F238E27FC236}">
              <a16:creationId xmlns:a16="http://schemas.microsoft.com/office/drawing/2014/main" id="{00000000-0008-0000-0700-0000AE000000}"/>
            </a:ext>
          </a:extLst>
        </xdr:cNvPr>
        <xdr:cNvSpPr txBox="1"/>
      </xdr:nvSpPr>
      <xdr:spPr>
        <a:xfrm>
          <a:off x="4686300" y="134073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257,256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78</xdr:row>
      <xdr:rowOff>55880</xdr:rowOff>
    </xdr:from>
    <xdr:to>
      <xdr:col>24</xdr:col>
      <xdr:colOff>114300</xdr:colOff>
      <xdr:row>78</xdr:row>
      <xdr:rowOff>157480</xdr:rowOff>
    </xdr:to>
    <xdr:sp macro="" textlink="">
      <xdr:nvSpPr>
        <xdr:cNvPr id="175" name="フローチャート: 判断 174">
          <a:extLst>
            <a:ext uri="{FF2B5EF4-FFF2-40B4-BE49-F238E27FC236}">
              <a16:creationId xmlns:a16="http://schemas.microsoft.com/office/drawing/2014/main" id="{00000000-0008-0000-0700-0000AF000000}"/>
            </a:ext>
          </a:extLst>
        </xdr:cNvPr>
        <xdr:cNvSpPr/>
      </xdr:nvSpPr>
      <xdr:spPr>
        <a:xfrm>
          <a:off x="4584700" y="1342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46990</xdr:rowOff>
    </xdr:from>
    <xdr:to>
      <xdr:col>19</xdr:col>
      <xdr:colOff>177800</xdr:colOff>
      <xdr:row>78</xdr:row>
      <xdr:rowOff>64770</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908300" y="13420090"/>
          <a:ext cx="889000" cy="177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97790</xdr:rowOff>
    </xdr:from>
    <xdr:to>
      <xdr:col>20</xdr:col>
      <xdr:colOff>38100</xdr:colOff>
      <xdr:row>79</xdr:row>
      <xdr:rowOff>27940</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3746500" y="13470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79</xdr:row>
      <xdr:rowOff>19050</xdr:rowOff>
    </xdr:from>
    <xdr:ext cx="597535" cy="257810"/>
    <xdr:sp macro=""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3497580" y="1356360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235,471</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78</xdr:row>
      <xdr:rowOff>64770</xdr:rowOff>
    </xdr:from>
    <xdr:to>
      <xdr:col>15</xdr:col>
      <xdr:colOff>50800</xdr:colOff>
      <xdr:row>78</xdr:row>
      <xdr:rowOff>88265</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019300" y="13437870"/>
          <a:ext cx="889000" cy="234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130810</xdr:rowOff>
    </xdr:from>
    <xdr:to>
      <xdr:col>15</xdr:col>
      <xdr:colOff>101600</xdr:colOff>
      <xdr:row>79</xdr:row>
      <xdr:rowOff>60960</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2857500" y="13503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79</xdr:row>
      <xdr:rowOff>52070</xdr:rowOff>
    </xdr:from>
    <xdr:ext cx="597535" cy="257810"/>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2608580" y="135966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217,876</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78</xdr:row>
      <xdr:rowOff>3810</xdr:rowOff>
    </xdr:from>
    <xdr:to>
      <xdr:col>10</xdr:col>
      <xdr:colOff>114300</xdr:colOff>
      <xdr:row>78</xdr:row>
      <xdr:rowOff>88265</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1130300" y="13376910"/>
          <a:ext cx="889000" cy="844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148590</xdr:rowOff>
    </xdr:from>
    <xdr:to>
      <xdr:col>10</xdr:col>
      <xdr:colOff>165100</xdr:colOff>
      <xdr:row>79</xdr:row>
      <xdr:rowOff>78740</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1968500" y="13521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79</xdr:row>
      <xdr:rowOff>69850</xdr:rowOff>
    </xdr:from>
    <xdr:ext cx="597535" cy="259080"/>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1719580" y="136144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208,590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78</xdr:row>
      <xdr:rowOff>128270</xdr:rowOff>
    </xdr:from>
    <xdr:to>
      <xdr:col>6</xdr:col>
      <xdr:colOff>38100</xdr:colOff>
      <xdr:row>79</xdr:row>
      <xdr:rowOff>58420</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079500" y="13501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79</xdr:row>
      <xdr:rowOff>49530</xdr:rowOff>
    </xdr:from>
    <xdr:ext cx="597535" cy="259080"/>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830580" y="135940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219,351</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81</xdr:row>
      <xdr:rowOff>80010</xdr:rowOff>
    </xdr:from>
    <xdr:ext cx="762000" cy="259080"/>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4445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81</xdr:row>
      <xdr:rowOff>80010</xdr:rowOff>
    </xdr:from>
    <xdr:ext cx="762000" cy="259080"/>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3606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81</xdr:row>
      <xdr:rowOff>80010</xdr:rowOff>
    </xdr:from>
    <xdr:ext cx="762000" cy="259080"/>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2717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81</xdr:row>
      <xdr:rowOff>80010</xdr:rowOff>
    </xdr:from>
    <xdr:ext cx="762000" cy="259080"/>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82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81</xdr:row>
      <xdr:rowOff>80010</xdr:rowOff>
    </xdr:from>
    <xdr:ext cx="762000" cy="259080"/>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93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76</xdr:row>
      <xdr:rowOff>127635</xdr:rowOff>
    </xdr:from>
    <xdr:to>
      <xdr:col>24</xdr:col>
      <xdr:colOff>114300</xdr:colOff>
      <xdr:row>77</xdr:row>
      <xdr:rowOff>57785</xdr:rowOff>
    </xdr:to>
    <xdr:sp macro="" textlink="">
      <xdr:nvSpPr>
        <xdr:cNvPr id="192" name="楕円 191">
          <a:extLst>
            <a:ext uri="{FF2B5EF4-FFF2-40B4-BE49-F238E27FC236}">
              <a16:creationId xmlns:a16="http://schemas.microsoft.com/office/drawing/2014/main" id="{00000000-0008-0000-0700-0000C0000000}"/>
            </a:ext>
          </a:extLst>
        </xdr:cNvPr>
        <xdr:cNvSpPr/>
      </xdr:nvSpPr>
      <xdr:spPr>
        <a:xfrm>
          <a:off x="4584700" y="13157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150495</xdr:rowOff>
    </xdr:from>
    <xdr:ext cx="598805" cy="259080"/>
    <xdr:sp macro="" textlink="">
      <xdr:nvSpPr>
        <xdr:cNvPr id="193" name="民生費該当値テキスト">
          <a:extLst>
            <a:ext uri="{FF2B5EF4-FFF2-40B4-BE49-F238E27FC236}">
              <a16:creationId xmlns:a16="http://schemas.microsoft.com/office/drawing/2014/main" id="{00000000-0008-0000-0700-0000C1000000}"/>
            </a:ext>
          </a:extLst>
        </xdr:cNvPr>
        <xdr:cNvSpPr txBox="1"/>
      </xdr:nvSpPr>
      <xdr:spPr>
        <a:xfrm>
          <a:off x="4686300" y="1300924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399,528</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77</xdr:row>
      <xdr:rowOff>167640</xdr:rowOff>
    </xdr:from>
    <xdr:to>
      <xdr:col>20</xdr:col>
      <xdr:colOff>38100</xdr:colOff>
      <xdr:row>78</xdr:row>
      <xdr:rowOff>97790</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3746500" y="13369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76</xdr:row>
      <xdr:rowOff>114300</xdr:rowOff>
    </xdr:from>
    <xdr:ext cx="597535" cy="259080"/>
    <xdr:sp macro=""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3497580" y="1314450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288,550</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78</xdr:row>
      <xdr:rowOff>13970</xdr:rowOff>
    </xdr:from>
    <xdr:to>
      <xdr:col>15</xdr:col>
      <xdr:colOff>101600</xdr:colOff>
      <xdr:row>78</xdr:row>
      <xdr:rowOff>115570</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2857500" y="133870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76</xdr:row>
      <xdr:rowOff>132080</xdr:rowOff>
    </xdr:from>
    <xdr:ext cx="597535" cy="257810"/>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2608580" y="1316228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279,278</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78</xdr:row>
      <xdr:rowOff>37465</xdr:rowOff>
    </xdr:from>
    <xdr:to>
      <xdr:col>10</xdr:col>
      <xdr:colOff>165100</xdr:colOff>
      <xdr:row>78</xdr:row>
      <xdr:rowOff>139065</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1968500" y="13410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76</xdr:row>
      <xdr:rowOff>155575</xdr:rowOff>
    </xdr:from>
    <xdr:ext cx="597535" cy="257810"/>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1719580" y="131857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267,129</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77</xdr:row>
      <xdr:rowOff>124460</xdr:rowOff>
    </xdr:from>
    <xdr:to>
      <xdr:col>6</xdr:col>
      <xdr:colOff>38100</xdr:colOff>
      <xdr:row>78</xdr:row>
      <xdr:rowOff>54610</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079500" y="13326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76</xdr:row>
      <xdr:rowOff>71120</xdr:rowOff>
    </xdr:from>
    <xdr:ext cx="597535" cy="259080"/>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830580" y="131013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311,360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a:extLst>
            <a:ext uri="{FF2B5EF4-FFF2-40B4-BE49-F238E27FC236}">
              <a16:creationId xmlns:a16="http://schemas.microsoft.com/office/drawing/2014/main" id="{00000000-0008-0000-07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113/151</a:t>
          </a:r>
          <a:endParaRPr kumimoji="1" lang="ja-JP" altLang="en-US" sz="1200" b="1" i="1">
            <a:solidFill>
              <a:srgbClr val="4080FF"/>
            </a:solidFill>
            <a:latin typeface="ＭＳ Ｐゴシック"/>
            <a:ea typeface="ＭＳ Ｐゴシック"/>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50,178</a:t>
          </a:r>
          <a:endParaRPr kumimoji="1" lang="ja-JP" altLang="en-US" sz="1200" b="1" i="1">
            <a:solidFill>
              <a:srgbClr val="4080FF"/>
            </a:solidFill>
            <a:latin typeface="ＭＳ Ｐゴシック"/>
            <a:ea typeface="ＭＳ Ｐゴシック"/>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53,870</a:t>
          </a:r>
          <a:endParaRPr kumimoji="1" lang="ja-JP" altLang="en-US" sz="1200" b="1" i="1">
            <a:solidFill>
              <a:srgbClr val="4080FF"/>
            </a:solidFill>
            <a:latin typeface="ＭＳ Ｐゴシック"/>
            <a:ea typeface="ＭＳ Ｐゴシック"/>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8615" cy="224155"/>
    <xdr:sp macro=""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723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99060</xdr:rowOff>
    </xdr:from>
    <xdr:to>
      <xdr:col>28</xdr:col>
      <xdr:colOff>114300</xdr:colOff>
      <xdr:row>99</xdr:row>
      <xdr:rowOff>99060</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07261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132080</xdr:colOff>
      <xdr:row>98</xdr:row>
      <xdr:rowOff>128270</xdr:rowOff>
    </xdr:from>
    <xdr:ext cx="247650" cy="259080"/>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513080" y="1693037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4</xdr:col>
      <xdr:colOff>0</xdr:colOff>
      <xdr:row>97</xdr:row>
      <xdr:rowOff>114935</xdr:rowOff>
    </xdr:from>
    <xdr:to>
      <xdr:col>28</xdr:col>
      <xdr:colOff>114300</xdr:colOff>
      <xdr:row>97</xdr:row>
      <xdr:rowOff>114935</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74558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96</xdr:row>
      <xdr:rowOff>144145</xdr:rowOff>
    </xdr:from>
    <xdr:ext cx="594360" cy="257810"/>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166370" y="16603345"/>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4</xdr:col>
      <xdr:colOff>0</xdr:colOff>
      <xdr:row>95</xdr:row>
      <xdr:rowOff>132080</xdr:rowOff>
    </xdr:from>
    <xdr:to>
      <xdr:col>28</xdr:col>
      <xdr:colOff>114300</xdr:colOff>
      <xdr:row>95</xdr:row>
      <xdr:rowOff>132080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41983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94</xdr:row>
      <xdr:rowOff>160655</xdr:rowOff>
    </xdr:from>
    <xdr:ext cx="594360" cy="259080"/>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370" y="16276955"/>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4</xdr:col>
      <xdr:colOff>0</xdr:colOff>
      <xdr:row>93</xdr:row>
      <xdr:rowOff>147955</xdr:rowOff>
    </xdr:from>
    <xdr:to>
      <xdr:col>28</xdr:col>
      <xdr:colOff>114300</xdr:colOff>
      <xdr:row>93</xdr:row>
      <xdr:rowOff>147955</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09280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93</xdr:row>
      <xdr:rowOff>6350</xdr:rowOff>
    </xdr:from>
    <xdr:ext cx="594360" cy="257810"/>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370" y="1595120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4</xdr:col>
      <xdr:colOff>0</xdr:colOff>
      <xdr:row>91</xdr:row>
      <xdr:rowOff>164465</xdr:rowOff>
    </xdr:from>
    <xdr:to>
      <xdr:col>28</xdr:col>
      <xdr:colOff>114300</xdr:colOff>
      <xdr:row>91</xdr:row>
      <xdr:rowOff>164465</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766415"/>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91</xdr:row>
      <xdr:rowOff>22225</xdr:rowOff>
    </xdr:from>
    <xdr:ext cx="594360" cy="2584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370" y="15624175"/>
          <a:ext cx="5943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4</xdr:col>
      <xdr:colOff>0</xdr:colOff>
      <xdr:row>90</xdr:row>
      <xdr:rowOff>8890</xdr:rowOff>
    </xdr:from>
    <xdr:to>
      <xdr:col>28</xdr:col>
      <xdr:colOff>114300</xdr:colOff>
      <xdr:row>90</xdr:row>
      <xdr:rowOff>8890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3939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89</xdr:row>
      <xdr:rowOff>38100</xdr:rowOff>
    </xdr:from>
    <xdr:ext cx="594360" cy="259080"/>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370" y="1529715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166370</xdr:colOff>
      <xdr:row>87</xdr:row>
      <xdr:rowOff>54610</xdr:rowOff>
    </xdr:from>
    <xdr:ext cx="594360" cy="257810"/>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85090</xdr:rowOff>
    </xdr:from>
    <xdr:to>
      <xdr:col>24</xdr:col>
      <xdr:colOff>62865</xdr:colOff>
      <xdr:row>98</xdr:row>
      <xdr:rowOff>140335</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515590"/>
          <a:ext cx="1270" cy="14268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144145</xdr:rowOff>
    </xdr:from>
    <xdr:ext cx="534670" cy="257810"/>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4624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39,866</a:t>
          </a:r>
          <a:endParaRPr kumimoji="1" lang="ja-JP" altLang="en-US" sz="1000" b="1">
            <a:latin typeface="ＭＳ Ｐゴシック"/>
            <a:ea typeface="ＭＳ Ｐゴシック"/>
          </a:endParaRPr>
        </a:p>
      </xdr:txBody>
    </xdr:sp>
    <xdr:clientData/>
  </xdr:oneCellAnchor>
  <xdr:twoCellAnchor>
    <xdr:from>
      <xdr:col>23</xdr:col>
      <xdr:colOff>165100</xdr:colOff>
      <xdr:row>98</xdr:row>
      <xdr:rowOff>140335</xdr:rowOff>
    </xdr:from>
    <xdr:to>
      <xdr:col>24</xdr:col>
      <xdr:colOff>152400</xdr:colOff>
      <xdr:row>98</xdr:row>
      <xdr:rowOff>140335</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4243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31750</xdr:rowOff>
    </xdr:from>
    <xdr:ext cx="598805" cy="257810"/>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29080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476,697</a:t>
          </a:r>
          <a:endParaRPr kumimoji="1" lang="ja-JP" altLang="en-US" sz="1000" b="1">
            <a:latin typeface="ＭＳ Ｐゴシック"/>
          </a:endParaRPr>
        </a:p>
      </xdr:txBody>
    </xdr:sp>
    <xdr:clientData/>
  </xdr:oneCellAnchor>
  <xdr:twoCellAnchor>
    <xdr:from>
      <xdr:col>23</xdr:col>
      <xdr:colOff>165100</xdr:colOff>
      <xdr:row>90</xdr:row>
      <xdr:rowOff>85090</xdr:rowOff>
    </xdr:from>
    <xdr:to>
      <xdr:col>24</xdr:col>
      <xdr:colOff>152400</xdr:colOff>
      <xdr:row>90</xdr:row>
      <xdr:rowOff>85090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51559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133350</xdr:rowOff>
    </xdr:from>
    <xdr:to>
      <xdr:col>24</xdr:col>
      <xdr:colOff>63500</xdr:colOff>
      <xdr:row>97</xdr:row>
      <xdr:rowOff>135890</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764000"/>
          <a:ext cx="838200" cy="25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156210</xdr:rowOff>
    </xdr:from>
    <xdr:ext cx="598805" cy="257810"/>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44396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131,376</a:t>
          </a:r>
          <a:endParaRPr kumimoji="1" lang="ja-JP" altLang="en-US" sz="1000" b="1">
            <a:solidFill>
              <a:srgbClr val="000080"/>
            </a:solidFill>
            <a:latin typeface="ＭＳ Ｐゴシック"/>
            <a:ea typeface="ＭＳ Ｐゴシック"/>
          </a:endParaRPr>
        </a:p>
      </xdr:txBody>
    </xdr:sp>
    <xdr:clientData/>
  </xdr:oneCellAnchor>
  <xdr:twoCellAnchor>
    <xdr:from>
      <xdr:col>24</xdr:col>
      <xdr:colOff>12700</xdr:colOff>
      <xdr:row>96</xdr:row>
      <xdr:rowOff>133350</xdr:rowOff>
    </xdr:from>
    <xdr:to>
      <xdr:col>24</xdr:col>
      <xdr:colOff>114300</xdr:colOff>
      <xdr:row>97</xdr:row>
      <xdr:rowOff>63500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592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135890</xdr:rowOff>
    </xdr:from>
    <xdr:to>
      <xdr:col>19</xdr:col>
      <xdr:colOff>177800</xdr:colOff>
      <xdr:row>98</xdr:row>
      <xdr:rowOff>24130</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flipV="1">
          <a:off x="2908300" y="16766540"/>
          <a:ext cx="889000" cy="59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147955</xdr:rowOff>
    </xdr:from>
    <xdr:to>
      <xdr:col>20</xdr:col>
      <xdr:colOff>38100</xdr:colOff>
      <xdr:row>97</xdr:row>
      <xdr:rowOff>78105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07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68580</xdr:colOff>
      <xdr:row>95</xdr:row>
      <xdr:rowOff>94615</xdr:rowOff>
    </xdr:from>
    <xdr:ext cx="597535" cy="259080"/>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497580" y="163823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126,858</a:t>
          </a:r>
          <a:endParaRPr kumimoji="1" lang="ja-JP" altLang="en-US" sz="1000" b="1">
            <a:solidFill>
              <a:srgbClr val="000080"/>
            </a:solidFill>
            <a:latin typeface="ＭＳ Ｐゴシック"/>
            <a:ea typeface="ＭＳ Ｐゴシック"/>
          </a:endParaRPr>
        </a:p>
      </xdr:txBody>
    </xdr:sp>
    <xdr:clientData/>
  </xdr:oneCellAnchor>
  <xdr:twoCellAnchor>
    <xdr:from>
      <xdr:col>10</xdr:col>
      <xdr:colOff>114300</xdr:colOff>
      <xdr:row>98</xdr:row>
      <xdr:rowOff>24130</xdr:rowOff>
    </xdr:from>
    <xdr:to>
      <xdr:col>15</xdr:col>
      <xdr:colOff>50800</xdr:colOff>
      <xdr:row>98</xdr:row>
      <xdr:rowOff>61595</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flipV="1">
          <a:off x="2019300" y="16826230"/>
          <a:ext cx="889000" cy="3746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22225</xdr:rowOff>
    </xdr:from>
    <xdr:to>
      <xdr:col>15</xdr:col>
      <xdr:colOff>101600</xdr:colOff>
      <xdr:row>97</xdr:row>
      <xdr:rowOff>123825</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5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132080</xdr:colOff>
      <xdr:row>95</xdr:row>
      <xdr:rowOff>140335</xdr:rowOff>
    </xdr:from>
    <xdr:ext cx="597535" cy="259080"/>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08580" y="164280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112,850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177800</xdr:colOff>
      <xdr:row>97</xdr:row>
      <xdr:rowOff>19050</xdr:rowOff>
    </xdr:from>
    <xdr:to>
      <xdr:col>10</xdr:col>
      <xdr:colOff>114300</xdr:colOff>
      <xdr:row>98</xdr:row>
      <xdr:rowOff>61595</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a:off x="1130300" y="16649700"/>
          <a:ext cx="889000" cy="21399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50800</xdr:rowOff>
    </xdr:from>
    <xdr:to>
      <xdr:col>10</xdr:col>
      <xdr:colOff>165100</xdr:colOff>
      <xdr:row>97</xdr:row>
      <xdr:rowOff>152400</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5080</xdr:colOff>
      <xdr:row>95</xdr:row>
      <xdr:rowOff>168910</xdr:rowOff>
    </xdr:from>
    <xdr:ext cx="597535" cy="257810"/>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19580" y="164566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104,200</a:t>
          </a:r>
          <a:endParaRPr kumimoji="1" lang="ja-JP" altLang="en-US" sz="1000" b="1">
            <a:solidFill>
              <a:srgbClr val="000080"/>
            </a:solidFill>
            <a:latin typeface="ＭＳ Ｐゴシック"/>
            <a:ea typeface="ＭＳ Ｐゴシック"/>
          </a:endParaRPr>
        </a:p>
      </xdr:txBody>
    </xdr:sp>
    <xdr:clientData/>
  </xdr:oneCellAnchor>
  <xdr:twoCellAnchor>
    <xdr:from>
      <xdr:col>5</xdr:col>
      <xdr:colOff>127000</xdr:colOff>
      <xdr:row>97</xdr:row>
      <xdr:rowOff>27305</xdr:rowOff>
    </xdr:from>
    <xdr:to>
      <xdr:col>6</xdr:col>
      <xdr:colOff>38100</xdr:colOff>
      <xdr:row>97</xdr:row>
      <xdr:rowOff>128905</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657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97</xdr:row>
      <xdr:rowOff>120650</xdr:rowOff>
    </xdr:from>
    <xdr:ext cx="597535" cy="257810"/>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30580" y="1675130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111,375</a:t>
          </a:r>
          <a:endParaRPr kumimoji="1" lang="ja-JP" altLang="en-US" sz="1000" b="1">
            <a:solidFill>
              <a:srgbClr val="000080"/>
            </a:solidFill>
            <a:latin typeface="ＭＳ Ｐゴシック"/>
            <a:ea typeface="ＭＳ Ｐゴシック"/>
          </a:endParaRPr>
        </a:p>
      </xdr:txBody>
    </xdr:sp>
    <xdr:clientData/>
  </xdr:oneCellAnchor>
  <xdr:oneCellAnchor>
    <xdr:from>
      <xdr:col>23</xdr:col>
      <xdr:colOff>63500</xdr:colOff>
      <xdr:row>101</xdr:row>
      <xdr:rowOff>80010</xdr:rowOff>
    </xdr:from>
    <xdr:ext cx="762000" cy="259080"/>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18</xdr:col>
      <xdr:colOff>177800</xdr:colOff>
      <xdr:row>101</xdr:row>
      <xdr:rowOff>80010</xdr:rowOff>
    </xdr:from>
    <xdr:ext cx="762000" cy="259080"/>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14</xdr:col>
      <xdr:colOff>50800</xdr:colOff>
      <xdr:row>101</xdr:row>
      <xdr:rowOff>80010</xdr:rowOff>
    </xdr:from>
    <xdr:ext cx="762000" cy="259080"/>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9</xdr:col>
      <xdr:colOff>114300</xdr:colOff>
      <xdr:row>101</xdr:row>
      <xdr:rowOff>80010</xdr:rowOff>
    </xdr:from>
    <xdr:ext cx="762000" cy="259080"/>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4</xdr:col>
      <xdr:colOff>177800</xdr:colOff>
      <xdr:row>101</xdr:row>
      <xdr:rowOff>80010</xdr:rowOff>
    </xdr:from>
    <xdr:ext cx="762000" cy="259080"/>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24</xdr:col>
      <xdr:colOff>12700</xdr:colOff>
      <xdr:row>97</xdr:row>
      <xdr:rowOff>82550</xdr:rowOff>
    </xdr:from>
    <xdr:to>
      <xdr:col>24</xdr:col>
      <xdr:colOff>114300</xdr:colOff>
      <xdr:row>98</xdr:row>
      <xdr:rowOff>12700</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713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60960</xdr:rowOff>
    </xdr:from>
    <xdr:ext cx="534670" cy="259080"/>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69161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94,502</a:t>
          </a:r>
          <a:endParaRPr kumimoji="1" lang="ja-JP" altLang="en-US" sz="1000" b="1">
            <a:solidFill>
              <a:srgbClr val="FF0000"/>
            </a:solidFill>
            <a:latin typeface="ＭＳ Ｐゴシック"/>
            <a:ea typeface="ＭＳ Ｐゴシック"/>
          </a:endParaRPr>
        </a:p>
      </xdr:txBody>
    </xdr:sp>
    <xdr:clientData/>
  </xdr:oneCellAnchor>
  <xdr:twoCellAnchor>
    <xdr:from>
      <xdr:col>19</xdr:col>
      <xdr:colOff>127000</xdr:colOff>
      <xdr:row>97</xdr:row>
      <xdr:rowOff>85090</xdr:rowOff>
    </xdr:from>
    <xdr:to>
      <xdr:col>20</xdr:col>
      <xdr:colOff>38100</xdr:colOff>
      <xdr:row>98</xdr:row>
      <xdr:rowOff>15240</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715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100965</xdr:colOff>
      <xdr:row>98</xdr:row>
      <xdr:rowOff>6350</xdr:rowOff>
    </xdr:from>
    <xdr:ext cx="533400" cy="257810"/>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29965" y="1680845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93,668</a:t>
          </a:r>
          <a:endParaRPr kumimoji="1" lang="ja-JP" altLang="en-US" sz="1000" b="1">
            <a:solidFill>
              <a:srgbClr val="FF0000"/>
            </a:solidFill>
            <a:latin typeface="ＭＳ Ｐゴシック"/>
            <a:ea typeface="ＭＳ Ｐゴシック"/>
          </a:endParaRPr>
        </a:p>
      </xdr:txBody>
    </xdr:sp>
    <xdr:clientData/>
  </xdr:oneCellAnchor>
  <xdr:twoCellAnchor>
    <xdr:from>
      <xdr:col>15</xdr:col>
      <xdr:colOff>0</xdr:colOff>
      <xdr:row>97</xdr:row>
      <xdr:rowOff>144780</xdr:rowOff>
    </xdr:from>
    <xdr:to>
      <xdr:col>15</xdr:col>
      <xdr:colOff>101600</xdr:colOff>
      <xdr:row>98</xdr:row>
      <xdr:rowOff>74930</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7754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164465</xdr:colOff>
      <xdr:row>98</xdr:row>
      <xdr:rowOff>66040</xdr:rowOff>
    </xdr:from>
    <xdr:ext cx="533400" cy="257810"/>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0965" y="168681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75,350</a:t>
          </a:r>
          <a:endParaRPr kumimoji="1" lang="ja-JP" altLang="en-US" sz="1000" b="1">
            <a:solidFill>
              <a:srgbClr val="FF0000"/>
            </a:solidFill>
            <a:latin typeface="ＭＳ Ｐゴシック"/>
            <a:ea typeface="ＭＳ Ｐゴシック"/>
          </a:endParaRPr>
        </a:p>
      </xdr:txBody>
    </xdr:sp>
    <xdr:clientData/>
  </xdr:oneCellAnchor>
  <xdr:twoCellAnchor>
    <xdr:from>
      <xdr:col>10</xdr:col>
      <xdr:colOff>63500</xdr:colOff>
      <xdr:row>98</xdr:row>
      <xdr:rowOff>10795</xdr:rowOff>
    </xdr:from>
    <xdr:to>
      <xdr:col>10</xdr:col>
      <xdr:colOff>165100</xdr:colOff>
      <xdr:row>98</xdr:row>
      <xdr:rowOff>112395</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812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37465</xdr:colOff>
      <xdr:row>98</xdr:row>
      <xdr:rowOff>103505</xdr:rowOff>
    </xdr:from>
    <xdr:ext cx="533400" cy="259080"/>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1965" y="169056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63,903</a:t>
          </a:r>
          <a:endParaRPr kumimoji="1" lang="ja-JP" altLang="en-US" sz="1000" b="1">
            <a:solidFill>
              <a:srgbClr val="FF0000"/>
            </a:solidFill>
            <a:latin typeface="ＭＳ Ｐゴシック"/>
            <a:ea typeface="ＭＳ Ｐゴシック"/>
          </a:endParaRPr>
        </a:p>
      </xdr:txBody>
    </xdr:sp>
    <xdr:clientData/>
  </xdr:oneCellAnchor>
  <xdr:twoCellAnchor>
    <xdr:from>
      <xdr:col>5</xdr:col>
      <xdr:colOff>127000</xdr:colOff>
      <xdr:row>96</xdr:row>
      <xdr:rowOff>139700</xdr:rowOff>
    </xdr:from>
    <xdr:to>
      <xdr:col>6</xdr:col>
      <xdr:colOff>38100</xdr:colOff>
      <xdr:row>97</xdr:row>
      <xdr:rowOff>69850</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598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68580</xdr:colOff>
      <xdr:row>95</xdr:row>
      <xdr:rowOff>86360</xdr:rowOff>
    </xdr:from>
    <xdr:ext cx="597535" cy="257810"/>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30580" y="163741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129,393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83/151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377</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8615" cy="224155"/>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38</xdr:row>
      <xdr:rowOff>73660</xdr:rowOff>
    </xdr:from>
    <xdr:ext cx="247650" cy="259080"/>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36</xdr:row>
      <xdr:rowOff>35560</xdr:rowOff>
    </xdr:from>
    <xdr:ext cx="466090" cy="259080"/>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640" y="6207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a:t>
          </a:r>
          <a:endParaRPr kumimoji="1" lang="ja-JP" altLang="en-US" sz="1000">
            <a:latin typeface="ＭＳ Ｐゴシック"/>
            <a:ea typeface="ＭＳ Ｐゴシック"/>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33</xdr:row>
      <xdr:rowOff>168910</xdr:rowOff>
    </xdr:from>
    <xdr:ext cx="466090" cy="257810"/>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640" y="5826760"/>
          <a:ext cx="46609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a:t>
          </a:r>
          <a:endParaRPr kumimoji="1" lang="ja-JP" altLang="en-US" sz="1000">
            <a:latin typeface="ＭＳ Ｐゴシック"/>
            <a:ea typeface="ＭＳ Ｐゴシック"/>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40640</xdr:colOff>
      <xdr:row>31</xdr:row>
      <xdr:rowOff>130810</xdr:rowOff>
    </xdr:from>
    <xdr:ext cx="466090" cy="259080"/>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640" y="5445760"/>
          <a:ext cx="4660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a:t>
          </a:r>
          <a:endParaRPr kumimoji="1" lang="ja-JP" altLang="en-US" sz="1000">
            <a:latin typeface="ＭＳ Ｐゴシック"/>
            <a:ea typeface="ＭＳ Ｐゴシック"/>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29</xdr:row>
      <xdr:rowOff>92710</xdr:rowOff>
    </xdr:from>
    <xdr:ext cx="531495" cy="259080"/>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72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167005</xdr:colOff>
      <xdr:row>27</xdr:row>
      <xdr:rowOff>54610</xdr:rowOff>
    </xdr:from>
    <xdr:ext cx="531495" cy="257810"/>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072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a:t>
          </a:r>
          <a:endParaRPr kumimoji="1" lang="ja-JP" altLang="en-US" sz="1000">
            <a:latin typeface="ＭＳ Ｐゴシック"/>
            <a:ea typeface="ＭＳ Ｐゴシック"/>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労働費グラフ枠">
          <a:extLst>
            <a:ext uri="{FF2B5EF4-FFF2-40B4-BE49-F238E27FC236}">
              <a16:creationId xmlns:a16="http://schemas.microsoft.com/office/drawing/2014/main" id="{00000000-0008-0000-0700-00001B010000}"/>
            </a:ext>
          </a:extLst>
        </xdr:cNvPr>
        <xdr:cNvSpPr/>
      </xdr:nvSpPr>
      <xdr:spPr>
        <a:xfrm>
          <a:off x="6604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29</xdr:row>
      <xdr:rowOff>143510</xdr:rowOff>
    </xdr:from>
    <xdr:to>
      <xdr:col>54</xdr:col>
      <xdr:colOff>189865</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flipV="1">
          <a:off x="10475595" y="5115560"/>
          <a:ext cx="1270" cy="161544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48260</xdr:rowOff>
    </xdr:from>
    <xdr:ext cx="249555" cy="259080"/>
    <xdr:sp macro="" textlink="">
      <xdr:nvSpPr>
        <xdr:cNvPr id="285" name="労働費最小値テキスト">
          <a:extLst>
            <a:ext uri="{FF2B5EF4-FFF2-40B4-BE49-F238E27FC236}">
              <a16:creationId xmlns:a16="http://schemas.microsoft.com/office/drawing/2014/main" id="{00000000-0008-0000-0700-00001D010000}"/>
            </a:ext>
          </a:extLst>
        </xdr:cNvPr>
        <xdr:cNvSpPr txBox="1"/>
      </xdr:nvSpPr>
      <xdr:spPr>
        <a:xfrm>
          <a:off x="10528300" y="6734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89535</xdr:rowOff>
    </xdr:from>
    <xdr:ext cx="534670" cy="257810"/>
    <xdr:sp macro="" textlink="">
      <xdr:nvSpPr>
        <xdr:cNvPr id="287" name="労働費最大値テキスト">
          <a:extLst>
            <a:ext uri="{FF2B5EF4-FFF2-40B4-BE49-F238E27FC236}">
              <a16:creationId xmlns:a16="http://schemas.microsoft.com/office/drawing/2014/main" id="{00000000-0008-0000-0700-00001F010000}"/>
            </a:ext>
          </a:extLst>
        </xdr:cNvPr>
        <xdr:cNvSpPr txBox="1"/>
      </xdr:nvSpPr>
      <xdr:spPr>
        <a:xfrm>
          <a:off x="10528300" y="4890135"/>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12,724</a:t>
          </a:r>
          <a:endParaRPr kumimoji="1" lang="ja-JP" altLang="en-US" sz="1000" b="1">
            <a:latin typeface="ＭＳ Ｐゴシック"/>
          </a:endParaRPr>
        </a:p>
      </xdr:txBody>
    </xdr:sp>
    <xdr:clientData/>
  </xdr:oneCellAnchor>
  <xdr:twoCellAnchor>
    <xdr:from>
      <xdr:col>54</xdr:col>
      <xdr:colOff>101600</xdr:colOff>
      <xdr:row>29</xdr:row>
      <xdr:rowOff>143510</xdr:rowOff>
    </xdr:from>
    <xdr:to>
      <xdr:col>55</xdr:col>
      <xdr:colOff>88900</xdr:colOff>
      <xdr:row>29</xdr:row>
      <xdr:rowOff>143510</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51155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9" name="直線コネクタ 288">
          <a:extLst>
            <a:ext uri="{FF2B5EF4-FFF2-40B4-BE49-F238E27FC236}">
              <a16:creationId xmlns:a16="http://schemas.microsoft.com/office/drawing/2014/main" id="{00000000-0008-0000-0700-000021010000}"/>
            </a:ext>
          </a:extLst>
        </xdr:cNvPr>
        <xdr:cNvCxnSpPr/>
      </xdr:nvCxnSpPr>
      <xdr:spPr>
        <a:xfrm>
          <a:off x="9639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98425</xdr:rowOff>
    </xdr:from>
    <xdr:ext cx="378460" cy="257810"/>
    <xdr:sp macro="" textlink="">
      <xdr:nvSpPr>
        <xdr:cNvPr id="290" name="労働費平均値テキスト">
          <a:extLst>
            <a:ext uri="{FF2B5EF4-FFF2-40B4-BE49-F238E27FC236}">
              <a16:creationId xmlns:a16="http://schemas.microsoft.com/office/drawing/2014/main" id="{00000000-0008-0000-0700-000022010000}"/>
            </a:ext>
          </a:extLst>
        </xdr:cNvPr>
        <xdr:cNvSpPr txBox="1"/>
      </xdr:nvSpPr>
      <xdr:spPr>
        <a:xfrm>
          <a:off x="10528300" y="6442075"/>
          <a:ext cx="37846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706</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38</xdr:row>
      <xdr:rowOff>75565</xdr:rowOff>
    </xdr:from>
    <xdr:to>
      <xdr:col>55</xdr:col>
      <xdr:colOff>50800</xdr:colOff>
      <xdr:row>39</xdr:row>
      <xdr:rowOff>6350</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10426700" y="659066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2" name="直線コネクタ 291">
          <a:extLst>
            <a:ext uri="{FF2B5EF4-FFF2-40B4-BE49-F238E27FC236}">
              <a16:creationId xmlns:a16="http://schemas.microsoft.com/office/drawing/2014/main" id="{00000000-0008-0000-0700-000024010000}"/>
            </a:ext>
          </a:extLst>
        </xdr:cNvPr>
        <xdr:cNvCxnSpPr/>
      </xdr:nvCxnSpPr>
      <xdr:spPr>
        <a:xfrm>
          <a:off x="8750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72390</xdr:rowOff>
    </xdr:from>
    <xdr:to>
      <xdr:col>50</xdr:col>
      <xdr:colOff>165100</xdr:colOff>
      <xdr:row>39</xdr:row>
      <xdr:rowOff>2540</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9588500" y="6587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115570</xdr:colOff>
      <xdr:row>37</xdr:row>
      <xdr:rowOff>19050</xdr:rowOff>
    </xdr:from>
    <xdr:ext cx="378460" cy="257810"/>
    <xdr:sp macro="" textlink="">
      <xdr:nvSpPr>
        <xdr:cNvPr id="294" name="テキスト ボックス 293">
          <a:extLst>
            <a:ext uri="{FF2B5EF4-FFF2-40B4-BE49-F238E27FC236}">
              <a16:creationId xmlns:a16="http://schemas.microsoft.com/office/drawing/2014/main" id="{00000000-0008-0000-0700-000026010000}"/>
            </a:ext>
          </a:extLst>
        </xdr:cNvPr>
        <xdr:cNvSpPr txBox="1"/>
      </xdr:nvSpPr>
      <xdr:spPr>
        <a:xfrm>
          <a:off x="9450070" y="636270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731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5" name="直線コネクタ 294">
          <a:extLst>
            <a:ext uri="{FF2B5EF4-FFF2-40B4-BE49-F238E27FC236}">
              <a16:creationId xmlns:a16="http://schemas.microsoft.com/office/drawing/2014/main" id="{00000000-0008-0000-0700-000027010000}"/>
            </a:ext>
          </a:extLst>
        </xdr:cNvPr>
        <xdr:cNvCxnSpPr/>
      </xdr:nvCxnSpPr>
      <xdr:spPr>
        <a:xfrm>
          <a:off x="7861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93345</xdr:rowOff>
    </xdr:from>
    <xdr:to>
      <xdr:col>46</xdr:col>
      <xdr:colOff>38100</xdr:colOff>
      <xdr:row>39</xdr:row>
      <xdr:rowOff>23495</xdr:rowOff>
    </xdr:to>
    <xdr:sp macro="" textlink="">
      <xdr:nvSpPr>
        <xdr:cNvPr id="296" name="フローチャート: 判断 295">
          <a:extLst>
            <a:ext uri="{FF2B5EF4-FFF2-40B4-BE49-F238E27FC236}">
              <a16:creationId xmlns:a16="http://schemas.microsoft.com/office/drawing/2014/main" id="{00000000-0008-0000-0700-000028010000}"/>
            </a:ext>
          </a:extLst>
        </xdr:cNvPr>
        <xdr:cNvSpPr/>
      </xdr:nvSpPr>
      <xdr:spPr>
        <a:xfrm>
          <a:off x="8699500" y="66084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179070</xdr:colOff>
      <xdr:row>37</xdr:row>
      <xdr:rowOff>40640</xdr:rowOff>
    </xdr:from>
    <xdr:ext cx="378460" cy="257810"/>
    <xdr:sp macro="" textlink="">
      <xdr:nvSpPr>
        <xdr:cNvPr id="297" name="テキスト ボックス 296">
          <a:extLst>
            <a:ext uri="{FF2B5EF4-FFF2-40B4-BE49-F238E27FC236}">
              <a16:creationId xmlns:a16="http://schemas.microsoft.com/office/drawing/2014/main" id="{00000000-0008-0000-0700-000029010000}"/>
            </a:ext>
          </a:extLst>
        </xdr:cNvPr>
        <xdr:cNvSpPr txBox="1"/>
      </xdr:nvSpPr>
      <xdr:spPr>
        <a:xfrm>
          <a:off x="8561070" y="6384290"/>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564</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8" name="直線コネクタ 297">
          <a:extLst>
            <a:ext uri="{FF2B5EF4-FFF2-40B4-BE49-F238E27FC236}">
              <a16:creationId xmlns:a16="http://schemas.microsoft.com/office/drawing/2014/main" id="{00000000-0008-0000-0700-00002A010000}"/>
            </a:ext>
          </a:extLst>
        </xdr:cNvPr>
        <xdr:cNvCxnSpPr/>
      </xdr:nvCxnSpPr>
      <xdr:spPr>
        <a:xfrm>
          <a:off x="6972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98425</xdr:rowOff>
    </xdr:from>
    <xdr:to>
      <xdr:col>41</xdr:col>
      <xdr:colOff>101600</xdr:colOff>
      <xdr:row>39</xdr:row>
      <xdr:rowOff>29210</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7810500" y="6613525"/>
          <a:ext cx="101600" cy="10223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52070</xdr:colOff>
      <xdr:row>37</xdr:row>
      <xdr:rowOff>45085</xdr:rowOff>
    </xdr:from>
    <xdr:ext cx="378460" cy="2584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7672070" y="6388735"/>
          <a:ext cx="37846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38</xdr:row>
      <xdr:rowOff>97790</xdr:rowOff>
    </xdr:from>
    <xdr:to>
      <xdr:col>36</xdr:col>
      <xdr:colOff>165100</xdr:colOff>
      <xdr:row>39</xdr:row>
      <xdr:rowOff>27940</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6921500" y="6612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115570</xdr:colOff>
      <xdr:row>37</xdr:row>
      <xdr:rowOff>44450</xdr:rowOff>
    </xdr:from>
    <xdr:ext cx="378460" cy="259080"/>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6783070" y="63881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531</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41</xdr:row>
      <xdr:rowOff>80010</xdr:rowOff>
    </xdr:from>
    <xdr:ext cx="762000" cy="259080"/>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10287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41</xdr:row>
      <xdr:rowOff>80010</xdr:rowOff>
    </xdr:from>
    <xdr:ext cx="762000" cy="259080"/>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9448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41</xdr:row>
      <xdr:rowOff>80010</xdr:rowOff>
    </xdr:from>
    <xdr:ext cx="762000" cy="259080"/>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8559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41</xdr:row>
      <xdr:rowOff>80010</xdr:rowOff>
    </xdr:from>
    <xdr:ext cx="762000" cy="259080"/>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767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41</xdr:row>
      <xdr:rowOff>80010</xdr:rowOff>
    </xdr:from>
    <xdr:ext cx="762000" cy="259080"/>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678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80010</xdr:rowOff>
    </xdr:from>
    <xdr:ext cx="249555" cy="259080"/>
    <xdr:sp macro="" textlink="">
      <xdr:nvSpPr>
        <xdr:cNvPr id="309" name="労働費該当値テキスト">
          <a:extLst>
            <a:ext uri="{FF2B5EF4-FFF2-40B4-BE49-F238E27FC236}">
              <a16:creationId xmlns:a16="http://schemas.microsoft.com/office/drawing/2014/main" id="{00000000-0008-0000-0700-000035010000}"/>
            </a:ext>
          </a:extLst>
        </xdr:cNvPr>
        <xdr:cNvSpPr txBox="1"/>
      </xdr:nvSpPr>
      <xdr:spPr>
        <a:xfrm>
          <a:off x="10528300" y="6595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180340</xdr:colOff>
      <xdr:row>39</xdr:row>
      <xdr:rowOff>86360</xdr:rowOff>
    </xdr:from>
    <xdr:ext cx="248285" cy="257810"/>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9514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53340</xdr:colOff>
      <xdr:row>39</xdr:row>
      <xdr:rowOff>86360</xdr:rowOff>
    </xdr:from>
    <xdr:ext cx="248285" cy="257810"/>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8625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116840</xdr:colOff>
      <xdr:row>39</xdr:row>
      <xdr:rowOff>86360</xdr:rowOff>
    </xdr:from>
    <xdr:ext cx="248285" cy="257810"/>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7736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180340</xdr:colOff>
      <xdr:row>39</xdr:row>
      <xdr:rowOff>86360</xdr:rowOff>
    </xdr:from>
    <xdr:ext cx="248285" cy="257810"/>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6847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67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7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95/151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7747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7747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10,605</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8890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8890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31,556</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8615" cy="224155"/>
    <xdr:sp macro="" textlink="">
      <xdr:nvSpPr>
        <xdr:cNvPr id="326" name="テキスト ボックス 325">
          <a:extLst>
            <a:ext uri="{FF2B5EF4-FFF2-40B4-BE49-F238E27FC236}">
              <a16:creationId xmlns:a16="http://schemas.microsoft.com/office/drawing/2014/main" id="{00000000-0008-0000-0700-000046010000}"/>
            </a:ext>
          </a:extLst>
        </xdr:cNvPr>
        <xdr:cNvSpPr txBox="1"/>
      </xdr:nvSpPr>
      <xdr:spPr>
        <a:xfrm>
          <a:off x="6565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700-000047010000}"/>
            </a:ext>
          </a:extLst>
        </xdr:cNvPr>
        <xdr:cNvCxnSpPr/>
      </xdr:nvCxnSpPr>
      <xdr:spPr>
        <a:xfrm>
          <a:off x="6604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58</xdr:row>
      <xdr:rowOff>73660</xdr:rowOff>
    </xdr:from>
    <xdr:ext cx="247650" cy="259080"/>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355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56</xdr:row>
      <xdr:rowOff>35560</xdr:rowOff>
    </xdr:from>
    <xdr:ext cx="594360" cy="259080"/>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300,000</a:t>
          </a:r>
          <a:endParaRPr kumimoji="1" lang="ja-JP" altLang="en-US" sz="1000">
            <a:latin typeface="ＭＳ Ｐゴシック"/>
            <a:ea typeface="ＭＳ Ｐゴシック"/>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53</xdr:row>
      <xdr:rowOff>168910</xdr:rowOff>
    </xdr:from>
    <xdr:ext cx="594360" cy="257810"/>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51</xdr:row>
      <xdr:rowOff>130810</xdr:rowOff>
    </xdr:from>
    <xdr:ext cx="594360" cy="259080"/>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08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900,000</a:t>
          </a:r>
          <a:endParaRPr kumimoji="1" lang="ja-JP" altLang="en-US" sz="1000">
            <a:latin typeface="ＭＳ Ｐゴシック"/>
            <a:ea typeface="ＭＳ Ｐゴシック"/>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49</xdr:row>
      <xdr:rowOff>92710</xdr:rowOff>
    </xdr:from>
    <xdr:ext cx="684530" cy="259080"/>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200" y="8493760"/>
          <a:ext cx="68453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1,200,000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12700</xdr:colOff>
      <xdr:row>47</xdr:row>
      <xdr:rowOff>54610</xdr:rowOff>
    </xdr:from>
    <xdr:ext cx="684530" cy="257810"/>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1,500,000</a:t>
          </a:r>
          <a:endParaRPr kumimoji="1" lang="ja-JP" altLang="en-US" sz="1000">
            <a:latin typeface="ＭＳ Ｐゴシック"/>
            <a:ea typeface="ＭＳ Ｐゴシック"/>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78740</xdr:rowOff>
    </xdr:from>
    <xdr:to>
      <xdr:col>54</xdr:col>
      <xdr:colOff>189865</xdr:colOff>
      <xdr:row>59</xdr:row>
      <xdr:rowOff>3810</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651240"/>
          <a:ext cx="1270" cy="146812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7620</xdr:rowOff>
    </xdr:from>
    <xdr:ext cx="534670" cy="257810"/>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12317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31,919</a:t>
          </a:r>
          <a:endParaRPr kumimoji="1" lang="ja-JP" altLang="en-US" sz="1000" b="1">
            <a:latin typeface="ＭＳ Ｐゴシック"/>
            <a:ea typeface="ＭＳ Ｐゴシック"/>
          </a:endParaRPr>
        </a:p>
      </xdr:txBody>
    </xdr:sp>
    <xdr:clientData/>
  </xdr:oneCellAnchor>
  <xdr:twoCellAnchor>
    <xdr:from>
      <xdr:col>54</xdr:col>
      <xdr:colOff>101600</xdr:colOff>
      <xdr:row>59</xdr:row>
      <xdr:rowOff>3810</xdr:rowOff>
    </xdr:from>
    <xdr:to>
      <xdr:col>55</xdr:col>
      <xdr:colOff>88900</xdr:colOff>
      <xdr:row>59</xdr:row>
      <xdr:rowOff>3810</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1193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25400</xdr:rowOff>
    </xdr:from>
    <xdr:ext cx="690245" cy="259080"/>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426450"/>
          <a:ext cx="69024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1,188,229</a:t>
          </a:r>
          <a:endParaRPr kumimoji="1" lang="ja-JP" altLang="en-US" sz="1000" b="1">
            <a:latin typeface="ＭＳ Ｐゴシック"/>
          </a:endParaRPr>
        </a:p>
      </xdr:txBody>
    </xdr:sp>
    <xdr:clientData/>
  </xdr:oneCellAnchor>
  <xdr:twoCellAnchor>
    <xdr:from>
      <xdr:col>54</xdr:col>
      <xdr:colOff>101600</xdr:colOff>
      <xdr:row>50</xdr:row>
      <xdr:rowOff>78740</xdr:rowOff>
    </xdr:from>
    <xdr:to>
      <xdr:col>55</xdr:col>
      <xdr:colOff>88900</xdr:colOff>
      <xdr:row>50</xdr:row>
      <xdr:rowOff>78740</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6512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132080</xdr:rowOff>
    </xdr:from>
    <xdr:to>
      <xdr:col>55</xdr:col>
      <xdr:colOff>0</xdr:colOff>
      <xdr:row>58</xdr:row>
      <xdr:rowOff>60960</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9639300" y="9904730"/>
          <a:ext cx="838200" cy="100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144780</xdr:rowOff>
    </xdr:from>
    <xdr:ext cx="598805" cy="257810"/>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745980"/>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169,145</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57</xdr:row>
      <xdr:rowOff>121920</xdr:rowOff>
    </xdr:from>
    <xdr:to>
      <xdr:col>55</xdr:col>
      <xdr:colOff>50800</xdr:colOff>
      <xdr:row>58</xdr:row>
      <xdr:rowOff>52070</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9894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56</xdr:row>
      <xdr:rowOff>163830</xdr:rowOff>
    </xdr:from>
    <xdr:to>
      <xdr:col>50</xdr:col>
      <xdr:colOff>114300</xdr:colOff>
      <xdr:row>57</xdr:row>
      <xdr:rowOff>132080</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a:off x="8750300" y="9765030"/>
          <a:ext cx="889000" cy="139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133350</xdr:rowOff>
    </xdr:from>
    <xdr:to>
      <xdr:col>50</xdr:col>
      <xdr:colOff>165100</xdr:colOff>
      <xdr:row>58</xdr:row>
      <xdr:rowOff>63500</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58</xdr:row>
      <xdr:rowOff>54610</xdr:rowOff>
    </xdr:from>
    <xdr:ext cx="597535" cy="257810"/>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580" y="999871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159,990</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56</xdr:row>
      <xdr:rowOff>163830</xdr:rowOff>
    </xdr:from>
    <xdr:to>
      <xdr:col>45</xdr:col>
      <xdr:colOff>177800</xdr:colOff>
      <xdr:row>57</xdr:row>
      <xdr:rowOff>111760</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flipV="1">
          <a:off x="7861300" y="9765030"/>
          <a:ext cx="889000" cy="1193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136525</xdr:rowOff>
    </xdr:from>
    <xdr:to>
      <xdr:col>46</xdr:col>
      <xdr:colOff>38100</xdr:colOff>
      <xdr:row>58</xdr:row>
      <xdr:rowOff>66675</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9909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58</xdr:row>
      <xdr:rowOff>57785</xdr:rowOff>
    </xdr:from>
    <xdr:ext cx="597535" cy="259080"/>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580" y="100018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157,378</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57</xdr:row>
      <xdr:rowOff>111760</xdr:rowOff>
    </xdr:from>
    <xdr:to>
      <xdr:col>41</xdr:col>
      <xdr:colOff>50800</xdr:colOff>
      <xdr:row>57</xdr:row>
      <xdr:rowOff>170815</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9884410"/>
          <a:ext cx="8890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130175</xdr:rowOff>
    </xdr:from>
    <xdr:to>
      <xdr:col>41</xdr:col>
      <xdr:colOff>101600</xdr:colOff>
      <xdr:row>58</xdr:row>
      <xdr:rowOff>60325</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902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58</xdr:row>
      <xdr:rowOff>52070</xdr:rowOff>
    </xdr:from>
    <xdr:ext cx="597535" cy="257810"/>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580" y="999617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162,456</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57</xdr:row>
      <xdr:rowOff>118745</xdr:rowOff>
    </xdr:from>
    <xdr:to>
      <xdr:col>36</xdr:col>
      <xdr:colOff>165100</xdr:colOff>
      <xdr:row>58</xdr:row>
      <xdr:rowOff>48895</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891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56</xdr:row>
      <xdr:rowOff>65405</xdr:rowOff>
    </xdr:from>
    <xdr:ext cx="597535" cy="257810"/>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580" y="966660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171,468</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61</xdr:row>
      <xdr:rowOff>80010</xdr:rowOff>
    </xdr:from>
    <xdr:ext cx="762000" cy="259080"/>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61</xdr:row>
      <xdr:rowOff>80010</xdr:rowOff>
    </xdr:from>
    <xdr:ext cx="762000" cy="259080"/>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61</xdr:row>
      <xdr:rowOff>80010</xdr:rowOff>
    </xdr:from>
    <xdr:ext cx="762000" cy="259080"/>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61</xdr:row>
      <xdr:rowOff>80010</xdr:rowOff>
    </xdr:from>
    <xdr:ext cx="762000" cy="259080"/>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61</xdr:row>
      <xdr:rowOff>80010</xdr:rowOff>
    </xdr:from>
    <xdr:ext cx="762000" cy="259080"/>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58</xdr:row>
      <xdr:rowOff>10160</xdr:rowOff>
    </xdr:from>
    <xdr:to>
      <xdr:col>55</xdr:col>
      <xdr:colOff>50800</xdr:colOff>
      <xdr:row>58</xdr:row>
      <xdr:rowOff>111760</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9954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100330</xdr:rowOff>
    </xdr:from>
    <xdr:ext cx="598805" cy="257810"/>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987298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122,122</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57</xdr:row>
      <xdr:rowOff>80645</xdr:rowOff>
    </xdr:from>
    <xdr:to>
      <xdr:col>50</xdr:col>
      <xdr:colOff>165100</xdr:colOff>
      <xdr:row>58</xdr:row>
      <xdr:rowOff>10795</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98532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56</xdr:row>
      <xdr:rowOff>27305</xdr:rowOff>
    </xdr:from>
    <xdr:ext cx="597535" cy="259080"/>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39580" y="962850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201,531</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56</xdr:row>
      <xdr:rowOff>113030</xdr:rowOff>
    </xdr:from>
    <xdr:to>
      <xdr:col>46</xdr:col>
      <xdr:colOff>38100</xdr:colOff>
      <xdr:row>57</xdr:row>
      <xdr:rowOff>43180</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9714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55</xdr:row>
      <xdr:rowOff>59690</xdr:rowOff>
    </xdr:from>
    <xdr:ext cx="597535" cy="259080"/>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50580" y="948944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310,978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57</xdr:row>
      <xdr:rowOff>60960</xdr:rowOff>
    </xdr:from>
    <xdr:to>
      <xdr:col>41</xdr:col>
      <xdr:colOff>101600</xdr:colOff>
      <xdr:row>57</xdr:row>
      <xdr:rowOff>162560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9833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56</xdr:row>
      <xdr:rowOff>7620</xdr:rowOff>
    </xdr:from>
    <xdr:ext cx="597535" cy="257810"/>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61580" y="960882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217,102</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57</xdr:row>
      <xdr:rowOff>120650</xdr:rowOff>
    </xdr:from>
    <xdr:to>
      <xdr:col>36</xdr:col>
      <xdr:colOff>165100</xdr:colOff>
      <xdr:row>58</xdr:row>
      <xdr:rowOff>50165</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989330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58</xdr:row>
      <xdr:rowOff>41275</xdr:rowOff>
    </xdr:from>
    <xdr:ext cx="597535" cy="257810"/>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672580" y="998537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170,523</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62/151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23,942</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22,054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8615" cy="224155"/>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77</xdr:row>
      <xdr:rowOff>168910</xdr:rowOff>
    </xdr:from>
    <xdr:ext cx="247650" cy="257810"/>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75</xdr:row>
      <xdr:rowOff>54610</xdr:rowOff>
    </xdr:from>
    <xdr:ext cx="594360" cy="257810"/>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72</xdr:row>
      <xdr:rowOff>111760</xdr:rowOff>
    </xdr:from>
    <xdr:ext cx="594360" cy="257810"/>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08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69</xdr:row>
      <xdr:rowOff>168910</xdr:rowOff>
    </xdr:from>
    <xdr:ext cx="594360" cy="257810"/>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08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67</xdr:row>
      <xdr:rowOff>54610</xdr:rowOff>
    </xdr:from>
    <xdr:ext cx="594360" cy="257810"/>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商工費グラフ枠">
          <a:extLst>
            <a:ext uri="{FF2B5EF4-FFF2-40B4-BE49-F238E27FC236}">
              <a16:creationId xmlns:a16="http://schemas.microsoft.com/office/drawing/2014/main" id="{00000000-0008-0000-0700-00008B010000}"/>
            </a:ext>
          </a:extLst>
        </xdr:cNvPr>
        <xdr:cNvSpPr/>
      </xdr:nvSpPr>
      <xdr:spPr>
        <a:xfrm>
          <a:off x="6604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74930</xdr:rowOff>
    </xdr:from>
    <xdr:to>
      <xdr:col>54</xdr:col>
      <xdr:colOff>189865</xdr:colOff>
      <xdr:row>78</xdr:row>
      <xdr:rowOff>134620</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10475595" y="12076430"/>
          <a:ext cx="1270" cy="143129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138430</xdr:rowOff>
    </xdr:from>
    <xdr:ext cx="469900" cy="259080"/>
    <xdr:sp macro="" textlink="">
      <xdr:nvSpPr>
        <xdr:cNvPr id="397" name="商工費最小値テキスト">
          <a:extLst>
            <a:ext uri="{FF2B5EF4-FFF2-40B4-BE49-F238E27FC236}">
              <a16:creationId xmlns:a16="http://schemas.microsoft.com/office/drawing/2014/main" id="{00000000-0008-0000-0700-00008D010000}"/>
            </a:ext>
          </a:extLst>
        </xdr:cNvPr>
        <xdr:cNvSpPr txBox="1"/>
      </xdr:nvSpPr>
      <xdr:spPr>
        <a:xfrm>
          <a:off x="10528300" y="13511530"/>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2,200</a:t>
          </a:r>
          <a:endParaRPr kumimoji="1" lang="ja-JP" altLang="en-US" sz="1000" b="1">
            <a:latin typeface="ＭＳ Ｐゴシック"/>
            <a:ea typeface="ＭＳ Ｐゴシック"/>
          </a:endParaRPr>
        </a:p>
      </xdr:txBody>
    </xdr:sp>
    <xdr:clientData/>
  </xdr:oneCellAnchor>
  <xdr:twoCellAnchor>
    <xdr:from>
      <xdr:col>54</xdr:col>
      <xdr:colOff>101600</xdr:colOff>
      <xdr:row>78</xdr:row>
      <xdr:rowOff>134620</xdr:rowOff>
    </xdr:from>
    <xdr:to>
      <xdr:col>55</xdr:col>
      <xdr:colOff>88900</xdr:colOff>
      <xdr:row>78</xdr:row>
      <xdr:rowOff>134620</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10388600" y="13507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21590</xdr:rowOff>
    </xdr:from>
    <xdr:ext cx="598805" cy="259080"/>
    <xdr:sp macro="" textlink="">
      <xdr:nvSpPr>
        <xdr:cNvPr id="399" name="商工費最大値テキスト">
          <a:extLst>
            <a:ext uri="{FF2B5EF4-FFF2-40B4-BE49-F238E27FC236}">
              <a16:creationId xmlns:a16="http://schemas.microsoft.com/office/drawing/2014/main" id="{00000000-0008-0000-0700-00008F010000}"/>
            </a:ext>
          </a:extLst>
        </xdr:cNvPr>
        <xdr:cNvSpPr txBox="1"/>
      </xdr:nvSpPr>
      <xdr:spPr>
        <a:xfrm>
          <a:off x="10528300" y="1185164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628,452</a:t>
          </a:r>
          <a:endParaRPr kumimoji="1" lang="ja-JP" altLang="en-US" sz="1000" b="1">
            <a:latin typeface="ＭＳ Ｐゴシック"/>
          </a:endParaRPr>
        </a:p>
      </xdr:txBody>
    </xdr:sp>
    <xdr:clientData/>
  </xdr:oneCellAnchor>
  <xdr:twoCellAnchor>
    <xdr:from>
      <xdr:col>54</xdr:col>
      <xdr:colOff>101600</xdr:colOff>
      <xdr:row>70</xdr:row>
      <xdr:rowOff>74930</xdr:rowOff>
    </xdr:from>
    <xdr:to>
      <xdr:col>55</xdr:col>
      <xdr:colOff>88900</xdr:colOff>
      <xdr:row>70</xdr:row>
      <xdr:rowOff>74930</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207643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148590</xdr:rowOff>
    </xdr:from>
    <xdr:to>
      <xdr:col>55</xdr:col>
      <xdr:colOff>0</xdr:colOff>
      <xdr:row>78</xdr:row>
      <xdr:rowOff>27940</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flipV="1">
          <a:off x="9639300" y="13350240"/>
          <a:ext cx="838200" cy="508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92710</xdr:rowOff>
    </xdr:from>
    <xdr:ext cx="534670" cy="259080"/>
    <xdr:sp macro="" textlink="">
      <xdr:nvSpPr>
        <xdr:cNvPr id="402" name="商工費平均値テキスト">
          <a:extLst>
            <a:ext uri="{FF2B5EF4-FFF2-40B4-BE49-F238E27FC236}">
              <a16:creationId xmlns:a16="http://schemas.microsoft.com/office/drawing/2014/main" id="{00000000-0008-0000-0700-000092010000}"/>
            </a:ext>
          </a:extLst>
        </xdr:cNvPr>
        <xdr:cNvSpPr txBox="1"/>
      </xdr:nvSpPr>
      <xdr:spPr>
        <a:xfrm>
          <a:off x="10528300" y="13294360"/>
          <a:ext cx="53467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64,034</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77</xdr:row>
      <xdr:rowOff>113665</xdr:rowOff>
    </xdr:from>
    <xdr:to>
      <xdr:col>55</xdr:col>
      <xdr:colOff>50800</xdr:colOff>
      <xdr:row>78</xdr:row>
      <xdr:rowOff>43815</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10426700" y="133153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15240</xdr:rowOff>
    </xdr:from>
    <xdr:to>
      <xdr:col>50</xdr:col>
      <xdr:colOff>114300</xdr:colOff>
      <xdr:row>78</xdr:row>
      <xdr:rowOff>27940</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8750300" y="13388340"/>
          <a:ext cx="889000" cy="127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106680</xdr:rowOff>
    </xdr:from>
    <xdr:to>
      <xdr:col>50</xdr:col>
      <xdr:colOff>165100</xdr:colOff>
      <xdr:row>78</xdr:row>
      <xdr:rowOff>36830</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9588500" y="133083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76</xdr:row>
      <xdr:rowOff>53340</xdr:rowOff>
    </xdr:from>
    <xdr:ext cx="533400" cy="257810"/>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9371965" y="1308354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67,331</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78</xdr:row>
      <xdr:rowOff>15240</xdr:rowOff>
    </xdr:from>
    <xdr:to>
      <xdr:col>45</xdr:col>
      <xdr:colOff>177800</xdr:colOff>
      <xdr:row>78</xdr:row>
      <xdr:rowOff>53340</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flipV="1">
          <a:off x="7861300" y="13388340"/>
          <a:ext cx="889000" cy="381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140335</xdr:rowOff>
    </xdr:from>
    <xdr:to>
      <xdr:col>46</xdr:col>
      <xdr:colOff>38100</xdr:colOff>
      <xdr:row>78</xdr:row>
      <xdr:rowOff>70485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8699500" y="13341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78</xdr:row>
      <xdr:rowOff>61595</xdr:rowOff>
    </xdr:from>
    <xdr:ext cx="533400" cy="259080"/>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8482965" y="134346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52,413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78</xdr:row>
      <xdr:rowOff>53340</xdr:rowOff>
    </xdr:from>
    <xdr:to>
      <xdr:col>41</xdr:col>
      <xdr:colOff>50800</xdr:colOff>
      <xdr:row>78</xdr:row>
      <xdr:rowOff>72390</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6972300" y="13426440"/>
          <a:ext cx="889000" cy="190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146050</xdr:rowOff>
    </xdr:from>
    <xdr:to>
      <xdr:col>41</xdr:col>
      <xdr:colOff>101600</xdr:colOff>
      <xdr:row>78</xdr:row>
      <xdr:rowOff>76200</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7810500" y="13347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76</xdr:row>
      <xdr:rowOff>92710</xdr:rowOff>
    </xdr:from>
    <xdr:ext cx="533400" cy="259080"/>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7593965" y="131229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49,983</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77</xdr:row>
      <xdr:rowOff>153035</xdr:rowOff>
    </xdr:from>
    <xdr:to>
      <xdr:col>36</xdr:col>
      <xdr:colOff>165100</xdr:colOff>
      <xdr:row>78</xdr:row>
      <xdr:rowOff>83185</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6921500" y="133546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76</xdr:row>
      <xdr:rowOff>99695</xdr:rowOff>
    </xdr:from>
    <xdr:ext cx="533400" cy="257810"/>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04965" y="1312989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46,857</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81</xdr:row>
      <xdr:rowOff>80010</xdr:rowOff>
    </xdr:from>
    <xdr:ext cx="762000" cy="259080"/>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10287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81</xdr:row>
      <xdr:rowOff>80010</xdr:rowOff>
    </xdr:from>
    <xdr:ext cx="762000" cy="259080"/>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9448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81</xdr:row>
      <xdr:rowOff>80010</xdr:rowOff>
    </xdr:from>
    <xdr:ext cx="762000" cy="259080"/>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559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81</xdr:row>
      <xdr:rowOff>80010</xdr:rowOff>
    </xdr:from>
    <xdr:ext cx="762000" cy="259080"/>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767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81</xdr:row>
      <xdr:rowOff>80010</xdr:rowOff>
    </xdr:from>
    <xdr:ext cx="762000" cy="259080"/>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8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77</xdr:row>
      <xdr:rowOff>97790</xdr:rowOff>
    </xdr:from>
    <xdr:to>
      <xdr:col>55</xdr:col>
      <xdr:colOff>50800</xdr:colOff>
      <xdr:row>78</xdr:row>
      <xdr:rowOff>27940</xdr:rowOff>
    </xdr:to>
    <xdr:sp macro="" textlink="">
      <xdr:nvSpPr>
        <xdr:cNvPr id="420" name="楕円 419">
          <a:extLst>
            <a:ext uri="{FF2B5EF4-FFF2-40B4-BE49-F238E27FC236}">
              <a16:creationId xmlns:a16="http://schemas.microsoft.com/office/drawing/2014/main" id="{00000000-0008-0000-0700-0000A4010000}"/>
            </a:ext>
          </a:extLst>
        </xdr:cNvPr>
        <xdr:cNvSpPr/>
      </xdr:nvSpPr>
      <xdr:spPr>
        <a:xfrm>
          <a:off x="10426700" y="13299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120650</xdr:rowOff>
    </xdr:from>
    <xdr:ext cx="534670" cy="257810"/>
    <xdr:sp macro="" textlink="">
      <xdr:nvSpPr>
        <xdr:cNvPr id="421" name="商工費該当値テキスト">
          <a:extLst>
            <a:ext uri="{FF2B5EF4-FFF2-40B4-BE49-F238E27FC236}">
              <a16:creationId xmlns:a16="http://schemas.microsoft.com/office/drawing/2014/main" id="{00000000-0008-0000-0700-0000A5010000}"/>
            </a:ext>
          </a:extLst>
        </xdr:cNvPr>
        <xdr:cNvSpPr txBox="1"/>
      </xdr:nvSpPr>
      <xdr:spPr>
        <a:xfrm>
          <a:off x="10528300" y="13150850"/>
          <a:ext cx="53467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71,069</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77</xdr:row>
      <xdr:rowOff>148590</xdr:rowOff>
    </xdr:from>
    <xdr:to>
      <xdr:col>50</xdr:col>
      <xdr:colOff>165100</xdr:colOff>
      <xdr:row>78</xdr:row>
      <xdr:rowOff>78740</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9588500" y="1335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37465</xdr:colOff>
      <xdr:row>78</xdr:row>
      <xdr:rowOff>69850</xdr:rowOff>
    </xdr:from>
    <xdr:ext cx="533400" cy="259080"/>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371965" y="134429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48,779</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77</xdr:row>
      <xdr:rowOff>135890</xdr:rowOff>
    </xdr:from>
    <xdr:to>
      <xdr:col>46</xdr:col>
      <xdr:colOff>38100</xdr:colOff>
      <xdr:row>78</xdr:row>
      <xdr:rowOff>66040</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8699500" y="13337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100965</xdr:colOff>
      <xdr:row>76</xdr:row>
      <xdr:rowOff>82550</xdr:rowOff>
    </xdr:from>
    <xdr:ext cx="533400" cy="259080"/>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482965" y="131127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54,541</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78</xdr:row>
      <xdr:rowOff>2540</xdr:rowOff>
    </xdr:from>
    <xdr:to>
      <xdr:col>41</xdr:col>
      <xdr:colOff>101600</xdr:colOff>
      <xdr:row>78</xdr:row>
      <xdr:rowOff>104140</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7810500" y="13375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164465</xdr:colOff>
      <xdr:row>78</xdr:row>
      <xdr:rowOff>95250</xdr:rowOff>
    </xdr:from>
    <xdr:ext cx="533400" cy="259080"/>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7593965" y="134683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37,824</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78</xdr:row>
      <xdr:rowOff>21590</xdr:rowOff>
    </xdr:from>
    <xdr:to>
      <xdr:col>36</xdr:col>
      <xdr:colOff>165100</xdr:colOff>
      <xdr:row>78</xdr:row>
      <xdr:rowOff>123190</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6921500" y="13394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37465</xdr:colOff>
      <xdr:row>78</xdr:row>
      <xdr:rowOff>114300</xdr:rowOff>
    </xdr:from>
    <xdr:ext cx="533400" cy="259080"/>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6704965" y="1348740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29,559</a:t>
          </a:r>
          <a:endParaRPr kumimoji="1" lang="ja-JP" altLang="en-US" sz="1000" b="1">
            <a:solidFill>
              <a:srgbClr val="FF0000"/>
            </a:solidFill>
            <a:latin typeface="ＭＳ Ｐゴシック"/>
            <a:ea typeface="ＭＳ Ｐゴシック"/>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66/151</a:t>
          </a:r>
          <a:endParaRPr kumimoji="1" lang="ja-JP" altLang="en-US" sz="1200" b="1" i="1">
            <a:solidFill>
              <a:srgbClr val="4080FF"/>
            </a:solidFill>
            <a:latin typeface="ＭＳ Ｐゴシック"/>
            <a:ea typeface="ＭＳ Ｐゴシック"/>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51,726</a:t>
          </a:r>
          <a:endParaRPr kumimoji="1" lang="ja-JP" altLang="en-US" sz="1200" b="1" i="1">
            <a:solidFill>
              <a:srgbClr val="4080FF"/>
            </a:solidFill>
            <a:latin typeface="ＭＳ Ｐゴシック"/>
            <a:ea typeface="ＭＳ Ｐゴシック"/>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66,914</a:t>
          </a:r>
          <a:endParaRPr kumimoji="1" lang="ja-JP" altLang="en-US" sz="1200" b="1" i="1">
            <a:solidFill>
              <a:srgbClr val="4080FF"/>
            </a:solidFill>
            <a:latin typeface="ＭＳ Ｐゴシック"/>
            <a:ea typeface="ＭＳ Ｐゴシック"/>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8615" cy="224155"/>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565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6941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68580</xdr:colOff>
      <xdr:row>97</xdr:row>
      <xdr:rowOff>168910</xdr:rowOff>
    </xdr:from>
    <xdr:ext cx="247650" cy="257810"/>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355080" y="16799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484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95</xdr:row>
      <xdr:rowOff>54610</xdr:rowOff>
    </xdr:from>
    <xdr:ext cx="594360" cy="257810"/>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08370" y="16342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027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92</xdr:row>
      <xdr:rowOff>111760</xdr:rowOff>
    </xdr:from>
    <xdr:ext cx="594360" cy="257810"/>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08370" y="15885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5570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89</xdr:row>
      <xdr:rowOff>168910</xdr:rowOff>
    </xdr:from>
    <xdr:ext cx="594360" cy="257810"/>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370" y="15427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102870</xdr:colOff>
      <xdr:row>87</xdr:row>
      <xdr:rowOff>54610</xdr:rowOff>
    </xdr:from>
    <xdr:ext cx="594360" cy="257810"/>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370" y="14970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0" name="土木費グラフ枠">
          <a:extLst>
            <a:ext uri="{FF2B5EF4-FFF2-40B4-BE49-F238E27FC236}">
              <a16:creationId xmlns:a16="http://schemas.microsoft.com/office/drawing/2014/main" id="{00000000-0008-0000-0700-0000C2010000}"/>
            </a:ext>
          </a:extLst>
        </xdr:cNvPr>
        <xdr:cNvSpPr/>
      </xdr:nvSpPr>
      <xdr:spPr>
        <a:xfrm>
          <a:off x="6604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37465</xdr:rowOff>
    </xdr:from>
    <xdr:to>
      <xdr:col>54</xdr:col>
      <xdr:colOff>189865</xdr:colOff>
      <xdr:row>98</xdr:row>
      <xdr:rowOff>69850</xdr:rowOff>
    </xdr:to>
    <xdr:cxnSp macro="">
      <xdr:nvCxnSpPr>
        <xdr:cNvPr id="451" name="直線コネクタ 450">
          <a:extLst>
            <a:ext uri="{FF2B5EF4-FFF2-40B4-BE49-F238E27FC236}">
              <a16:creationId xmlns:a16="http://schemas.microsoft.com/office/drawing/2014/main" id="{00000000-0008-0000-0700-0000C3010000}"/>
            </a:ext>
          </a:extLst>
        </xdr:cNvPr>
        <xdr:cNvCxnSpPr/>
      </xdr:nvCxnSpPr>
      <xdr:spPr>
        <a:xfrm flipV="1">
          <a:off x="10475595" y="15639415"/>
          <a:ext cx="1270" cy="123253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73660</xdr:rowOff>
    </xdr:from>
    <xdr:ext cx="534670" cy="259080"/>
    <xdr:sp macro="" textlink="">
      <xdr:nvSpPr>
        <xdr:cNvPr id="452" name="土木費最小値テキスト">
          <a:extLst>
            <a:ext uri="{FF2B5EF4-FFF2-40B4-BE49-F238E27FC236}">
              <a16:creationId xmlns:a16="http://schemas.microsoft.com/office/drawing/2014/main" id="{00000000-0008-0000-0700-0000C4010000}"/>
            </a:ext>
          </a:extLst>
        </xdr:cNvPr>
        <xdr:cNvSpPr txBox="1"/>
      </xdr:nvSpPr>
      <xdr:spPr>
        <a:xfrm>
          <a:off x="10528300" y="1687576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30,653</a:t>
          </a:r>
          <a:endParaRPr kumimoji="1" lang="ja-JP" altLang="en-US" sz="1000" b="1">
            <a:latin typeface="ＭＳ Ｐゴシック"/>
            <a:ea typeface="ＭＳ Ｐゴシック"/>
          </a:endParaRPr>
        </a:p>
      </xdr:txBody>
    </xdr:sp>
    <xdr:clientData/>
  </xdr:oneCellAnchor>
  <xdr:twoCellAnchor>
    <xdr:from>
      <xdr:col>54</xdr:col>
      <xdr:colOff>101600</xdr:colOff>
      <xdr:row>98</xdr:row>
      <xdr:rowOff>69850</xdr:rowOff>
    </xdr:from>
    <xdr:to>
      <xdr:col>55</xdr:col>
      <xdr:colOff>88900</xdr:colOff>
      <xdr:row>98</xdr:row>
      <xdr:rowOff>69850</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a:off x="10388600" y="1687195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155575</xdr:rowOff>
    </xdr:from>
    <xdr:ext cx="598805" cy="257810"/>
    <xdr:sp macro="" textlink="">
      <xdr:nvSpPr>
        <xdr:cNvPr id="454" name="土木費最大値テキスト">
          <a:extLst>
            <a:ext uri="{FF2B5EF4-FFF2-40B4-BE49-F238E27FC236}">
              <a16:creationId xmlns:a16="http://schemas.microsoft.com/office/drawing/2014/main" id="{00000000-0008-0000-0700-0000C6010000}"/>
            </a:ext>
          </a:extLst>
        </xdr:cNvPr>
        <xdr:cNvSpPr txBox="1"/>
      </xdr:nvSpPr>
      <xdr:spPr>
        <a:xfrm>
          <a:off x="10528300" y="1541462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569,708</a:t>
          </a:r>
          <a:endParaRPr kumimoji="1" lang="ja-JP" altLang="en-US" sz="1000" b="1">
            <a:latin typeface="ＭＳ Ｐゴシック"/>
          </a:endParaRPr>
        </a:p>
      </xdr:txBody>
    </xdr:sp>
    <xdr:clientData/>
  </xdr:oneCellAnchor>
  <xdr:twoCellAnchor>
    <xdr:from>
      <xdr:col>54</xdr:col>
      <xdr:colOff>101600</xdr:colOff>
      <xdr:row>91</xdr:row>
      <xdr:rowOff>37465</xdr:rowOff>
    </xdr:from>
    <xdr:to>
      <xdr:col>55</xdr:col>
      <xdr:colOff>88900</xdr:colOff>
      <xdr:row>91</xdr:row>
      <xdr:rowOff>37465</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56394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46990</xdr:rowOff>
    </xdr:from>
    <xdr:to>
      <xdr:col>55</xdr:col>
      <xdr:colOff>0</xdr:colOff>
      <xdr:row>96</xdr:row>
      <xdr:rowOff>82550</xdr:rowOff>
    </xdr:to>
    <xdr:cxnSp macro="">
      <xdr:nvCxnSpPr>
        <xdr:cNvPr id="456" name="直線コネクタ 455">
          <a:extLst>
            <a:ext uri="{FF2B5EF4-FFF2-40B4-BE49-F238E27FC236}">
              <a16:creationId xmlns:a16="http://schemas.microsoft.com/office/drawing/2014/main" id="{00000000-0008-0000-0700-0000C8010000}"/>
            </a:ext>
          </a:extLst>
        </xdr:cNvPr>
        <xdr:cNvCxnSpPr/>
      </xdr:nvCxnSpPr>
      <xdr:spPr>
        <a:xfrm flipV="1">
          <a:off x="9639300" y="16506190"/>
          <a:ext cx="838200" cy="3556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43815</xdr:rowOff>
    </xdr:from>
    <xdr:ext cx="598805" cy="257810"/>
    <xdr:sp macro="" textlink="">
      <xdr:nvSpPr>
        <xdr:cNvPr id="457" name="土木費平均値テキスト">
          <a:extLst>
            <a:ext uri="{FF2B5EF4-FFF2-40B4-BE49-F238E27FC236}">
              <a16:creationId xmlns:a16="http://schemas.microsoft.com/office/drawing/2014/main" id="{00000000-0008-0000-0700-0000C9010000}"/>
            </a:ext>
          </a:extLst>
        </xdr:cNvPr>
        <xdr:cNvSpPr txBox="1"/>
      </xdr:nvSpPr>
      <xdr:spPr>
        <a:xfrm>
          <a:off x="10528300" y="16503015"/>
          <a:ext cx="598805"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160,313</a:t>
          </a:r>
          <a:endParaRPr kumimoji="1" lang="ja-JP" altLang="en-US" sz="1000" b="1">
            <a:solidFill>
              <a:srgbClr val="000080"/>
            </a:solidFill>
            <a:latin typeface="ＭＳ Ｐゴシック"/>
            <a:ea typeface="ＭＳ Ｐゴシック"/>
          </a:endParaRPr>
        </a:p>
      </xdr:txBody>
    </xdr:sp>
    <xdr:clientData/>
  </xdr:oneCellAnchor>
  <xdr:twoCellAnchor>
    <xdr:from>
      <xdr:col>54</xdr:col>
      <xdr:colOff>139700</xdr:colOff>
      <xdr:row>96</xdr:row>
      <xdr:rowOff>65405</xdr:rowOff>
    </xdr:from>
    <xdr:to>
      <xdr:col>55</xdr:col>
      <xdr:colOff>50800</xdr:colOff>
      <xdr:row>96</xdr:row>
      <xdr:rowOff>167005</xdr:rowOff>
    </xdr:to>
    <xdr:sp macro="" textlink="">
      <xdr:nvSpPr>
        <xdr:cNvPr id="458" name="フローチャート: 判断 457">
          <a:extLst>
            <a:ext uri="{FF2B5EF4-FFF2-40B4-BE49-F238E27FC236}">
              <a16:creationId xmlns:a16="http://schemas.microsoft.com/office/drawing/2014/main" id="{00000000-0008-0000-0700-0000CA010000}"/>
            </a:ext>
          </a:extLst>
        </xdr:cNvPr>
        <xdr:cNvSpPr/>
      </xdr:nvSpPr>
      <xdr:spPr>
        <a:xfrm>
          <a:off x="10426700" y="16524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161925</xdr:rowOff>
    </xdr:from>
    <xdr:to>
      <xdr:col>50</xdr:col>
      <xdr:colOff>114300</xdr:colOff>
      <xdr:row>96</xdr:row>
      <xdr:rowOff>82550</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8750300" y="16449675"/>
          <a:ext cx="889000" cy="9207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77470</xdr:rowOff>
    </xdr:from>
    <xdr:to>
      <xdr:col>50</xdr:col>
      <xdr:colOff>165100</xdr:colOff>
      <xdr:row>97</xdr:row>
      <xdr:rowOff>7620</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9588500" y="16536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96</xdr:row>
      <xdr:rowOff>170180</xdr:rowOff>
    </xdr:from>
    <xdr:ext cx="597535" cy="259080"/>
    <xdr:sp macro="" textlink="">
      <xdr:nvSpPr>
        <xdr:cNvPr id="461" name="テキスト ボックス 460">
          <a:extLst>
            <a:ext uri="{FF2B5EF4-FFF2-40B4-BE49-F238E27FC236}">
              <a16:creationId xmlns:a16="http://schemas.microsoft.com/office/drawing/2014/main" id="{00000000-0008-0000-0700-0000CD010000}"/>
            </a:ext>
          </a:extLst>
        </xdr:cNvPr>
        <xdr:cNvSpPr txBox="1"/>
      </xdr:nvSpPr>
      <xdr:spPr>
        <a:xfrm>
          <a:off x="9339580" y="1662938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154,876</a:t>
          </a:r>
          <a:endParaRPr kumimoji="1" lang="ja-JP" altLang="en-US" sz="1000" b="1">
            <a:solidFill>
              <a:srgbClr val="000080"/>
            </a:solidFill>
            <a:latin typeface="ＭＳ Ｐゴシック"/>
            <a:ea typeface="ＭＳ Ｐゴシック"/>
          </a:endParaRPr>
        </a:p>
      </xdr:txBody>
    </xdr:sp>
    <xdr:clientData/>
  </xdr:oneCellAnchor>
  <xdr:twoCellAnchor>
    <xdr:from>
      <xdr:col>41</xdr:col>
      <xdr:colOff>50800</xdr:colOff>
      <xdr:row>95</xdr:row>
      <xdr:rowOff>161925</xdr:rowOff>
    </xdr:from>
    <xdr:to>
      <xdr:col>45</xdr:col>
      <xdr:colOff>177800</xdr:colOff>
      <xdr:row>97</xdr:row>
      <xdr:rowOff>46355</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7861300" y="16449675"/>
          <a:ext cx="889000" cy="22733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95885</xdr:rowOff>
    </xdr:from>
    <xdr:to>
      <xdr:col>46</xdr:col>
      <xdr:colOff>38100</xdr:colOff>
      <xdr:row>97</xdr:row>
      <xdr:rowOff>26035</xdr:rowOff>
    </xdr:to>
    <xdr:sp macro="" textlink="">
      <xdr:nvSpPr>
        <xdr:cNvPr id="463" name="フローチャート: 判断 462">
          <a:extLst>
            <a:ext uri="{FF2B5EF4-FFF2-40B4-BE49-F238E27FC236}">
              <a16:creationId xmlns:a16="http://schemas.microsoft.com/office/drawing/2014/main" id="{00000000-0008-0000-0700-0000CF010000}"/>
            </a:ext>
          </a:extLst>
        </xdr:cNvPr>
        <xdr:cNvSpPr/>
      </xdr:nvSpPr>
      <xdr:spPr>
        <a:xfrm>
          <a:off x="8699500" y="1655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97</xdr:row>
      <xdr:rowOff>17780</xdr:rowOff>
    </xdr:from>
    <xdr:ext cx="597535" cy="257810"/>
    <xdr:sp macro="" textlink="">
      <xdr:nvSpPr>
        <xdr:cNvPr id="464" name="テキスト ボックス 463">
          <a:extLst>
            <a:ext uri="{FF2B5EF4-FFF2-40B4-BE49-F238E27FC236}">
              <a16:creationId xmlns:a16="http://schemas.microsoft.com/office/drawing/2014/main" id="{00000000-0008-0000-0700-0000D0010000}"/>
            </a:ext>
          </a:extLst>
        </xdr:cNvPr>
        <xdr:cNvSpPr txBox="1"/>
      </xdr:nvSpPr>
      <xdr:spPr>
        <a:xfrm>
          <a:off x="8450580" y="1664843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146,910</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114300</xdr:colOff>
      <xdr:row>96</xdr:row>
      <xdr:rowOff>132080</xdr:rowOff>
    </xdr:from>
    <xdr:to>
      <xdr:col>41</xdr:col>
      <xdr:colOff>50800</xdr:colOff>
      <xdr:row>97</xdr:row>
      <xdr:rowOff>46355</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6972300" y="16591280"/>
          <a:ext cx="889000" cy="857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101600</xdr:rowOff>
    </xdr:from>
    <xdr:to>
      <xdr:col>41</xdr:col>
      <xdr:colOff>101600</xdr:colOff>
      <xdr:row>97</xdr:row>
      <xdr:rowOff>31750</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7810500" y="16560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95</xdr:row>
      <xdr:rowOff>48260</xdr:rowOff>
    </xdr:from>
    <xdr:ext cx="597535" cy="259080"/>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7561580" y="163360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144,387</a:t>
          </a:r>
          <a:endParaRPr kumimoji="1" lang="ja-JP" altLang="en-US" sz="1000" b="1">
            <a:solidFill>
              <a:srgbClr val="000080"/>
            </a:solidFill>
            <a:latin typeface="ＭＳ Ｐゴシック"/>
            <a:ea typeface="ＭＳ Ｐゴシック"/>
          </a:endParaRPr>
        </a:p>
      </xdr:txBody>
    </xdr:sp>
    <xdr:clientData/>
  </xdr:oneCellAnchor>
  <xdr:twoCellAnchor>
    <xdr:from>
      <xdr:col>36</xdr:col>
      <xdr:colOff>63500</xdr:colOff>
      <xdr:row>96</xdr:row>
      <xdr:rowOff>86360</xdr:rowOff>
    </xdr:from>
    <xdr:to>
      <xdr:col>36</xdr:col>
      <xdr:colOff>165100</xdr:colOff>
      <xdr:row>97</xdr:row>
      <xdr:rowOff>15875</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6921500" y="1654556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97</xdr:row>
      <xdr:rowOff>6985</xdr:rowOff>
    </xdr:from>
    <xdr:ext cx="597535" cy="257810"/>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6672580" y="1663763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151,502</a:t>
          </a:r>
          <a:endParaRPr kumimoji="1" lang="ja-JP" altLang="en-US" sz="1000" b="1">
            <a:solidFill>
              <a:srgbClr val="000080"/>
            </a:solidFill>
            <a:latin typeface="ＭＳ Ｐゴシック"/>
            <a:ea typeface="ＭＳ Ｐゴシック"/>
          </a:endParaRPr>
        </a:p>
      </xdr:txBody>
    </xdr:sp>
    <xdr:clientData/>
  </xdr:oneCellAnchor>
  <xdr:oneCellAnchor>
    <xdr:from>
      <xdr:col>54</xdr:col>
      <xdr:colOff>0</xdr:colOff>
      <xdr:row>101</xdr:row>
      <xdr:rowOff>80010</xdr:rowOff>
    </xdr:from>
    <xdr:ext cx="762000" cy="259080"/>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10287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49</xdr:col>
      <xdr:colOff>114300</xdr:colOff>
      <xdr:row>101</xdr:row>
      <xdr:rowOff>80010</xdr:rowOff>
    </xdr:from>
    <xdr:ext cx="762000" cy="259080"/>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9448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44</xdr:col>
      <xdr:colOff>177800</xdr:colOff>
      <xdr:row>101</xdr:row>
      <xdr:rowOff>80010</xdr:rowOff>
    </xdr:from>
    <xdr:ext cx="762000" cy="259080"/>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8559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40</xdr:col>
      <xdr:colOff>50800</xdr:colOff>
      <xdr:row>101</xdr:row>
      <xdr:rowOff>80010</xdr:rowOff>
    </xdr:from>
    <xdr:ext cx="762000" cy="259080"/>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67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35</xdr:col>
      <xdr:colOff>114300</xdr:colOff>
      <xdr:row>101</xdr:row>
      <xdr:rowOff>80010</xdr:rowOff>
    </xdr:from>
    <xdr:ext cx="762000" cy="259080"/>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678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54</xdr:col>
      <xdr:colOff>139700</xdr:colOff>
      <xdr:row>95</xdr:row>
      <xdr:rowOff>167640</xdr:rowOff>
    </xdr:from>
    <xdr:to>
      <xdr:col>55</xdr:col>
      <xdr:colOff>50800</xdr:colOff>
      <xdr:row>96</xdr:row>
      <xdr:rowOff>97790</xdr:rowOff>
    </xdr:to>
    <xdr:sp macro="" textlink="">
      <xdr:nvSpPr>
        <xdr:cNvPr id="475" name="楕円 474">
          <a:extLst>
            <a:ext uri="{FF2B5EF4-FFF2-40B4-BE49-F238E27FC236}">
              <a16:creationId xmlns:a16="http://schemas.microsoft.com/office/drawing/2014/main" id="{00000000-0008-0000-0700-0000DB010000}"/>
            </a:ext>
          </a:extLst>
        </xdr:cNvPr>
        <xdr:cNvSpPr/>
      </xdr:nvSpPr>
      <xdr:spPr>
        <a:xfrm>
          <a:off x="10426700" y="16455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95</xdr:row>
      <xdr:rowOff>19050</xdr:rowOff>
    </xdr:from>
    <xdr:ext cx="598805" cy="257810"/>
    <xdr:sp macro="" textlink="">
      <xdr:nvSpPr>
        <xdr:cNvPr id="476" name="土木費該当値テキスト">
          <a:extLst>
            <a:ext uri="{FF2B5EF4-FFF2-40B4-BE49-F238E27FC236}">
              <a16:creationId xmlns:a16="http://schemas.microsoft.com/office/drawing/2014/main" id="{00000000-0008-0000-0700-0000DC010000}"/>
            </a:ext>
          </a:extLst>
        </xdr:cNvPr>
        <xdr:cNvSpPr txBox="1"/>
      </xdr:nvSpPr>
      <xdr:spPr>
        <a:xfrm>
          <a:off x="10528300" y="16306800"/>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190,453</a:t>
          </a:r>
          <a:endParaRPr kumimoji="1" lang="ja-JP" altLang="en-US" sz="1000" b="1">
            <a:solidFill>
              <a:srgbClr val="FF0000"/>
            </a:solidFill>
            <a:latin typeface="ＭＳ Ｐゴシック"/>
            <a:ea typeface="ＭＳ Ｐゴシック"/>
          </a:endParaRPr>
        </a:p>
      </xdr:txBody>
    </xdr:sp>
    <xdr:clientData/>
  </xdr:oneCellAnchor>
  <xdr:twoCellAnchor>
    <xdr:from>
      <xdr:col>50</xdr:col>
      <xdr:colOff>63500</xdr:colOff>
      <xdr:row>96</xdr:row>
      <xdr:rowOff>31750</xdr:rowOff>
    </xdr:from>
    <xdr:to>
      <xdr:col>50</xdr:col>
      <xdr:colOff>165100</xdr:colOff>
      <xdr:row>96</xdr:row>
      <xdr:rowOff>133350</xdr:rowOff>
    </xdr:to>
    <xdr:sp macro="" textlink="">
      <xdr:nvSpPr>
        <xdr:cNvPr id="477" name="楕円 476">
          <a:extLst>
            <a:ext uri="{FF2B5EF4-FFF2-40B4-BE49-F238E27FC236}">
              <a16:creationId xmlns:a16="http://schemas.microsoft.com/office/drawing/2014/main" id="{00000000-0008-0000-0700-0000DD010000}"/>
            </a:ext>
          </a:extLst>
        </xdr:cNvPr>
        <xdr:cNvSpPr/>
      </xdr:nvSpPr>
      <xdr:spPr>
        <a:xfrm>
          <a:off x="9588500" y="16490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5080</xdr:colOff>
      <xdr:row>94</xdr:row>
      <xdr:rowOff>149860</xdr:rowOff>
    </xdr:from>
    <xdr:ext cx="597535" cy="259080"/>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9339580" y="162661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174,927</a:t>
          </a:r>
          <a:endParaRPr kumimoji="1" lang="ja-JP" altLang="en-US" sz="1000" b="1">
            <a:solidFill>
              <a:srgbClr val="FF0000"/>
            </a:solidFill>
            <a:latin typeface="ＭＳ Ｐゴシック"/>
            <a:ea typeface="ＭＳ Ｐゴシック"/>
          </a:endParaRPr>
        </a:p>
      </xdr:txBody>
    </xdr:sp>
    <xdr:clientData/>
  </xdr:oneCellAnchor>
  <xdr:twoCellAnchor>
    <xdr:from>
      <xdr:col>45</xdr:col>
      <xdr:colOff>127000</xdr:colOff>
      <xdr:row>95</xdr:row>
      <xdr:rowOff>111125</xdr:rowOff>
    </xdr:from>
    <xdr:to>
      <xdr:col>46</xdr:col>
      <xdr:colOff>38100</xdr:colOff>
      <xdr:row>96</xdr:row>
      <xdr:rowOff>41275</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8699500" y="16398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68580</xdr:colOff>
      <xdr:row>94</xdr:row>
      <xdr:rowOff>57785</xdr:rowOff>
    </xdr:from>
    <xdr:ext cx="597535" cy="259080"/>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8450580" y="161740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215,378</a:t>
          </a:r>
          <a:endParaRPr kumimoji="1" lang="ja-JP" altLang="en-US" sz="1000" b="1">
            <a:solidFill>
              <a:srgbClr val="FF0000"/>
            </a:solidFill>
            <a:latin typeface="ＭＳ Ｐゴシック"/>
            <a:ea typeface="ＭＳ Ｐゴシック"/>
          </a:endParaRPr>
        </a:p>
      </xdr:txBody>
    </xdr:sp>
    <xdr:clientData/>
  </xdr:oneCellAnchor>
  <xdr:twoCellAnchor>
    <xdr:from>
      <xdr:col>41</xdr:col>
      <xdr:colOff>0</xdr:colOff>
      <xdr:row>96</xdr:row>
      <xdr:rowOff>167005</xdr:rowOff>
    </xdr:from>
    <xdr:to>
      <xdr:col>41</xdr:col>
      <xdr:colOff>101600</xdr:colOff>
      <xdr:row>97</xdr:row>
      <xdr:rowOff>97790</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7810500" y="166262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132080</xdr:colOff>
      <xdr:row>97</xdr:row>
      <xdr:rowOff>88265</xdr:rowOff>
    </xdr:from>
    <xdr:ext cx="597535" cy="257810"/>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7561580" y="167189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115,856</a:t>
          </a:r>
          <a:endParaRPr kumimoji="1" lang="ja-JP" altLang="en-US" sz="1000" b="1">
            <a:solidFill>
              <a:srgbClr val="FF0000"/>
            </a:solidFill>
            <a:latin typeface="ＭＳ Ｐゴシック"/>
            <a:ea typeface="ＭＳ Ｐゴシック"/>
          </a:endParaRPr>
        </a:p>
      </xdr:txBody>
    </xdr:sp>
    <xdr:clientData/>
  </xdr:oneCellAnchor>
  <xdr:twoCellAnchor>
    <xdr:from>
      <xdr:col>36</xdr:col>
      <xdr:colOff>63500</xdr:colOff>
      <xdr:row>96</xdr:row>
      <xdr:rowOff>80645</xdr:rowOff>
    </xdr:from>
    <xdr:to>
      <xdr:col>36</xdr:col>
      <xdr:colOff>165100</xdr:colOff>
      <xdr:row>97</xdr:row>
      <xdr:rowOff>10795</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6921500" y="16539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5080</xdr:colOff>
      <xdr:row>95</xdr:row>
      <xdr:rowOff>27305</xdr:rowOff>
    </xdr:from>
    <xdr:ext cx="597535" cy="259080"/>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6672580" y="163150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153,567</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5" name="正方形/長方形 484">
          <a:extLst>
            <a:ext uri="{FF2B5EF4-FFF2-40B4-BE49-F238E27FC236}">
              <a16:creationId xmlns:a16="http://schemas.microsoft.com/office/drawing/2014/main" id="{00000000-0008-0000-0700-0000E5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6" name="正方形/長方形 485">
          <a:extLst>
            <a:ext uri="{FF2B5EF4-FFF2-40B4-BE49-F238E27FC236}">
              <a16:creationId xmlns:a16="http://schemas.microsoft.com/office/drawing/2014/main" id="{00000000-0008-0000-0700-0000E6010000}"/>
            </a:ext>
          </a:extLst>
        </xdr:cNvPr>
        <xdr:cNvSpPr/>
      </xdr:nvSpPr>
      <xdr:spPr>
        <a:xfrm>
          <a:off x="12573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573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3589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3589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14,900</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4732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4732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31,786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446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8615" cy="224155"/>
    <xdr:sp macro="" textlink="">
      <xdr:nvSpPr>
        <xdr:cNvPr id="493" name="テキスト ボックス 492">
          <a:extLst>
            <a:ext uri="{FF2B5EF4-FFF2-40B4-BE49-F238E27FC236}">
              <a16:creationId xmlns:a16="http://schemas.microsoft.com/office/drawing/2014/main" id="{00000000-0008-0000-0700-0000ED010000}"/>
            </a:ext>
          </a:extLst>
        </xdr:cNvPr>
        <xdr:cNvSpPr txBox="1"/>
      </xdr:nvSpPr>
      <xdr:spPr>
        <a:xfrm>
          <a:off x="12407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4" name="直線コネクタ 493">
          <a:extLst>
            <a:ext uri="{FF2B5EF4-FFF2-40B4-BE49-F238E27FC236}">
              <a16:creationId xmlns:a16="http://schemas.microsoft.com/office/drawing/2014/main" id="{00000000-0008-0000-0700-0000EE010000}"/>
            </a:ext>
          </a:extLst>
        </xdr:cNvPr>
        <xdr:cNvCxnSpPr/>
      </xdr:nvCxnSpPr>
      <xdr:spPr>
        <a:xfrm>
          <a:off x="12446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5" name="直線コネクタ 494">
          <a:extLst>
            <a:ext uri="{FF2B5EF4-FFF2-40B4-BE49-F238E27FC236}">
              <a16:creationId xmlns:a16="http://schemas.microsoft.com/office/drawing/2014/main" id="{00000000-0008-0000-0700-0000EF010000}"/>
            </a:ext>
          </a:extLst>
        </xdr:cNvPr>
        <xdr:cNvCxnSpPr/>
      </xdr:nvCxnSpPr>
      <xdr:spPr>
        <a:xfrm>
          <a:off x="12446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38</xdr:row>
      <xdr:rowOff>73660</xdr:rowOff>
    </xdr:from>
    <xdr:ext cx="247650" cy="259080"/>
    <xdr:sp macro="" textlink="">
      <xdr:nvSpPr>
        <xdr:cNvPr id="496" name="テキスト ボックス 495">
          <a:extLst>
            <a:ext uri="{FF2B5EF4-FFF2-40B4-BE49-F238E27FC236}">
              <a16:creationId xmlns:a16="http://schemas.microsoft.com/office/drawing/2014/main" id="{00000000-0008-0000-0700-0000F0010000}"/>
            </a:ext>
          </a:extLst>
        </xdr:cNvPr>
        <xdr:cNvSpPr txBox="1"/>
      </xdr:nvSpPr>
      <xdr:spPr>
        <a:xfrm>
          <a:off x="12197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103505</xdr:colOff>
      <xdr:row>36</xdr:row>
      <xdr:rowOff>35560</xdr:rowOff>
    </xdr:from>
    <xdr:ext cx="531495" cy="259080"/>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1914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33</xdr:row>
      <xdr:rowOff>168910</xdr:rowOff>
    </xdr:from>
    <xdr:ext cx="594360" cy="257810"/>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850370" y="5826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a:t>
          </a:r>
          <a:endParaRPr kumimoji="1" lang="ja-JP" altLang="en-US" sz="1000">
            <a:latin typeface="ＭＳ Ｐゴシック"/>
            <a:ea typeface="ＭＳ Ｐゴシック"/>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31</xdr:row>
      <xdr:rowOff>130810</xdr:rowOff>
    </xdr:from>
    <xdr:ext cx="594360" cy="259080"/>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370" y="5445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150,000</a:t>
          </a:r>
          <a:endParaRPr kumimoji="1" lang="ja-JP" altLang="en-US" sz="1000">
            <a:latin typeface="ＭＳ Ｐゴシック"/>
            <a:ea typeface="ＭＳ Ｐゴシック"/>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29</xdr:row>
      <xdr:rowOff>92710</xdr:rowOff>
    </xdr:from>
    <xdr:ext cx="594360" cy="259080"/>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370" y="506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27</xdr:row>
      <xdr:rowOff>54610</xdr:rowOff>
    </xdr:from>
    <xdr:ext cx="594360" cy="257810"/>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370" y="468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250,000</a:t>
          </a:r>
          <a:endParaRPr kumimoji="1" lang="ja-JP" altLang="en-US" sz="1000">
            <a:latin typeface="ＭＳ Ｐゴシック"/>
            <a:ea typeface="ＭＳ Ｐゴシック"/>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7" name="消防費グラフ枠">
          <a:extLst>
            <a:ext uri="{FF2B5EF4-FFF2-40B4-BE49-F238E27FC236}">
              <a16:creationId xmlns:a16="http://schemas.microsoft.com/office/drawing/2014/main" id="{00000000-0008-0000-0700-0000FB010000}"/>
            </a:ext>
          </a:extLst>
        </xdr:cNvPr>
        <xdr:cNvSpPr/>
      </xdr:nvSpPr>
      <xdr:spPr>
        <a:xfrm>
          <a:off x="12446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35560</xdr:rowOff>
    </xdr:from>
    <xdr:to>
      <xdr:col>85</xdr:col>
      <xdr:colOff>126365</xdr:colOff>
      <xdr:row>38</xdr:row>
      <xdr:rowOff>170815</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flipV="1">
          <a:off x="16317595" y="5179060"/>
          <a:ext cx="1270" cy="150685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3175</xdr:rowOff>
    </xdr:from>
    <xdr:ext cx="469900" cy="259080"/>
    <xdr:sp macro="" textlink="">
      <xdr:nvSpPr>
        <xdr:cNvPr id="509" name="消防費最小値テキスト">
          <a:extLst>
            <a:ext uri="{FF2B5EF4-FFF2-40B4-BE49-F238E27FC236}">
              <a16:creationId xmlns:a16="http://schemas.microsoft.com/office/drawing/2014/main" id="{00000000-0008-0000-0700-0000FD010000}"/>
            </a:ext>
          </a:extLst>
        </xdr:cNvPr>
        <xdr:cNvSpPr txBox="1"/>
      </xdr:nvSpPr>
      <xdr:spPr>
        <a:xfrm>
          <a:off x="16370300" y="6689725"/>
          <a:ext cx="4699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5,910</a:t>
          </a:r>
          <a:endParaRPr kumimoji="1" lang="ja-JP" altLang="en-US" sz="1000" b="1">
            <a:latin typeface="ＭＳ Ｐゴシック"/>
            <a:ea typeface="ＭＳ Ｐゴシック"/>
          </a:endParaRPr>
        </a:p>
      </xdr:txBody>
    </xdr:sp>
    <xdr:clientData/>
  </xdr:oneCellAnchor>
  <xdr:twoCellAnchor>
    <xdr:from>
      <xdr:col>85</xdr:col>
      <xdr:colOff>38100</xdr:colOff>
      <xdr:row>38</xdr:row>
      <xdr:rowOff>170815</xdr:rowOff>
    </xdr:from>
    <xdr:to>
      <xdr:col>86</xdr:col>
      <xdr:colOff>25400</xdr:colOff>
      <xdr:row>38</xdr:row>
      <xdr:rowOff>170815</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6230600" y="668591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153670</xdr:rowOff>
    </xdr:from>
    <xdr:ext cx="598805" cy="259080"/>
    <xdr:sp macro="" textlink="">
      <xdr:nvSpPr>
        <xdr:cNvPr id="511" name="消防費最大値テキスト">
          <a:extLst>
            <a:ext uri="{FF2B5EF4-FFF2-40B4-BE49-F238E27FC236}">
              <a16:creationId xmlns:a16="http://schemas.microsoft.com/office/drawing/2014/main" id="{00000000-0008-0000-0700-0000FF010000}"/>
            </a:ext>
          </a:extLst>
        </xdr:cNvPr>
        <xdr:cNvSpPr txBox="1"/>
      </xdr:nvSpPr>
      <xdr:spPr>
        <a:xfrm>
          <a:off x="16370300" y="495427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203,632</a:t>
          </a:r>
          <a:endParaRPr kumimoji="1" lang="ja-JP" altLang="en-US" sz="1000" b="1">
            <a:latin typeface="ＭＳ Ｐゴシック"/>
          </a:endParaRPr>
        </a:p>
      </xdr:txBody>
    </xdr:sp>
    <xdr:clientData/>
  </xdr:oneCellAnchor>
  <xdr:twoCellAnchor>
    <xdr:from>
      <xdr:col>85</xdr:col>
      <xdr:colOff>38100</xdr:colOff>
      <xdr:row>30</xdr:row>
      <xdr:rowOff>35560</xdr:rowOff>
    </xdr:from>
    <xdr:to>
      <xdr:col>86</xdr:col>
      <xdr:colOff>25400</xdr:colOff>
      <xdr:row>30</xdr:row>
      <xdr:rowOff>35560</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517906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156845</xdr:rowOff>
    </xdr:from>
    <xdr:to>
      <xdr:col>85</xdr:col>
      <xdr:colOff>127000</xdr:colOff>
      <xdr:row>37</xdr:row>
      <xdr:rowOff>29845</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5481300" y="6329045"/>
          <a:ext cx="838200" cy="4445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97790</xdr:rowOff>
    </xdr:from>
    <xdr:ext cx="534670" cy="257810"/>
    <xdr:sp macro="" textlink="">
      <xdr:nvSpPr>
        <xdr:cNvPr id="514" name="消防費平均値テキスト">
          <a:extLst>
            <a:ext uri="{FF2B5EF4-FFF2-40B4-BE49-F238E27FC236}">
              <a16:creationId xmlns:a16="http://schemas.microsoft.com/office/drawing/2014/main" id="{00000000-0008-0000-0700-000002020000}"/>
            </a:ext>
          </a:extLst>
        </xdr:cNvPr>
        <xdr:cNvSpPr txBox="1"/>
      </xdr:nvSpPr>
      <xdr:spPr>
        <a:xfrm>
          <a:off x="16370300" y="6098540"/>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56,940</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36</xdr:row>
      <xdr:rowOff>74930</xdr:rowOff>
    </xdr:from>
    <xdr:to>
      <xdr:col>85</xdr:col>
      <xdr:colOff>177800</xdr:colOff>
      <xdr:row>37</xdr:row>
      <xdr:rowOff>4445</xdr:rowOff>
    </xdr:to>
    <xdr:sp macro="" textlink="">
      <xdr:nvSpPr>
        <xdr:cNvPr id="515" name="フローチャート: 判断 514">
          <a:extLst>
            <a:ext uri="{FF2B5EF4-FFF2-40B4-BE49-F238E27FC236}">
              <a16:creationId xmlns:a16="http://schemas.microsoft.com/office/drawing/2014/main" id="{00000000-0008-0000-0700-000003020000}"/>
            </a:ext>
          </a:extLst>
        </xdr:cNvPr>
        <xdr:cNvSpPr/>
      </xdr:nvSpPr>
      <xdr:spPr>
        <a:xfrm>
          <a:off x="16268700" y="624713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156845</xdr:rowOff>
    </xdr:from>
    <xdr:to>
      <xdr:col>81</xdr:col>
      <xdr:colOff>50800</xdr:colOff>
      <xdr:row>37</xdr:row>
      <xdr:rowOff>44450</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4592300" y="6329045"/>
          <a:ext cx="889000" cy="590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146050</xdr:rowOff>
    </xdr:from>
    <xdr:to>
      <xdr:col>81</xdr:col>
      <xdr:colOff>101600</xdr:colOff>
      <xdr:row>36</xdr:row>
      <xdr:rowOff>76200</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5430500" y="614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34</xdr:row>
      <xdr:rowOff>92710</xdr:rowOff>
    </xdr:from>
    <xdr:ext cx="533400" cy="259080"/>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5213965" y="59220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69,963</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37</xdr:row>
      <xdr:rowOff>16510</xdr:rowOff>
    </xdr:from>
    <xdr:to>
      <xdr:col>76</xdr:col>
      <xdr:colOff>114300</xdr:colOff>
      <xdr:row>37</xdr:row>
      <xdr:rowOff>44450</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3703300" y="6360160"/>
          <a:ext cx="889000" cy="2794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104140</xdr:rowOff>
    </xdr:from>
    <xdr:to>
      <xdr:col>76</xdr:col>
      <xdr:colOff>165100</xdr:colOff>
      <xdr:row>37</xdr:row>
      <xdr:rowOff>34290</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4541500" y="6276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35</xdr:row>
      <xdr:rowOff>50800</xdr:rowOff>
    </xdr:from>
    <xdr:ext cx="533400" cy="259080"/>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4324965" y="605155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53,024</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37</xdr:row>
      <xdr:rowOff>6985</xdr:rowOff>
    </xdr:from>
    <xdr:to>
      <xdr:col>71</xdr:col>
      <xdr:colOff>177800</xdr:colOff>
      <xdr:row>37</xdr:row>
      <xdr:rowOff>16510</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2814300" y="6350635"/>
          <a:ext cx="889000" cy="952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92710</xdr:rowOff>
    </xdr:from>
    <xdr:to>
      <xdr:col>72</xdr:col>
      <xdr:colOff>38100</xdr:colOff>
      <xdr:row>37</xdr:row>
      <xdr:rowOff>22860</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3652500" y="6264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35</xdr:row>
      <xdr:rowOff>39370</xdr:rowOff>
    </xdr:from>
    <xdr:ext cx="533400" cy="259080"/>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3435965" y="604012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54,463</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36</xdr:row>
      <xdr:rowOff>132080</xdr:rowOff>
    </xdr:from>
    <xdr:to>
      <xdr:col>67</xdr:col>
      <xdr:colOff>101600</xdr:colOff>
      <xdr:row>37</xdr:row>
      <xdr:rowOff>61595</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2763500" y="630428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37</xdr:row>
      <xdr:rowOff>52705</xdr:rowOff>
    </xdr:from>
    <xdr:ext cx="533400" cy="257810"/>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2546965" y="639635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49,427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41</xdr:row>
      <xdr:rowOff>80010</xdr:rowOff>
    </xdr:from>
    <xdr:ext cx="762000" cy="259080"/>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6129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41</xdr:row>
      <xdr:rowOff>80010</xdr:rowOff>
    </xdr:from>
    <xdr:ext cx="762000" cy="259080"/>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5290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41</xdr:row>
      <xdr:rowOff>80010</xdr:rowOff>
    </xdr:from>
    <xdr:ext cx="762000" cy="259080"/>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4401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41</xdr:row>
      <xdr:rowOff>80010</xdr:rowOff>
    </xdr:from>
    <xdr:ext cx="762000" cy="259080"/>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51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41</xdr:row>
      <xdr:rowOff>80010</xdr:rowOff>
    </xdr:from>
    <xdr:ext cx="762000" cy="259080"/>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262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36</xdr:row>
      <xdr:rowOff>150495</xdr:rowOff>
    </xdr:from>
    <xdr:to>
      <xdr:col>85</xdr:col>
      <xdr:colOff>177800</xdr:colOff>
      <xdr:row>37</xdr:row>
      <xdr:rowOff>80645</xdr:rowOff>
    </xdr:to>
    <xdr:sp macro="" textlink="">
      <xdr:nvSpPr>
        <xdr:cNvPr id="532" name="楕円 531">
          <a:extLst>
            <a:ext uri="{FF2B5EF4-FFF2-40B4-BE49-F238E27FC236}">
              <a16:creationId xmlns:a16="http://schemas.microsoft.com/office/drawing/2014/main" id="{00000000-0008-0000-0700-000014020000}"/>
            </a:ext>
          </a:extLst>
        </xdr:cNvPr>
        <xdr:cNvSpPr/>
      </xdr:nvSpPr>
      <xdr:spPr>
        <a:xfrm>
          <a:off x="16268700" y="6322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128905</xdr:rowOff>
    </xdr:from>
    <xdr:ext cx="534670" cy="259080"/>
    <xdr:sp macro="" textlink="">
      <xdr:nvSpPr>
        <xdr:cNvPr id="533" name="消防費該当値テキスト">
          <a:extLst>
            <a:ext uri="{FF2B5EF4-FFF2-40B4-BE49-F238E27FC236}">
              <a16:creationId xmlns:a16="http://schemas.microsoft.com/office/drawing/2014/main" id="{00000000-0008-0000-0700-000015020000}"/>
            </a:ext>
          </a:extLst>
        </xdr:cNvPr>
        <xdr:cNvSpPr txBox="1"/>
      </xdr:nvSpPr>
      <xdr:spPr>
        <a:xfrm>
          <a:off x="16370300" y="630110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46,906</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36</xdr:row>
      <xdr:rowOff>106045</xdr:rowOff>
    </xdr:from>
    <xdr:to>
      <xdr:col>81</xdr:col>
      <xdr:colOff>101600</xdr:colOff>
      <xdr:row>37</xdr:row>
      <xdr:rowOff>36195</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5430500" y="627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37</xdr:row>
      <xdr:rowOff>27305</xdr:rowOff>
    </xdr:from>
    <xdr:ext cx="533400" cy="259080"/>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13965" y="637095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52,721</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36</xdr:row>
      <xdr:rowOff>165100</xdr:rowOff>
    </xdr:from>
    <xdr:to>
      <xdr:col>76</xdr:col>
      <xdr:colOff>165100</xdr:colOff>
      <xdr:row>37</xdr:row>
      <xdr:rowOff>95250</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4541500" y="6337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37</xdr:row>
      <xdr:rowOff>86360</xdr:rowOff>
    </xdr:from>
    <xdr:ext cx="533400" cy="257810"/>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4324965" y="64300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44,983</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36</xdr:row>
      <xdr:rowOff>137160</xdr:rowOff>
    </xdr:from>
    <xdr:to>
      <xdr:col>72</xdr:col>
      <xdr:colOff>38100</xdr:colOff>
      <xdr:row>37</xdr:row>
      <xdr:rowOff>67310</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3652500" y="630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37</xdr:row>
      <xdr:rowOff>58420</xdr:rowOff>
    </xdr:from>
    <xdr:ext cx="533400" cy="259080"/>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435965" y="640207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48,659</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36</xdr:row>
      <xdr:rowOff>127635</xdr:rowOff>
    </xdr:from>
    <xdr:to>
      <xdr:col>67</xdr:col>
      <xdr:colOff>101600</xdr:colOff>
      <xdr:row>37</xdr:row>
      <xdr:rowOff>57785</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2763500" y="62998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35</xdr:row>
      <xdr:rowOff>74930</xdr:rowOff>
    </xdr:from>
    <xdr:ext cx="533400" cy="257810"/>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2546965" y="607568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49,915</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61,338</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57,681</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8615" cy="22415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407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16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58</xdr:row>
      <xdr:rowOff>73660</xdr:rowOff>
    </xdr:from>
    <xdr:ext cx="247650" cy="259080"/>
    <xdr:sp macro="" textlink="">
      <xdr:nvSpPr>
        <xdr:cNvPr id="553" name="テキスト ボックス 552">
          <a:extLst>
            <a:ext uri="{FF2B5EF4-FFF2-40B4-BE49-F238E27FC236}">
              <a16:creationId xmlns:a16="http://schemas.microsoft.com/office/drawing/2014/main" id="{00000000-0008-0000-0700-000029020000}"/>
            </a:ext>
          </a:extLst>
        </xdr:cNvPr>
        <xdr:cNvSpPr txBox="1"/>
      </xdr:nvSpPr>
      <xdr:spPr>
        <a:xfrm>
          <a:off x="12197080" y="10017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977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56</xdr:row>
      <xdr:rowOff>35560</xdr:rowOff>
    </xdr:from>
    <xdr:ext cx="594360" cy="259080"/>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1850370" y="9636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39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53</xdr:row>
      <xdr:rowOff>168910</xdr:rowOff>
    </xdr:from>
    <xdr:ext cx="594360" cy="257810"/>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850370" y="9255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01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51</xdr:row>
      <xdr:rowOff>130810</xdr:rowOff>
    </xdr:from>
    <xdr:ext cx="594360" cy="259080"/>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370" y="887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863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49</xdr:row>
      <xdr:rowOff>92710</xdr:rowOff>
    </xdr:from>
    <xdr:ext cx="594360" cy="259080"/>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370" y="8493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47</xdr:row>
      <xdr:rowOff>54610</xdr:rowOff>
    </xdr:from>
    <xdr:ext cx="684530" cy="257810"/>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760200" y="8112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教育費グラフ枠">
          <a:extLst>
            <a:ext uri="{FF2B5EF4-FFF2-40B4-BE49-F238E27FC236}">
              <a16:creationId xmlns:a16="http://schemas.microsoft.com/office/drawing/2014/main" id="{00000000-0008-0000-0700-000034020000}"/>
            </a:ext>
          </a:extLst>
        </xdr:cNvPr>
        <xdr:cNvSpPr/>
      </xdr:nvSpPr>
      <xdr:spPr>
        <a:xfrm>
          <a:off x="12446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60325</xdr:rowOff>
    </xdr:from>
    <xdr:to>
      <xdr:col>85</xdr:col>
      <xdr:colOff>126365</xdr:colOff>
      <xdr:row>58</xdr:row>
      <xdr:rowOff>134620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flipV="1">
          <a:off x="16317595" y="8804275"/>
          <a:ext cx="1270" cy="12744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138430</xdr:rowOff>
    </xdr:from>
    <xdr:ext cx="534670" cy="259080"/>
    <xdr:sp macro="" textlink="">
      <xdr:nvSpPr>
        <xdr:cNvPr id="566" name="教育費最小値テキスト">
          <a:extLst>
            <a:ext uri="{FF2B5EF4-FFF2-40B4-BE49-F238E27FC236}">
              <a16:creationId xmlns:a16="http://schemas.microsoft.com/office/drawing/2014/main" id="{00000000-0008-0000-0700-000036020000}"/>
            </a:ext>
          </a:extLst>
        </xdr:cNvPr>
        <xdr:cNvSpPr txBox="1"/>
      </xdr:nvSpPr>
      <xdr:spPr>
        <a:xfrm>
          <a:off x="16370300" y="100825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42,730</a:t>
          </a:r>
          <a:endParaRPr kumimoji="1" lang="ja-JP" altLang="en-US" sz="1000" b="1">
            <a:latin typeface="ＭＳ Ｐゴシック"/>
            <a:ea typeface="ＭＳ Ｐゴシック"/>
          </a:endParaRPr>
        </a:p>
      </xdr:txBody>
    </xdr:sp>
    <xdr:clientData/>
  </xdr:oneCellAnchor>
  <xdr:twoCellAnchor>
    <xdr:from>
      <xdr:col>85</xdr:col>
      <xdr:colOff>38100</xdr:colOff>
      <xdr:row>58</xdr:row>
      <xdr:rowOff>134620</xdr:rowOff>
    </xdr:from>
    <xdr:to>
      <xdr:col>86</xdr:col>
      <xdr:colOff>25400</xdr:colOff>
      <xdr:row>58</xdr:row>
      <xdr:rowOff>134620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6230600" y="100787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6985</xdr:rowOff>
    </xdr:from>
    <xdr:ext cx="598805" cy="257810"/>
    <xdr:sp macro="" textlink="">
      <xdr:nvSpPr>
        <xdr:cNvPr id="568" name="教育費最大値テキスト">
          <a:extLst>
            <a:ext uri="{FF2B5EF4-FFF2-40B4-BE49-F238E27FC236}">
              <a16:creationId xmlns:a16="http://schemas.microsoft.com/office/drawing/2014/main" id="{00000000-0008-0000-0700-000038020000}"/>
            </a:ext>
          </a:extLst>
        </xdr:cNvPr>
        <xdr:cNvSpPr txBox="1"/>
      </xdr:nvSpPr>
      <xdr:spPr>
        <a:xfrm>
          <a:off x="16370300" y="857948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711,615</a:t>
          </a:r>
          <a:endParaRPr kumimoji="1" lang="ja-JP" altLang="en-US" sz="1000" b="1">
            <a:latin typeface="ＭＳ Ｐゴシック"/>
          </a:endParaRPr>
        </a:p>
      </xdr:txBody>
    </xdr:sp>
    <xdr:clientData/>
  </xdr:oneCellAnchor>
  <xdr:twoCellAnchor>
    <xdr:from>
      <xdr:col>85</xdr:col>
      <xdr:colOff>38100</xdr:colOff>
      <xdr:row>51</xdr:row>
      <xdr:rowOff>60325</xdr:rowOff>
    </xdr:from>
    <xdr:to>
      <xdr:col>86</xdr:col>
      <xdr:colOff>25400</xdr:colOff>
      <xdr:row>51</xdr:row>
      <xdr:rowOff>60325</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6230600" y="88042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148590</xdr:rowOff>
    </xdr:from>
    <xdr:to>
      <xdr:col>85</xdr:col>
      <xdr:colOff>127000</xdr:colOff>
      <xdr:row>57</xdr:row>
      <xdr:rowOff>74930</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flipV="1">
          <a:off x="15481300" y="9406890"/>
          <a:ext cx="838200" cy="44069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49530</xdr:rowOff>
    </xdr:from>
    <xdr:ext cx="598805" cy="259080"/>
    <xdr:sp macro="" textlink="">
      <xdr:nvSpPr>
        <xdr:cNvPr id="571" name="教育費平均値テキスト">
          <a:extLst>
            <a:ext uri="{FF2B5EF4-FFF2-40B4-BE49-F238E27FC236}">
              <a16:creationId xmlns:a16="http://schemas.microsoft.com/office/drawing/2014/main" id="{00000000-0008-0000-0700-00003B020000}"/>
            </a:ext>
          </a:extLst>
        </xdr:cNvPr>
        <xdr:cNvSpPr txBox="1"/>
      </xdr:nvSpPr>
      <xdr:spPr>
        <a:xfrm>
          <a:off x="16370300" y="982218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139,416</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57</xdr:row>
      <xdr:rowOff>71120</xdr:rowOff>
    </xdr:from>
    <xdr:to>
      <xdr:col>85</xdr:col>
      <xdr:colOff>177800</xdr:colOff>
      <xdr:row>58</xdr:row>
      <xdr:rowOff>1270</xdr:rowOff>
    </xdr:to>
    <xdr:sp macro="" textlink="">
      <xdr:nvSpPr>
        <xdr:cNvPr id="572" name="フローチャート: 判断 571">
          <a:extLst>
            <a:ext uri="{FF2B5EF4-FFF2-40B4-BE49-F238E27FC236}">
              <a16:creationId xmlns:a16="http://schemas.microsoft.com/office/drawing/2014/main" id="{00000000-0008-0000-0700-00003C020000}"/>
            </a:ext>
          </a:extLst>
        </xdr:cNvPr>
        <xdr:cNvSpPr/>
      </xdr:nvSpPr>
      <xdr:spPr>
        <a:xfrm>
          <a:off x="16268700" y="9843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74930</xdr:rowOff>
    </xdr:from>
    <xdr:to>
      <xdr:col>81</xdr:col>
      <xdr:colOff>50800</xdr:colOff>
      <xdr:row>58</xdr:row>
      <xdr:rowOff>50800</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flipV="1">
          <a:off x="14592300" y="9847580"/>
          <a:ext cx="889000" cy="1473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69850</xdr:rowOff>
    </xdr:from>
    <xdr:to>
      <xdr:col>81</xdr:col>
      <xdr:colOff>101600</xdr:colOff>
      <xdr:row>57</xdr:row>
      <xdr:rowOff>171450</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5430500" y="9842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57</xdr:row>
      <xdr:rowOff>162560</xdr:rowOff>
    </xdr:from>
    <xdr:ext cx="597535" cy="259080"/>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5181580" y="993521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140,101</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58</xdr:row>
      <xdr:rowOff>50800</xdr:rowOff>
    </xdr:from>
    <xdr:to>
      <xdr:col>76</xdr:col>
      <xdr:colOff>114300</xdr:colOff>
      <xdr:row>58</xdr:row>
      <xdr:rowOff>83185</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3703300" y="9994900"/>
          <a:ext cx="889000" cy="323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103505</xdr:rowOff>
    </xdr:from>
    <xdr:to>
      <xdr:col>76</xdr:col>
      <xdr:colOff>165100</xdr:colOff>
      <xdr:row>58</xdr:row>
      <xdr:rowOff>33655</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4541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56</xdr:row>
      <xdr:rowOff>50165</xdr:rowOff>
    </xdr:from>
    <xdr:ext cx="597535" cy="259080"/>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4292580" y="96513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122,207</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58</xdr:row>
      <xdr:rowOff>79375</xdr:rowOff>
    </xdr:from>
    <xdr:to>
      <xdr:col>71</xdr:col>
      <xdr:colOff>177800</xdr:colOff>
      <xdr:row>58</xdr:row>
      <xdr:rowOff>83185</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a:off x="12814300" y="10023475"/>
          <a:ext cx="889000" cy="381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103505</xdr:rowOff>
    </xdr:from>
    <xdr:to>
      <xdr:col>72</xdr:col>
      <xdr:colOff>38100</xdr:colOff>
      <xdr:row>58</xdr:row>
      <xdr:rowOff>33655</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3652500" y="9876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56</xdr:row>
      <xdr:rowOff>50165</xdr:rowOff>
    </xdr:from>
    <xdr:ext cx="597535" cy="259080"/>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3403580" y="96513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122,435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57</xdr:row>
      <xdr:rowOff>88900</xdr:rowOff>
    </xdr:from>
    <xdr:to>
      <xdr:col>67</xdr:col>
      <xdr:colOff>101600</xdr:colOff>
      <xdr:row>58</xdr:row>
      <xdr:rowOff>19050</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2763500" y="9861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56</xdr:row>
      <xdr:rowOff>35560</xdr:rowOff>
    </xdr:from>
    <xdr:ext cx="597535" cy="259080"/>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2514580" y="963676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129,978</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61</xdr:row>
      <xdr:rowOff>80010</xdr:rowOff>
    </xdr:from>
    <xdr:ext cx="762000" cy="259080"/>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6129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61</xdr:row>
      <xdr:rowOff>80010</xdr:rowOff>
    </xdr:from>
    <xdr:ext cx="762000" cy="259080"/>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5290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61</xdr:row>
      <xdr:rowOff>80010</xdr:rowOff>
    </xdr:from>
    <xdr:ext cx="762000" cy="259080"/>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401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61</xdr:row>
      <xdr:rowOff>80010</xdr:rowOff>
    </xdr:from>
    <xdr:ext cx="762000" cy="259080"/>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51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61</xdr:row>
      <xdr:rowOff>80010</xdr:rowOff>
    </xdr:from>
    <xdr:ext cx="762000" cy="259080"/>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62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54</xdr:row>
      <xdr:rowOff>97790</xdr:rowOff>
    </xdr:from>
    <xdr:to>
      <xdr:col>85</xdr:col>
      <xdr:colOff>177800</xdr:colOff>
      <xdr:row>55</xdr:row>
      <xdr:rowOff>27940</xdr:rowOff>
    </xdr:to>
    <xdr:sp macro="" textlink="">
      <xdr:nvSpPr>
        <xdr:cNvPr id="589" name="楕円 588">
          <a:extLst>
            <a:ext uri="{FF2B5EF4-FFF2-40B4-BE49-F238E27FC236}">
              <a16:creationId xmlns:a16="http://schemas.microsoft.com/office/drawing/2014/main" id="{00000000-0008-0000-0700-00004D020000}"/>
            </a:ext>
          </a:extLst>
        </xdr:cNvPr>
        <xdr:cNvSpPr/>
      </xdr:nvSpPr>
      <xdr:spPr>
        <a:xfrm>
          <a:off x="16268700" y="9356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121285</xdr:rowOff>
    </xdr:from>
    <xdr:ext cx="598805" cy="257810"/>
    <xdr:sp macro="" textlink="">
      <xdr:nvSpPr>
        <xdr:cNvPr id="590" name="教育費該当値テキスト">
          <a:extLst>
            <a:ext uri="{FF2B5EF4-FFF2-40B4-BE49-F238E27FC236}">
              <a16:creationId xmlns:a16="http://schemas.microsoft.com/office/drawing/2014/main" id="{00000000-0008-0000-0700-00004E020000}"/>
            </a:ext>
          </a:extLst>
        </xdr:cNvPr>
        <xdr:cNvSpPr txBox="1"/>
      </xdr:nvSpPr>
      <xdr:spPr>
        <a:xfrm>
          <a:off x="16370300" y="9208135"/>
          <a:ext cx="59880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395,172</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57</xdr:row>
      <xdr:rowOff>23495</xdr:rowOff>
    </xdr:from>
    <xdr:to>
      <xdr:col>81</xdr:col>
      <xdr:colOff>101600</xdr:colOff>
      <xdr:row>57</xdr:row>
      <xdr:rowOff>125095</xdr:rowOff>
    </xdr:to>
    <xdr:sp macro="" textlink="">
      <xdr:nvSpPr>
        <xdr:cNvPr id="591" name="楕円 590">
          <a:extLst>
            <a:ext uri="{FF2B5EF4-FFF2-40B4-BE49-F238E27FC236}">
              <a16:creationId xmlns:a16="http://schemas.microsoft.com/office/drawing/2014/main" id="{00000000-0008-0000-0700-00004F020000}"/>
            </a:ext>
          </a:extLst>
        </xdr:cNvPr>
        <xdr:cNvSpPr/>
      </xdr:nvSpPr>
      <xdr:spPr>
        <a:xfrm>
          <a:off x="15430500" y="9796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55</xdr:row>
      <xdr:rowOff>141605</xdr:rowOff>
    </xdr:from>
    <xdr:ext cx="597535" cy="259080"/>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181580" y="95713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164,334</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58</xdr:row>
      <xdr:rowOff>0</xdr:rowOff>
    </xdr:from>
    <xdr:to>
      <xdr:col>76</xdr:col>
      <xdr:colOff>165100</xdr:colOff>
      <xdr:row>58</xdr:row>
      <xdr:rowOff>101600</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45415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58</xdr:row>
      <xdr:rowOff>92710</xdr:rowOff>
    </xdr:from>
    <xdr:ext cx="533400" cy="259080"/>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324965" y="10036810"/>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86,560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58</xdr:row>
      <xdr:rowOff>32385</xdr:rowOff>
    </xdr:from>
    <xdr:to>
      <xdr:col>72</xdr:col>
      <xdr:colOff>38100</xdr:colOff>
      <xdr:row>58</xdr:row>
      <xdr:rowOff>133985</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3652500" y="9976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58</xdr:row>
      <xdr:rowOff>125095</xdr:rowOff>
    </xdr:from>
    <xdr:ext cx="533400" cy="2584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435965" y="10069195"/>
          <a:ext cx="533400" cy="25844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69,715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58</xdr:row>
      <xdr:rowOff>29210</xdr:rowOff>
    </xdr:from>
    <xdr:to>
      <xdr:col>67</xdr:col>
      <xdr:colOff>101600</xdr:colOff>
      <xdr:row>58</xdr:row>
      <xdr:rowOff>130175</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2763500" y="9973310"/>
          <a:ext cx="101600" cy="10096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58</xdr:row>
      <xdr:rowOff>121285</xdr:rowOff>
    </xdr:from>
    <xdr:ext cx="533400" cy="257810"/>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2546965" y="10065385"/>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71,681</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17/151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2,667</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201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404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8,470</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8615" cy="224155"/>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407900" y="11493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97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512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77</xdr:row>
      <xdr:rowOff>168910</xdr:rowOff>
    </xdr:from>
    <xdr:ext cx="247650" cy="257810"/>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197080" y="13370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055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75</xdr:row>
      <xdr:rowOff>54610</xdr:rowOff>
    </xdr:from>
    <xdr:ext cx="594360" cy="257810"/>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1850370" y="129133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2598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72</xdr:row>
      <xdr:rowOff>111760</xdr:rowOff>
    </xdr:from>
    <xdr:ext cx="594360" cy="257810"/>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850370" y="124561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2141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69</xdr:row>
      <xdr:rowOff>168910</xdr:rowOff>
    </xdr:from>
    <xdr:ext cx="594360" cy="257810"/>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370" y="119989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168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67</xdr:row>
      <xdr:rowOff>54610</xdr:rowOff>
    </xdr:from>
    <xdr:ext cx="594360" cy="257810"/>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370" y="11541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9" name="災害復旧費グラフ枠">
          <a:extLst>
            <a:ext uri="{FF2B5EF4-FFF2-40B4-BE49-F238E27FC236}">
              <a16:creationId xmlns:a16="http://schemas.microsoft.com/office/drawing/2014/main" id="{00000000-0008-0000-0700-00006B020000}"/>
            </a:ext>
          </a:extLst>
        </xdr:cNvPr>
        <xdr:cNvSpPr/>
      </xdr:nvSpPr>
      <xdr:spPr>
        <a:xfrm>
          <a:off x="12446000" y="11684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104140</xdr:rowOff>
    </xdr:from>
    <xdr:to>
      <xdr:col>85</xdr:col>
      <xdr:colOff>126365</xdr:colOff>
      <xdr:row>78</xdr:row>
      <xdr:rowOff>139700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flipV="1">
          <a:off x="16317595" y="12105640"/>
          <a:ext cx="1270" cy="140716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143510</xdr:rowOff>
    </xdr:from>
    <xdr:ext cx="249555" cy="257810"/>
    <xdr:sp macro="" textlink="">
      <xdr:nvSpPr>
        <xdr:cNvPr id="621" name="災害復旧費最小値テキスト">
          <a:extLst>
            <a:ext uri="{FF2B5EF4-FFF2-40B4-BE49-F238E27FC236}">
              <a16:creationId xmlns:a16="http://schemas.microsoft.com/office/drawing/2014/main" id="{00000000-0008-0000-0700-00006D020000}"/>
            </a:ext>
          </a:extLst>
        </xdr:cNvPr>
        <xdr:cNvSpPr txBox="1"/>
      </xdr:nvSpPr>
      <xdr:spPr>
        <a:xfrm>
          <a:off x="16370300" y="13516610"/>
          <a:ext cx="2495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6230600" y="13512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50800</xdr:rowOff>
    </xdr:from>
    <xdr:ext cx="598805" cy="259080"/>
    <xdr:sp macro="" textlink="">
      <xdr:nvSpPr>
        <xdr:cNvPr id="623" name="災害復旧費最大値テキスト">
          <a:extLst>
            <a:ext uri="{FF2B5EF4-FFF2-40B4-BE49-F238E27FC236}">
              <a16:creationId xmlns:a16="http://schemas.microsoft.com/office/drawing/2014/main" id="{00000000-0008-0000-0700-00006F020000}"/>
            </a:ext>
          </a:extLst>
        </xdr:cNvPr>
        <xdr:cNvSpPr txBox="1"/>
      </xdr:nvSpPr>
      <xdr:spPr>
        <a:xfrm>
          <a:off x="16370300" y="1188085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615,532</a:t>
          </a:r>
          <a:endParaRPr kumimoji="1" lang="ja-JP" altLang="en-US" sz="1000" b="1">
            <a:latin typeface="ＭＳ Ｐゴシック"/>
          </a:endParaRPr>
        </a:p>
      </xdr:txBody>
    </xdr:sp>
    <xdr:clientData/>
  </xdr:oneCellAnchor>
  <xdr:twoCellAnchor>
    <xdr:from>
      <xdr:col>85</xdr:col>
      <xdr:colOff>38100</xdr:colOff>
      <xdr:row>70</xdr:row>
      <xdr:rowOff>104140</xdr:rowOff>
    </xdr:from>
    <xdr:to>
      <xdr:col>86</xdr:col>
      <xdr:colOff>25400</xdr:colOff>
      <xdr:row>70</xdr:row>
      <xdr:rowOff>104140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6230600" y="1210564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120650</xdr:rowOff>
    </xdr:from>
    <xdr:to>
      <xdr:col>85</xdr:col>
      <xdr:colOff>127000</xdr:colOff>
      <xdr:row>76</xdr:row>
      <xdr:rowOff>152400</xdr:rowOff>
    </xdr:to>
    <xdr:cxnSp macro="">
      <xdr:nvCxnSpPr>
        <xdr:cNvPr id="625" name="直線コネクタ 624">
          <a:extLst>
            <a:ext uri="{FF2B5EF4-FFF2-40B4-BE49-F238E27FC236}">
              <a16:creationId xmlns:a16="http://schemas.microsoft.com/office/drawing/2014/main" id="{00000000-0008-0000-0700-000071020000}"/>
            </a:ext>
          </a:extLst>
        </xdr:cNvPr>
        <xdr:cNvCxnSpPr/>
      </xdr:nvCxnSpPr>
      <xdr:spPr>
        <a:xfrm>
          <a:off x="15481300" y="12979400"/>
          <a:ext cx="838200" cy="2032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9525</xdr:rowOff>
    </xdr:from>
    <xdr:ext cx="534670" cy="257810"/>
    <xdr:sp macro="" textlink="">
      <xdr:nvSpPr>
        <xdr:cNvPr id="626" name="災害復旧費平均値テキスト">
          <a:extLst>
            <a:ext uri="{FF2B5EF4-FFF2-40B4-BE49-F238E27FC236}">
              <a16:creationId xmlns:a16="http://schemas.microsoft.com/office/drawing/2014/main" id="{00000000-0008-0000-0700-000072020000}"/>
            </a:ext>
          </a:extLst>
        </xdr:cNvPr>
        <xdr:cNvSpPr txBox="1"/>
      </xdr:nvSpPr>
      <xdr:spPr>
        <a:xfrm>
          <a:off x="16370300" y="13382625"/>
          <a:ext cx="534670" cy="25781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25,195</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78</xdr:row>
      <xdr:rowOff>31115</xdr:rowOff>
    </xdr:from>
    <xdr:to>
      <xdr:col>85</xdr:col>
      <xdr:colOff>177800</xdr:colOff>
      <xdr:row>78</xdr:row>
      <xdr:rowOff>132715</xdr:rowOff>
    </xdr:to>
    <xdr:sp macro="" textlink="">
      <xdr:nvSpPr>
        <xdr:cNvPr id="627" name="フローチャート: 判断 626">
          <a:extLst>
            <a:ext uri="{FF2B5EF4-FFF2-40B4-BE49-F238E27FC236}">
              <a16:creationId xmlns:a16="http://schemas.microsoft.com/office/drawing/2014/main" id="{00000000-0008-0000-0700-000073020000}"/>
            </a:ext>
          </a:extLst>
        </xdr:cNvPr>
        <xdr:cNvSpPr/>
      </xdr:nvSpPr>
      <xdr:spPr>
        <a:xfrm>
          <a:off x="16268700" y="13404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120650</xdr:rowOff>
    </xdr:from>
    <xdr:to>
      <xdr:col>81</xdr:col>
      <xdr:colOff>50800</xdr:colOff>
      <xdr:row>76</xdr:row>
      <xdr:rowOff>132080</xdr:rowOff>
    </xdr:to>
    <xdr:cxnSp macro="">
      <xdr:nvCxnSpPr>
        <xdr:cNvPr id="628" name="直線コネクタ 627">
          <a:extLst>
            <a:ext uri="{FF2B5EF4-FFF2-40B4-BE49-F238E27FC236}">
              <a16:creationId xmlns:a16="http://schemas.microsoft.com/office/drawing/2014/main" id="{00000000-0008-0000-0700-000074020000}"/>
            </a:ext>
          </a:extLst>
        </xdr:cNvPr>
        <xdr:cNvCxnSpPr/>
      </xdr:nvCxnSpPr>
      <xdr:spPr>
        <a:xfrm flipV="1">
          <a:off x="14592300" y="12979400"/>
          <a:ext cx="889000" cy="18288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34925</xdr:rowOff>
    </xdr:from>
    <xdr:to>
      <xdr:col>81</xdr:col>
      <xdr:colOff>101600</xdr:colOff>
      <xdr:row>78</xdr:row>
      <xdr:rowOff>136525</xdr:rowOff>
    </xdr:to>
    <xdr:sp macro="" textlink="">
      <xdr:nvSpPr>
        <xdr:cNvPr id="629" name="フローチャート: 判断 628">
          <a:extLst>
            <a:ext uri="{FF2B5EF4-FFF2-40B4-BE49-F238E27FC236}">
              <a16:creationId xmlns:a16="http://schemas.microsoft.com/office/drawing/2014/main" id="{00000000-0008-0000-0700-000075020000}"/>
            </a:ext>
          </a:extLst>
        </xdr:cNvPr>
        <xdr:cNvSpPr/>
      </xdr:nvSpPr>
      <xdr:spPr>
        <a:xfrm>
          <a:off x="15430500" y="13408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164465</xdr:colOff>
      <xdr:row>78</xdr:row>
      <xdr:rowOff>127635</xdr:rowOff>
    </xdr:from>
    <xdr:ext cx="533400" cy="259080"/>
    <xdr:sp macro="" textlink="">
      <xdr:nvSpPr>
        <xdr:cNvPr id="630" name="テキスト ボックス 629">
          <a:extLst>
            <a:ext uri="{FF2B5EF4-FFF2-40B4-BE49-F238E27FC236}">
              <a16:creationId xmlns:a16="http://schemas.microsoft.com/office/drawing/2014/main" id="{00000000-0008-0000-0700-000076020000}"/>
            </a:ext>
          </a:extLst>
        </xdr:cNvPr>
        <xdr:cNvSpPr txBox="1"/>
      </xdr:nvSpPr>
      <xdr:spPr>
        <a:xfrm>
          <a:off x="15213965" y="1350073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23,586</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76</xdr:row>
      <xdr:rowOff>132080</xdr:rowOff>
    </xdr:from>
    <xdr:to>
      <xdr:col>76</xdr:col>
      <xdr:colOff>114300</xdr:colOff>
      <xdr:row>77</xdr:row>
      <xdr:rowOff>107315</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flipV="1">
          <a:off x="13703300" y="13162280"/>
          <a:ext cx="889000" cy="14668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36195</xdr:rowOff>
    </xdr:from>
    <xdr:to>
      <xdr:col>76</xdr:col>
      <xdr:colOff>165100</xdr:colOff>
      <xdr:row>78</xdr:row>
      <xdr:rowOff>137795</xdr:rowOff>
    </xdr:to>
    <xdr:sp macro="" textlink="">
      <xdr:nvSpPr>
        <xdr:cNvPr id="632" name="フローチャート: 判断 631">
          <a:extLst>
            <a:ext uri="{FF2B5EF4-FFF2-40B4-BE49-F238E27FC236}">
              <a16:creationId xmlns:a16="http://schemas.microsoft.com/office/drawing/2014/main" id="{00000000-0008-0000-0700-000078020000}"/>
            </a:ext>
          </a:extLst>
        </xdr:cNvPr>
        <xdr:cNvSpPr/>
      </xdr:nvSpPr>
      <xdr:spPr>
        <a:xfrm>
          <a:off x="14541500" y="134092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37465</xdr:colOff>
      <xdr:row>78</xdr:row>
      <xdr:rowOff>128905</xdr:rowOff>
    </xdr:from>
    <xdr:ext cx="533400" cy="259080"/>
    <xdr:sp macro="" textlink="">
      <xdr:nvSpPr>
        <xdr:cNvPr id="633" name="テキスト ボックス 632">
          <a:extLst>
            <a:ext uri="{FF2B5EF4-FFF2-40B4-BE49-F238E27FC236}">
              <a16:creationId xmlns:a16="http://schemas.microsoft.com/office/drawing/2014/main" id="{00000000-0008-0000-0700-000079020000}"/>
            </a:ext>
          </a:extLst>
        </xdr:cNvPr>
        <xdr:cNvSpPr txBox="1"/>
      </xdr:nvSpPr>
      <xdr:spPr>
        <a:xfrm>
          <a:off x="14324965" y="1350200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23,050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77</xdr:row>
      <xdr:rowOff>107315</xdr:rowOff>
    </xdr:from>
    <xdr:to>
      <xdr:col>71</xdr:col>
      <xdr:colOff>177800</xdr:colOff>
      <xdr:row>78</xdr:row>
      <xdr:rowOff>24765</xdr:rowOff>
    </xdr:to>
    <xdr:cxnSp macro="">
      <xdr:nvCxnSpPr>
        <xdr:cNvPr id="634" name="直線コネクタ 633">
          <a:extLst>
            <a:ext uri="{FF2B5EF4-FFF2-40B4-BE49-F238E27FC236}">
              <a16:creationId xmlns:a16="http://schemas.microsoft.com/office/drawing/2014/main" id="{00000000-0008-0000-0700-00007A020000}"/>
            </a:ext>
          </a:extLst>
        </xdr:cNvPr>
        <xdr:cNvCxnSpPr/>
      </xdr:nvCxnSpPr>
      <xdr:spPr>
        <a:xfrm flipV="1">
          <a:off x="12814300" y="13308965"/>
          <a:ext cx="889000" cy="8890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45085</xdr:rowOff>
    </xdr:from>
    <xdr:to>
      <xdr:col>72</xdr:col>
      <xdr:colOff>38100</xdr:colOff>
      <xdr:row>78</xdr:row>
      <xdr:rowOff>146685</xdr:rowOff>
    </xdr:to>
    <xdr:sp macro="" textlink="">
      <xdr:nvSpPr>
        <xdr:cNvPr id="635" name="フローチャート: 判断 634">
          <a:extLst>
            <a:ext uri="{FF2B5EF4-FFF2-40B4-BE49-F238E27FC236}">
              <a16:creationId xmlns:a16="http://schemas.microsoft.com/office/drawing/2014/main" id="{00000000-0008-0000-0700-00007B020000}"/>
            </a:ext>
          </a:extLst>
        </xdr:cNvPr>
        <xdr:cNvSpPr/>
      </xdr:nvSpPr>
      <xdr:spPr>
        <a:xfrm>
          <a:off x="13652500" y="1341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78</xdr:row>
      <xdr:rowOff>137795</xdr:rowOff>
    </xdr:from>
    <xdr:ext cx="533400" cy="259080"/>
    <xdr:sp macro="" textlink="">
      <xdr:nvSpPr>
        <xdr:cNvPr id="636" name="テキスト ボックス 635">
          <a:extLst>
            <a:ext uri="{FF2B5EF4-FFF2-40B4-BE49-F238E27FC236}">
              <a16:creationId xmlns:a16="http://schemas.microsoft.com/office/drawing/2014/main" id="{00000000-0008-0000-0700-00007C020000}"/>
            </a:ext>
          </a:extLst>
        </xdr:cNvPr>
        <xdr:cNvSpPr txBox="1"/>
      </xdr:nvSpPr>
      <xdr:spPr>
        <a:xfrm>
          <a:off x="13435965" y="1351089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19,185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78</xdr:row>
      <xdr:rowOff>50165</xdr:rowOff>
    </xdr:from>
    <xdr:to>
      <xdr:col>67</xdr:col>
      <xdr:colOff>101600</xdr:colOff>
      <xdr:row>78</xdr:row>
      <xdr:rowOff>151765</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2763500" y="13423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78</xdr:row>
      <xdr:rowOff>143510</xdr:rowOff>
    </xdr:from>
    <xdr:ext cx="533400" cy="257810"/>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2546965" y="13516610"/>
          <a:ext cx="53340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16,947</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81</xdr:row>
      <xdr:rowOff>80010</xdr:rowOff>
    </xdr:from>
    <xdr:ext cx="762000" cy="259080"/>
    <xdr:sp macro="" textlink="">
      <xdr:nvSpPr>
        <xdr:cNvPr id="639" name="テキスト ボックス 638">
          <a:extLst>
            <a:ext uri="{FF2B5EF4-FFF2-40B4-BE49-F238E27FC236}">
              <a16:creationId xmlns:a16="http://schemas.microsoft.com/office/drawing/2014/main" id="{00000000-0008-0000-0700-00007F020000}"/>
            </a:ext>
          </a:extLst>
        </xdr:cNvPr>
        <xdr:cNvSpPr txBox="1"/>
      </xdr:nvSpPr>
      <xdr:spPr>
        <a:xfrm>
          <a:off x="161290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81</xdr:row>
      <xdr:rowOff>80010</xdr:rowOff>
    </xdr:from>
    <xdr:ext cx="762000" cy="259080"/>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5290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81</xdr:row>
      <xdr:rowOff>80010</xdr:rowOff>
    </xdr:from>
    <xdr:ext cx="762000" cy="259080"/>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4401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81</xdr:row>
      <xdr:rowOff>80010</xdr:rowOff>
    </xdr:from>
    <xdr:ext cx="762000" cy="259080"/>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3512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81</xdr:row>
      <xdr:rowOff>80010</xdr:rowOff>
    </xdr:from>
    <xdr:ext cx="762000" cy="259080"/>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2623800" y="13967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76</xdr:row>
      <xdr:rowOff>101600</xdr:rowOff>
    </xdr:from>
    <xdr:to>
      <xdr:col>85</xdr:col>
      <xdr:colOff>177800</xdr:colOff>
      <xdr:row>77</xdr:row>
      <xdr:rowOff>31750</xdr:rowOff>
    </xdr:to>
    <xdr:sp macro="" textlink="">
      <xdr:nvSpPr>
        <xdr:cNvPr id="644" name="楕円 643">
          <a:extLst>
            <a:ext uri="{FF2B5EF4-FFF2-40B4-BE49-F238E27FC236}">
              <a16:creationId xmlns:a16="http://schemas.microsoft.com/office/drawing/2014/main" id="{00000000-0008-0000-0700-000084020000}"/>
            </a:ext>
          </a:extLst>
        </xdr:cNvPr>
        <xdr:cNvSpPr/>
      </xdr:nvSpPr>
      <xdr:spPr>
        <a:xfrm>
          <a:off x="16268700" y="13131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124460</xdr:rowOff>
    </xdr:from>
    <xdr:ext cx="598805" cy="259080"/>
    <xdr:sp macro="" textlink="">
      <xdr:nvSpPr>
        <xdr:cNvPr id="645" name="災害復旧費該当値テキスト">
          <a:extLst>
            <a:ext uri="{FF2B5EF4-FFF2-40B4-BE49-F238E27FC236}">
              <a16:creationId xmlns:a16="http://schemas.microsoft.com/office/drawing/2014/main" id="{00000000-0008-0000-0700-000085020000}"/>
            </a:ext>
          </a:extLst>
        </xdr:cNvPr>
        <xdr:cNvSpPr txBox="1"/>
      </xdr:nvSpPr>
      <xdr:spPr>
        <a:xfrm>
          <a:off x="16370300" y="1298321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144,360</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75</xdr:row>
      <xdr:rowOff>69215</xdr:rowOff>
    </xdr:from>
    <xdr:to>
      <xdr:col>81</xdr:col>
      <xdr:colOff>101600</xdr:colOff>
      <xdr:row>75</xdr:row>
      <xdr:rowOff>170815</xdr:rowOff>
    </xdr:to>
    <xdr:sp macro="" textlink="">
      <xdr:nvSpPr>
        <xdr:cNvPr id="646" name="楕円 645">
          <a:extLst>
            <a:ext uri="{FF2B5EF4-FFF2-40B4-BE49-F238E27FC236}">
              <a16:creationId xmlns:a16="http://schemas.microsoft.com/office/drawing/2014/main" id="{00000000-0008-0000-0700-000086020000}"/>
            </a:ext>
          </a:extLst>
        </xdr:cNvPr>
        <xdr:cNvSpPr/>
      </xdr:nvSpPr>
      <xdr:spPr>
        <a:xfrm>
          <a:off x="15430500" y="12927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74</xdr:row>
      <xdr:rowOff>15875</xdr:rowOff>
    </xdr:from>
    <xdr:ext cx="597535" cy="259080"/>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181580" y="1270317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233,680</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76</xdr:row>
      <xdr:rowOff>80645</xdr:rowOff>
    </xdr:from>
    <xdr:to>
      <xdr:col>76</xdr:col>
      <xdr:colOff>165100</xdr:colOff>
      <xdr:row>77</xdr:row>
      <xdr:rowOff>10795</xdr:rowOff>
    </xdr:to>
    <xdr:sp macro="" textlink="">
      <xdr:nvSpPr>
        <xdr:cNvPr id="648" name="楕円 647">
          <a:extLst>
            <a:ext uri="{FF2B5EF4-FFF2-40B4-BE49-F238E27FC236}">
              <a16:creationId xmlns:a16="http://schemas.microsoft.com/office/drawing/2014/main" id="{00000000-0008-0000-0700-000088020000}"/>
            </a:ext>
          </a:extLst>
        </xdr:cNvPr>
        <xdr:cNvSpPr/>
      </xdr:nvSpPr>
      <xdr:spPr>
        <a:xfrm>
          <a:off x="14541500" y="13110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75</xdr:row>
      <xdr:rowOff>27305</xdr:rowOff>
    </xdr:from>
    <xdr:ext cx="597535" cy="259080"/>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4292580" y="1288605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153,738</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77</xdr:row>
      <xdr:rowOff>56515</xdr:rowOff>
    </xdr:from>
    <xdr:to>
      <xdr:col>72</xdr:col>
      <xdr:colOff>38100</xdr:colOff>
      <xdr:row>77</xdr:row>
      <xdr:rowOff>158115</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3652500" y="13258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100965</xdr:colOff>
      <xdr:row>76</xdr:row>
      <xdr:rowOff>3175</xdr:rowOff>
    </xdr:from>
    <xdr:ext cx="533400" cy="259080"/>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3435965" y="130333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89,054</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77</xdr:row>
      <xdr:rowOff>145415</xdr:rowOff>
    </xdr:from>
    <xdr:to>
      <xdr:col>67</xdr:col>
      <xdr:colOff>101600</xdr:colOff>
      <xdr:row>78</xdr:row>
      <xdr:rowOff>75565</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2763500" y="13347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164465</xdr:colOff>
      <xdr:row>76</xdr:row>
      <xdr:rowOff>92075</xdr:rowOff>
    </xdr:from>
    <xdr:ext cx="533400" cy="259080"/>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2546965" y="13122275"/>
          <a:ext cx="5334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50,299</a:t>
          </a:r>
          <a:endParaRPr kumimoji="1" lang="ja-JP" altLang="en-US" sz="1000" b="1">
            <a:solidFill>
              <a:srgbClr val="FF0000"/>
            </a:solidFill>
            <a:latin typeface="ＭＳ Ｐゴシック"/>
            <a:ea typeface="ＭＳ Ｐゴシック"/>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4" name="正方形/長方形 653">
          <a:extLst>
            <a:ext uri="{FF2B5EF4-FFF2-40B4-BE49-F238E27FC236}">
              <a16:creationId xmlns:a16="http://schemas.microsoft.com/office/drawing/2014/main" id="{00000000-0008-0000-0700-00008E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5" name="正方形/長方形 654">
          <a:extLst>
            <a:ext uri="{FF2B5EF4-FFF2-40B4-BE49-F238E27FC236}">
              <a16:creationId xmlns:a16="http://schemas.microsoft.com/office/drawing/2014/main" id="{00000000-0008-0000-0700-00008F020000}"/>
            </a:ext>
          </a:extLst>
        </xdr:cNvPr>
        <xdr:cNvSpPr/>
      </xdr:nvSpPr>
      <xdr:spPr>
        <a:xfrm>
          <a:off x="12573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573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103/151</a:t>
          </a:r>
          <a:endParaRPr kumimoji="1" lang="ja-JP" altLang="en-US" sz="1200" b="1" i="1">
            <a:solidFill>
              <a:srgbClr val="4080FF"/>
            </a:solidFill>
            <a:latin typeface="ＭＳ Ｐゴシック"/>
            <a:ea typeface="ＭＳ Ｐゴシック"/>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3589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3589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43,985</a:t>
          </a:r>
          <a:endParaRPr kumimoji="1" lang="ja-JP" altLang="en-US" sz="1200" b="1" i="1">
            <a:solidFill>
              <a:srgbClr val="4080FF"/>
            </a:solidFill>
            <a:latin typeface="ＭＳ Ｐゴシック"/>
            <a:ea typeface="ＭＳ Ｐゴシック"/>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4732000" y="14630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4732000" y="14833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75,706</a:t>
          </a:r>
          <a:endParaRPr kumimoji="1" lang="ja-JP" altLang="en-US" sz="1200" b="1" i="1">
            <a:solidFill>
              <a:srgbClr val="4080FF"/>
            </a:solidFill>
            <a:latin typeface="ＭＳ Ｐゴシック"/>
            <a:ea typeface="ＭＳ Ｐゴシック"/>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446000" y="15113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8615" cy="224155"/>
    <xdr:sp macro="" textlink="">
      <xdr:nvSpPr>
        <xdr:cNvPr id="662" name="テキスト ボックス 661">
          <a:extLst>
            <a:ext uri="{FF2B5EF4-FFF2-40B4-BE49-F238E27FC236}">
              <a16:creationId xmlns:a16="http://schemas.microsoft.com/office/drawing/2014/main" id="{00000000-0008-0000-0700-000096020000}"/>
            </a:ext>
          </a:extLst>
        </xdr:cNvPr>
        <xdr:cNvSpPr txBox="1"/>
      </xdr:nvSpPr>
      <xdr:spPr>
        <a:xfrm>
          <a:off x="12407900" y="14922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3" name="直線コネクタ 662">
          <a:extLst>
            <a:ext uri="{FF2B5EF4-FFF2-40B4-BE49-F238E27FC236}">
              <a16:creationId xmlns:a16="http://schemas.microsoft.com/office/drawing/2014/main" id="{00000000-0008-0000-0700-000097020000}"/>
            </a:ext>
          </a:extLst>
        </xdr:cNvPr>
        <xdr:cNvCxnSpPr/>
      </xdr:nvCxnSpPr>
      <xdr:spPr>
        <a:xfrm>
          <a:off x="12446000" y="1739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4" name="直線コネクタ 663">
          <a:extLst>
            <a:ext uri="{FF2B5EF4-FFF2-40B4-BE49-F238E27FC236}">
              <a16:creationId xmlns:a16="http://schemas.microsoft.com/office/drawing/2014/main" id="{00000000-0008-0000-0700-000098020000}"/>
            </a:ext>
          </a:extLst>
        </xdr:cNvPr>
        <xdr:cNvCxnSpPr/>
      </xdr:nvCxnSpPr>
      <xdr:spPr>
        <a:xfrm>
          <a:off x="12446000" y="1701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5080</xdr:colOff>
      <xdr:row>98</xdr:row>
      <xdr:rowOff>73660</xdr:rowOff>
    </xdr:from>
    <xdr:ext cx="247650" cy="259080"/>
    <xdr:sp macro="" textlink="">
      <xdr:nvSpPr>
        <xdr:cNvPr id="665" name="テキスト ボックス 664">
          <a:extLst>
            <a:ext uri="{FF2B5EF4-FFF2-40B4-BE49-F238E27FC236}">
              <a16:creationId xmlns:a16="http://schemas.microsoft.com/office/drawing/2014/main" id="{00000000-0008-0000-0700-000099020000}"/>
            </a:ext>
          </a:extLst>
        </xdr:cNvPr>
        <xdr:cNvSpPr txBox="1"/>
      </xdr:nvSpPr>
      <xdr:spPr>
        <a:xfrm>
          <a:off x="12197080" y="16875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663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96</xdr:row>
      <xdr:rowOff>35560</xdr:rowOff>
    </xdr:from>
    <xdr:ext cx="594360" cy="259080"/>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1850370" y="16494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200,000</a:t>
          </a:r>
          <a:endParaRPr kumimoji="1" lang="ja-JP" altLang="en-US" sz="1000">
            <a:latin typeface="ＭＳ Ｐゴシック"/>
            <a:ea typeface="ＭＳ Ｐゴシック"/>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625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93</xdr:row>
      <xdr:rowOff>168910</xdr:rowOff>
    </xdr:from>
    <xdr:ext cx="594360" cy="257810"/>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1850370" y="16113760"/>
          <a:ext cx="5943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400,000</a:t>
          </a:r>
          <a:endParaRPr kumimoji="1" lang="ja-JP" altLang="en-US" sz="1000">
            <a:latin typeface="ＭＳ Ｐゴシック"/>
            <a:ea typeface="ＭＳ Ｐゴシック"/>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587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91</xdr:row>
      <xdr:rowOff>130810</xdr:rowOff>
    </xdr:from>
    <xdr:ext cx="594360" cy="259080"/>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850370" y="15732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600,000</a:t>
          </a:r>
          <a:endParaRPr kumimoji="1" lang="ja-JP" altLang="en-US" sz="1000">
            <a:latin typeface="ＭＳ Ｐゴシック"/>
            <a:ea typeface="ＭＳ Ｐゴシック"/>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5494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39370</xdr:colOff>
      <xdr:row>89</xdr:row>
      <xdr:rowOff>92710</xdr:rowOff>
    </xdr:from>
    <xdr:ext cx="594360" cy="259080"/>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370" y="15351760"/>
          <a:ext cx="5943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5113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139700</xdr:colOff>
      <xdr:row>87</xdr:row>
      <xdr:rowOff>54610</xdr:rowOff>
    </xdr:from>
    <xdr:ext cx="684530" cy="257810"/>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760200" y="14970760"/>
          <a:ext cx="68453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1,000,000</a:t>
          </a:r>
          <a:endParaRPr kumimoji="1" lang="ja-JP" altLang="en-US" sz="1000">
            <a:latin typeface="ＭＳ Ｐゴシック"/>
            <a:ea typeface="ＭＳ Ｐゴシック"/>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6" name="公債費グラフ枠">
          <a:extLst>
            <a:ext uri="{FF2B5EF4-FFF2-40B4-BE49-F238E27FC236}">
              <a16:creationId xmlns:a16="http://schemas.microsoft.com/office/drawing/2014/main" id="{00000000-0008-0000-0700-0000A4020000}"/>
            </a:ext>
          </a:extLst>
        </xdr:cNvPr>
        <xdr:cNvSpPr/>
      </xdr:nvSpPr>
      <xdr:spPr>
        <a:xfrm>
          <a:off x="12446000" y="15113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22225</xdr:rowOff>
    </xdr:from>
    <xdr:to>
      <xdr:col>85</xdr:col>
      <xdr:colOff>126365</xdr:colOff>
      <xdr:row>98</xdr:row>
      <xdr:rowOff>147320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flipV="1">
          <a:off x="16317595" y="15624175"/>
          <a:ext cx="1270" cy="132524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151130</xdr:rowOff>
    </xdr:from>
    <xdr:ext cx="534670" cy="259080"/>
    <xdr:sp macro="" textlink="">
      <xdr:nvSpPr>
        <xdr:cNvPr id="678" name="公債費最小値テキスト">
          <a:extLst>
            <a:ext uri="{FF2B5EF4-FFF2-40B4-BE49-F238E27FC236}">
              <a16:creationId xmlns:a16="http://schemas.microsoft.com/office/drawing/2014/main" id="{00000000-0008-0000-0700-0000A6020000}"/>
            </a:ext>
          </a:extLst>
        </xdr:cNvPr>
        <xdr:cNvSpPr txBox="1"/>
      </xdr:nvSpPr>
      <xdr:spPr>
        <a:xfrm>
          <a:off x="16370300" y="16953230"/>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36,144</a:t>
          </a:r>
          <a:endParaRPr kumimoji="1" lang="ja-JP" altLang="en-US" sz="1000" b="1">
            <a:latin typeface="ＭＳ Ｐゴシック"/>
            <a:ea typeface="ＭＳ Ｐゴシック"/>
          </a:endParaRPr>
        </a:p>
      </xdr:txBody>
    </xdr:sp>
    <xdr:clientData/>
  </xdr:oneCellAnchor>
  <xdr:twoCellAnchor>
    <xdr:from>
      <xdr:col>85</xdr:col>
      <xdr:colOff>38100</xdr:colOff>
      <xdr:row>98</xdr:row>
      <xdr:rowOff>147320</xdr:rowOff>
    </xdr:from>
    <xdr:to>
      <xdr:col>86</xdr:col>
      <xdr:colOff>25400</xdr:colOff>
      <xdr:row>98</xdr:row>
      <xdr:rowOff>147320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6230600" y="1694942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140335</xdr:rowOff>
    </xdr:from>
    <xdr:ext cx="598805" cy="259080"/>
    <xdr:sp macro="" textlink="">
      <xdr:nvSpPr>
        <xdr:cNvPr id="680" name="公債費最大値テキスト">
          <a:extLst>
            <a:ext uri="{FF2B5EF4-FFF2-40B4-BE49-F238E27FC236}">
              <a16:creationId xmlns:a16="http://schemas.microsoft.com/office/drawing/2014/main" id="{00000000-0008-0000-0700-0000A8020000}"/>
            </a:ext>
          </a:extLst>
        </xdr:cNvPr>
        <xdr:cNvSpPr txBox="1"/>
      </xdr:nvSpPr>
      <xdr:spPr>
        <a:xfrm>
          <a:off x="16370300" y="15399385"/>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731,660</a:t>
          </a:r>
          <a:endParaRPr kumimoji="1" lang="ja-JP" altLang="en-US" sz="1000" b="1">
            <a:latin typeface="ＭＳ Ｐゴシック"/>
          </a:endParaRPr>
        </a:p>
      </xdr:txBody>
    </xdr:sp>
    <xdr:clientData/>
  </xdr:oneCellAnchor>
  <xdr:twoCellAnchor>
    <xdr:from>
      <xdr:col>85</xdr:col>
      <xdr:colOff>38100</xdr:colOff>
      <xdr:row>91</xdr:row>
      <xdr:rowOff>22225</xdr:rowOff>
    </xdr:from>
    <xdr:to>
      <xdr:col>86</xdr:col>
      <xdr:colOff>25400</xdr:colOff>
      <xdr:row>91</xdr:row>
      <xdr:rowOff>22225</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6230600" y="1562417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121920</xdr:rowOff>
    </xdr:from>
    <xdr:to>
      <xdr:col>85</xdr:col>
      <xdr:colOff>127000</xdr:colOff>
      <xdr:row>97</xdr:row>
      <xdr:rowOff>160655</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flipV="1">
          <a:off x="15481300" y="16752570"/>
          <a:ext cx="838200" cy="3873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59690</xdr:rowOff>
    </xdr:from>
    <xdr:ext cx="598805" cy="259080"/>
    <xdr:sp macro="" textlink="">
      <xdr:nvSpPr>
        <xdr:cNvPr id="683" name="公債費平均値テキスト">
          <a:extLst>
            <a:ext uri="{FF2B5EF4-FFF2-40B4-BE49-F238E27FC236}">
              <a16:creationId xmlns:a16="http://schemas.microsoft.com/office/drawing/2014/main" id="{00000000-0008-0000-0700-0000AB020000}"/>
            </a:ext>
          </a:extLst>
        </xdr:cNvPr>
        <xdr:cNvSpPr txBox="1"/>
      </xdr:nvSpPr>
      <xdr:spPr>
        <a:xfrm>
          <a:off x="16370300" y="16518890"/>
          <a:ext cx="59880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157,439</a:t>
          </a:r>
          <a:endParaRPr kumimoji="1" lang="ja-JP" altLang="en-US" sz="1000" b="1">
            <a:solidFill>
              <a:srgbClr val="000080"/>
            </a:solidFill>
            <a:latin typeface="ＭＳ Ｐゴシック"/>
            <a:ea typeface="ＭＳ Ｐゴシック"/>
          </a:endParaRPr>
        </a:p>
      </xdr:txBody>
    </xdr:sp>
    <xdr:clientData/>
  </xdr:oneCellAnchor>
  <xdr:twoCellAnchor>
    <xdr:from>
      <xdr:col>85</xdr:col>
      <xdr:colOff>76200</xdr:colOff>
      <xdr:row>97</xdr:row>
      <xdr:rowOff>36830</xdr:rowOff>
    </xdr:from>
    <xdr:to>
      <xdr:col>85</xdr:col>
      <xdr:colOff>177800</xdr:colOff>
      <xdr:row>97</xdr:row>
      <xdr:rowOff>138430</xdr:rowOff>
    </xdr:to>
    <xdr:sp macro="" textlink="">
      <xdr:nvSpPr>
        <xdr:cNvPr id="684" name="フローチャート: 判断 683">
          <a:extLst>
            <a:ext uri="{FF2B5EF4-FFF2-40B4-BE49-F238E27FC236}">
              <a16:creationId xmlns:a16="http://schemas.microsoft.com/office/drawing/2014/main" id="{00000000-0008-0000-0700-0000AC020000}"/>
            </a:ext>
          </a:extLst>
        </xdr:cNvPr>
        <xdr:cNvSpPr/>
      </xdr:nvSpPr>
      <xdr:spPr>
        <a:xfrm>
          <a:off x="16268700" y="16667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160655</xdr:rowOff>
    </xdr:from>
    <xdr:to>
      <xdr:col>81</xdr:col>
      <xdr:colOff>50800</xdr:colOff>
      <xdr:row>98</xdr:row>
      <xdr:rowOff>15875</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4592300" y="16791305"/>
          <a:ext cx="889000" cy="2667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50800</xdr:rowOff>
    </xdr:from>
    <xdr:to>
      <xdr:col>81</xdr:col>
      <xdr:colOff>101600</xdr:colOff>
      <xdr:row>97</xdr:row>
      <xdr:rowOff>152400</xdr:rowOff>
    </xdr:to>
    <xdr:sp macro="" textlink="">
      <xdr:nvSpPr>
        <xdr:cNvPr id="686" name="フローチャート: 判断 685">
          <a:extLst>
            <a:ext uri="{FF2B5EF4-FFF2-40B4-BE49-F238E27FC236}">
              <a16:creationId xmlns:a16="http://schemas.microsoft.com/office/drawing/2014/main" id="{00000000-0008-0000-0700-0000AE020000}"/>
            </a:ext>
          </a:extLst>
        </xdr:cNvPr>
        <xdr:cNvSpPr/>
      </xdr:nvSpPr>
      <xdr:spPr>
        <a:xfrm>
          <a:off x="15430500" y="16681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95</xdr:row>
      <xdr:rowOff>168910</xdr:rowOff>
    </xdr:from>
    <xdr:ext cx="597535" cy="257810"/>
    <xdr:sp macro="" textlink="">
      <xdr:nvSpPr>
        <xdr:cNvPr id="687" name="テキスト ボックス 686">
          <a:extLst>
            <a:ext uri="{FF2B5EF4-FFF2-40B4-BE49-F238E27FC236}">
              <a16:creationId xmlns:a16="http://schemas.microsoft.com/office/drawing/2014/main" id="{00000000-0008-0000-0700-0000AF020000}"/>
            </a:ext>
          </a:extLst>
        </xdr:cNvPr>
        <xdr:cNvSpPr txBox="1"/>
      </xdr:nvSpPr>
      <xdr:spPr>
        <a:xfrm>
          <a:off x="15181580" y="1645666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150,154</a:t>
          </a:r>
          <a:endParaRPr kumimoji="1" lang="ja-JP" altLang="en-US" sz="1000" b="1">
            <a:solidFill>
              <a:srgbClr val="000080"/>
            </a:solidFill>
            <a:latin typeface="ＭＳ Ｐゴシック"/>
            <a:ea typeface="ＭＳ Ｐゴシック"/>
          </a:endParaRPr>
        </a:p>
      </xdr:txBody>
    </xdr:sp>
    <xdr:clientData/>
  </xdr:oneCellAnchor>
  <xdr:twoCellAnchor>
    <xdr:from>
      <xdr:col>71</xdr:col>
      <xdr:colOff>177800</xdr:colOff>
      <xdr:row>98</xdr:row>
      <xdr:rowOff>8255</xdr:rowOff>
    </xdr:from>
    <xdr:to>
      <xdr:col>76</xdr:col>
      <xdr:colOff>114300</xdr:colOff>
      <xdr:row>98</xdr:row>
      <xdr:rowOff>15875</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3703300" y="16810355"/>
          <a:ext cx="889000" cy="762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59055</xdr:rowOff>
    </xdr:from>
    <xdr:to>
      <xdr:col>76</xdr:col>
      <xdr:colOff>165100</xdr:colOff>
      <xdr:row>97</xdr:row>
      <xdr:rowOff>160655</xdr:rowOff>
    </xdr:to>
    <xdr:sp macro=""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4541500" y="16689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96</xdr:row>
      <xdr:rowOff>6350</xdr:rowOff>
    </xdr:from>
    <xdr:ext cx="597535" cy="257810"/>
    <xdr:sp macro=""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4292580" y="16465550"/>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145,730</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50800</xdr:colOff>
      <xdr:row>98</xdr:row>
      <xdr:rowOff>8255</xdr:rowOff>
    </xdr:from>
    <xdr:to>
      <xdr:col>71</xdr:col>
      <xdr:colOff>177800</xdr:colOff>
      <xdr:row>98</xdr:row>
      <xdr:rowOff>16510</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2814300" y="16810355"/>
          <a:ext cx="889000" cy="8255"/>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63500</xdr:rowOff>
    </xdr:from>
    <xdr:to>
      <xdr:col>72</xdr:col>
      <xdr:colOff>38100</xdr:colOff>
      <xdr:row>97</xdr:row>
      <xdr:rowOff>164465</xdr:rowOff>
    </xdr:to>
    <xdr:sp macro=""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3652500" y="1669415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96</xdr:row>
      <xdr:rowOff>9525</xdr:rowOff>
    </xdr:from>
    <xdr:ext cx="597535" cy="257810"/>
    <xdr:sp macro=""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3403580" y="1646872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143,675</a:t>
          </a:r>
          <a:endParaRPr kumimoji="1" lang="ja-JP" altLang="en-US" sz="1000" b="1">
            <a:solidFill>
              <a:srgbClr val="000080"/>
            </a:solidFill>
            <a:latin typeface="ＭＳ Ｐゴシック"/>
            <a:ea typeface="ＭＳ Ｐゴシック"/>
          </a:endParaRPr>
        </a:p>
      </xdr:txBody>
    </xdr:sp>
    <xdr:clientData/>
  </xdr:oneCellAnchor>
  <xdr:twoCellAnchor>
    <xdr:from>
      <xdr:col>67</xdr:col>
      <xdr:colOff>0</xdr:colOff>
      <xdr:row>97</xdr:row>
      <xdr:rowOff>53975</xdr:rowOff>
    </xdr:from>
    <xdr:to>
      <xdr:col>67</xdr:col>
      <xdr:colOff>101600</xdr:colOff>
      <xdr:row>97</xdr:row>
      <xdr:rowOff>155575</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2763500" y="16684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96</xdr:row>
      <xdr:rowOff>635</xdr:rowOff>
    </xdr:from>
    <xdr:ext cx="597535" cy="259080"/>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2514580" y="1645983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148,472</a:t>
          </a:r>
          <a:endParaRPr kumimoji="1" lang="ja-JP" altLang="en-US" sz="1000" b="1">
            <a:solidFill>
              <a:srgbClr val="000080"/>
            </a:solidFill>
            <a:latin typeface="ＭＳ Ｐゴシック"/>
            <a:ea typeface="ＭＳ Ｐゴシック"/>
          </a:endParaRPr>
        </a:p>
      </xdr:txBody>
    </xdr:sp>
    <xdr:clientData/>
  </xdr:oneCellAnchor>
  <xdr:oneCellAnchor>
    <xdr:from>
      <xdr:col>84</xdr:col>
      <xdr:colOff>127000</xdr:colOff>
      <xdr:row>101</xdr:row>
      <xdr:rowOff>80010</xdr:rowOff>
    </xdr:from>
    <xdr:ext cx="762000" cy="259080"/>
    <xdr:sp macro=""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61290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80</xdr:col>
      <xdr:colOff>50800</xdr:colOff>
      <xdr:row>101</xdr:row>
      <xdr:rowOff>80010</xdr:rowOff>
    </xdr:from>
    <xdr:ext cx="762000" cy="259080"/>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5290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75</xdr:col>
      <xdr:colOff>114300</xdr:colOff>
      <xdr:row>101</xdr:row>
      <xdr:rowOff>80010</xdr:rowOff>
    </xdr:from>
    <xdr:ext cx="762000" cy="259080"/>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4401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70</xdr:col>
      <xdr:colOff>177800</xdr:colOff>
      <xdr:row>101</xdr:row>
      <xdr:rowOff>80010</xdr:rowOff>
    </xdr:from>
    <xdr:ext cx="762000" cy="259080"/>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3512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66</xdr:col>
      <xdr:colOff>50800</xdr:colOff>
      <xdr:row>101</xdr:row>
      <xdr:rowOff>80010</xdr:rowOff>
    </xdr:from>
    <xdr:ext cx="762000" cy="259080"/>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2623800" y="17396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85</xdr:col>
      <xdr:colOff>76200</xdr:colOff>
      <xdr:row>97</xdr:row>
      <xdr:rowOff>71120</xdr:rowOff>
    </xdr:from>
    <xdr:to>
      <xdr:col>85</xdr:col>
      <xdr:colOff>177800</xdr:colOff>
      <xdr:row>98</xdr:row>
      <xdr:rowOff>1270</xdr:rowOff>
    </xdr:to>
    <xdr:sp macro="" textlink="">
      <xdr:nvSpPr>
        <xdr:cNvPr id="701" name="楕円 700">
          <a:extLst>
            <a:ext uri="{FF2B5EF4-FFF2-40B4-BE49-F238E27FC236}">
              <a16:creationId xmlns:a16="http://schemas.microsoft.com/office/drawing/2014/main" id="{00000000-0008-0000-0700-0000BD020000}"/>
            </a:ext>
          </a:extLst>
        </xdr:cNvPr>
        <xdr:cNvSpPr/>
      </xdr:nvSpPr>
      <xdr:spPr>
        <a:xfrm>
          <a:off x="16268700" y="16701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49530</xdr:rowOff>
    </xdr:from>
    <xdr:ext cx="598805" cy="259080"/>
    <xdr:sp macro="" textlink="">
      <xdr:nvSpPr>
        <xdr:cNvPr id="702" name="公債費該当値テキスト">
          <a:extLst>
            <a:ext uri="{FF2B5EF4-FFF2-40B4-BE49-F238E27FC236}">
              <a16:creationId xmlns:a16="http://schemas.microsoft.com/office/drawing/2014/main" id="{00000000-0008-0000-0700-0000BE020000}"/>
            </a:ext>
          </a:extLst>
        </xdr:cNvPr>
        <xdr:cNvSpPr txBox="1"/>
      </xdr:nvSpPr>
      <xdr:spPr>
        <a:xfrm>
          <a:off x="16370300" y="16680180"/>
          <a:ext cx="59880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139,185</a:t>
          </a:r>
          <a:endParaRPr kumimoji="1" lang="ja-JP" altLang="en-US" sz="1000" b="1">
            <a:solidFill>
              <a:srgbClr val="FF0000"/>
            </a:solidFill>
            <a:latin typeface="ＭＳ Ｐゴシック"/>
            <a:ea typeface="ＭＳ Ｐゴシック"/>
          </a:endParaRPr>
        </a:p>
      </xdr:txBody>
    </xdr:sp>
    <xdr:clientData/>
  </xdr:oneCellAnchor>
  <xdr:twoCellAnchor>
    <xdr:from>
      <xdr:col>81</xdr:col>
      <xdr:colOff>0</xdr:colOff>
      <xdr:row>97</xdr:row>
      <xdr:rowOff>109855</xdr:rowOff>
    </xdr:from>
    <xdr:to>
      <xdr:col>81</xdr:col>
      <xdr:colOff>101600</xdr:colOff>
      <xdr:row>98</xdr:row>
      <xdr:rowOff>40640</xdr:rowOff>
    </xdr:to>
    <xdr:sp macro="" textlink="">
      <xdr:nvSpPr>
        <xdr:cNvPr id="703" name="楕円 702">
          <a:extLst>
            <a:ext uri="{FF2B5EF4-FFF2-40B4-BE49-F238E27FC236}">
              <a16:creationId xmlns:a16="http://schemas.microsoft.com/office/drawing/2014/main" id="{00000000-0008-0000-0700-0000BF020000}"/>
            </a:ext>
          </a:extLst>
        </xdr:cNvPr>
        <xdr:cNvSpPr/>
      </xdr:nvSpPr>
      <xdr:spPr>
        <a:xfrm>
          <a:off x="15430500" y="16740505"/>
          <a:ext cx="101600" cy="10223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132080</xdr:colOff>
      <xdr:row>98</xdr:row>
      <xdr:rowOff>31115</xdr:rowOff>
    </xdr:from>
    <xdr:ext cx="597535" cy="257810"/>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181580" y="16833215"/>
          <a:ext cx="59753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118,897</a:t>
          </a:r>
          <a:endParaRPr kumimoji="1" lang="ja-JP" altLang="en-US" sz="1000" b="1">
            <a:solidFill>
              <a:srgbClr val="FF0000"/>
            </a:solidFill>
            <a:latin typeface="ＭＳ Ｐゴシック"/>
            <a:ea typeface="ＭＳ Ｐゴシック"/>
          </a:endParaRPr>
        </a:p>
      </xdr:txBody>
    </xdr:sp>
    <xdr:clientData/>
  </xdr:oneCellAnchor>
  <xdr:twoCellAnchor>
    <xdr:from>
      <xdr:col>76</xdr:col>
      <xdr:colOff>63500</xdr:colOff>
      <xdr:row>97</xdr:row>
      <xdr:rowOff>136525</xdr:rowOff>
    </xdr:from>
    <xdr:to>
      <xdr:col>76</xdr:col>
      <xdr:colOff>165100</xdr:colOff>
      <xdr:row>98</xdr:row>
      <xdr:rowOff>66675</xdr:rowOff>
    </xdr:to>
    <xdr:sp macro="" textlink="">
      <xdr:nvSpPr>
        <xdr:cNvPr id="705" name="楕円 704">
          <a:extLst>
            <a:ext uri="{FF2B5EF4-FFF2-40B4-BE49-F238E27FC236}">
              <a16:creationId xmlns:a16="http://schemas.microsoft.com/office/drawing/2014/main" id="{00000000-0008-0000-0700-0000C1020000}"/>
            </a:ext>
          </a:extLst>
        </xdr:cNvPr>
        <xdr:cNvSpPr/>
      </xdr:nvSpPr>
      <xdr:spPr>
        <a:xfrm>
          <a:off x="14541500" y="16767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5080</xdr:colOff>
      <xdr:row>98</xdr:row>
      <xdr:rowOff>57785</xdr:rowOff>
    </xdr:from>
    <xdr:ext cx="597535" cy="259080"/>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4292580" y="1685988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105,110</a:t>
          </a:r>
          <a:endParaRPr kumimoji="1" lang="ja-JP" altLang="en-US" sz="1000" b="1">
            <a:solidFill>
              <a:srgbClr val="FF0000"/>
            </a:solidFill>
            <a:latin typeface="ＭＳ Ｐゴシック"/>
            <a:ea typeface="ＭＳ Ｐゴシック"/>
          </a:endParaRPr>
        </a:p>
      </xdr:txBody>
    </xdr:sp>
    <xdr:clientData/>
  </xdr:oneCellAnchor>
  <xdr:twoCellAnchor>
    <xdr:from>
      <xdr:col>71</xdr:col>
      <xdr:colOff>127000</xdr:colOff>
      <xdr:row>97</xdr:row>
      <xdr:rowOff>128905</xdr:rowOff>
    </xdr:from>
    <xdr:to>
      <xdr:col>72</xdr:col>
      <xdr:colOff>38100</xdr:colOff>
      <xdr:row>98</xdr:row>
      <xdr:rowOff>59055</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3652500" y="167595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68580</xdr:colOff>
      <xdr:row>98</xdr:row>
      <xdr:rowOff>50165</xdr:rowOff>
    </xdr:from>
    <xdr:ext cx="597535" cy="259080"/>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3403580" y="16852265"/>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109,155</a:t>
          </a:r>
          <a:endParaRPr kumimoji="1" lang="ja-JP" altLang="en-US" sz="1000" b="1">
            <a:solidFill>
              <a:srgbClr val="FF0000"/>
            </a:solidFill>
            <a:latin typeface="ＭＳ Ｐゴシック"/>
            <a:ea typeface="ＭＳ Ｐゴシック"/>
          </a:endParaRPr>
        </a:p>
      </xdr:txBody>
    </xdr:sp>
    <xdr:clientData/>
  </xdr:oneCellAnchor>
  <xdr:twoCellAnchor>
    <xdr:from>
      <xdr:col>67</xdr:col>
      <xdr:colOff>0</xdr:colOff>
      <xdr:row>97</xdr:row>
      <xdr:rowOff>137160</xdr:rowOff>
    </xdr:from>
    <xdr:to>
      <xdr:col>67</xdr:col>
      <xdr:colOff>101600</xdr:colOff>
      <xdr:row>98</xdr:row>
      <xdr:rowOff>67310</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2763500" y="16767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132080</xdr:colOff>
      <xdr:row>98</xdr:row>
      <xdr:rowOff>58420</xdr:rowOff>
    </xdr:from>
    <xdr:ext cx="597535" cy="259080"/>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2514580" y="16860520"/>
          <a:ext cx="59753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104,659</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1" name="正方形/長方形 710">
          <a:extLst>
            <a:ext uri="{FF2B5EF4-FFF2-40B4-BE49-F238E27FC236}">
              <a16:creationId xmlns:a16="http://schemas.microsoft.com/office/drawing/2014/main" id="{00000000-0008-0000-0700-0000C7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2" name="正方形/長方形 711">
          <a:extLst>
            <a:ext uri="{FF2B5EF4-FFF2-40B4-BE49-F238E27FC236}">
              <a16:creationId xmlns:a16="http://schemas.microsoft.com/office/drawing/2014/main" id="{00000000-0008-0000-0700-0000C8020000}"/>
            </a:ext>
          </a:extLst>
        </xdr:cNvPr>
        <xdr:cNvSpPr/>
      </xdr:nvSpPr>
      <xdr:spPr>
        <a:xfrm>
          <a:off x="18415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415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13/151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9431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9431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813</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20574000" y="4343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20574000" y="4546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39</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288000" y="4826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8615" cy="224155"/>
    <xdr:sp macro="" textlink="">
      <xdr:nvSpPr>
        <xdr:cNvPr id="719" name="テキスト ボックス 718">
          <a:extLst>
            <a:ext uri="{FF2B5EF4-FFF2-40B4-BE49-F238E27FC236}">
              <a16:creationId xmlns:a16="http://schemas.microsoft.com/office/drawing/2014/main" id="{00000000-0008-0000-0700-0000CF020000}"/>
            </a:ext>
          </a:extLst>
        </xdr:cNvPr>
        <xdr:cNvSpPr txBox="1"/>
      </xdr:nvSpPr>
      <xdr:spPr>
        <a:xfrm>
          <a:off x="18249900" y="4635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0" name="直線コネクタ 719">
          <a:extLst>
            <a:ext uri="{FF2B5EF4-FFF2-40B4-BE49-F238E27FC236}">
              <a16:creationId xmlns:a16="http://schemas.microsoft.com/office/drawing/2014/main" id="{00000000-0008-0000-0700-0000D0020000}"/>
            </a:ext>
          </a:extLst>
        </xdr:cNvPr>
        <xdr:cNvCxnSpPr/>
      </xdr:nvCxnSpPr>
      <xdr:spPr>
        <a:xfrm>
          <a:off x="18288000" y="7112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1" name="直線コネクタ 720">
          <a:extLst>
            <a:ext uri="{FF2B5EF4-FFF2-40B4-BE49-F238E27FC236}">
              <a16:creationId xmlns:a16="http://schemas.microsoft.com/office/drawing/2014/main" id="{00000000-0008-0000-0700-0000D1020000}"/>
            </a:ext>
          </a:extLst>
        </xdr:cNvPr>
        <xdr:cNvCxnSpPr/>
      </xdr:nvCxnSpPr>
      <xdr:spPr>
        <a:xfrm>
          <a:off x="18288000" y="673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38</xdr:row>
      <xdr:rowOff>73660</xdr:rowOff>
    </xdr:from>
    <xdr:ext cx="247650" cy="259080"/>
    <xdr:sp macro=""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8039080" y="6588760"/>
          <a:ext cx="24765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6350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36</xdr:row>
      <xdr:rowOff>35560</xdr:rowOff>
    </xdr:from>
    <xdr:ext cx="531495" cy="259080"/>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7756505" y="6207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10,000</a:t>
          </a:r>
          <a:endParaRPr kumimoji="1" lang="ja-JP" altLang="en-US" sz="1000">
            <a:latin typeface="ＭＳ Ｐゴシック"/>
            <a:ea typeface="ＭＳ Ｐゴシック"/>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5969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33</xdr:row>
      <xdr:rowOff>168910</xdr:rowOff>
    </xdr:from>
    <xdr:ext cx="531495" cy="257810"/>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7756505" y="5826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20,000</a:t>
          </a:r>
          <a:endParaRPr kumimoji="1" lang="ja-JP" altLang="en-US" sz="1000">
            <a:latin typeface="ＭＳ Ｐゴシック"/>
            <a:ea typeface="ＭＳ Ｐゴシック"/>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5588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31</xdr:row>
      <xdr:rowOff>130810</xdr:rowOff>
    </xdr:from>
    <xdr:ext cx="531495" cy="259080"/>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7756505" y="5445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30,000</a:t>
          </a:r>
          <a:endParaRPr kumimoji="1" lang="ja-JP" altLang="en-US" sz="1000">
            <a:latin typeface="ＭＳ Ｐゴシック"/>
            <a:ea typeface="ＭＳ Ｐゴシック"/>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207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29</xdr:row>
      <xdr:rowOff>92710</xdr:rowOff>
    </xdr:from>
    <xdr:ext cx="531495" cy="259080"/>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756505" y="5064760"/>
          <a:ext cx="53149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4826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40005</xdr:colOff>
      <xdr:row>27</xdr:row>
      <xdr:rowOff>54610</xdr:rowOff>
    </xdr:from>
    <xdr:ext cx="531495" cy="257810"/>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756505" y="4683760"/>
          <a:ext cx="53149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50,000</a:t>
          </a:r>
          <a:endParaRPr kumimoji="1" lang="ja-JP" altLang="en-US" sz="1000">
            <a:latin typeface="ＭＳ Ｐゴシック"/>
            <a:ea typeface="ＭＳ Ｐゴシック"/>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諸支出金グラフ枠">
          <a:extLst>
            <a:ext uri="{FF2B5EF4-FFF2-40B4-BE49-F238E27FC236}">
              <a16:creationId xmlns:a16="http://schemas.microsoft.com/office/drawing/2014/main" id="{00000000-0008-0000-0700-0000DD020000}"/>
            </a:ext>
          </a:extLst>
        </xdr:cNvPr>
        <xdr:cNvSpPr/>
      </xdr:nvSpPr>
      <xdr:spPr>
        <a:xfrm>
          <a:off x="18288000" y="4826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149225</xdr:rowOff>
    </xdr:from>
    <xdr:to>
      <xdr:col>116</xdr:col>
      <xdr:colOff>62865</xdr:colOff>
      <xdr:row>39</xdr:row>
      <xdr:rowOff>44450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flipV="1">
          <a:off x="22159595" y="5292725"/>
          <a:ext cx="1270" cy="1438275"/>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72390</xdr:rowOff>
    </xdr:from>
    <xdr:ext cx="249555" cy="259080"/>
    <xdr:sp macro="" textlink="">
      <xdr:nvSpPr>
        <xdr:cNvPr id="735" name="諸支出金最小値テキスト">
          <a:extLst>
            <a:ext uri="{FF2B5EF4-FFF2-40B4-BE49-F238E27FC236}">
              <a16:creationId xmlns:a16="http://schemas.microsoft.com/office/drawing/2014/main" id="{00000000-0008-0000-0700-0000DF020000}"/>
            </a:ext>
          </a:extLst>
        </xdr:cNvPr>
        <xdr:cNvSpPr txBox="1"/>
      </xdr:nvSpPr>
      <xdr:spPr>
        <a:xfrm>
          <a:off x="22212300" y="67589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2072600" y="67310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95885</xdr:rowOff>
    </xdr:from>
    <xdr:ext cx="534670" cy="259080"/>
    <xdr:sp macro="" textlink="">
      <xdr:nvSpPr>
        <xdr:cNvPr id="737" name="諸支出金最大値テキスト">
          <a:extLst>
            <a:ext uri="{FF2B5EF4-FFF2-40B4-BE49-F238E27FC236}">
              <a16:creationId xmlns:a16="http://schemas.microsoft.com/office/drawing/2014/main" id="{00000000-0008-0000-0700-0000E1020000}"/>
            </a:ext>
          </a:extLst>
        </xdr:cNvPr>
        <xdr:cNvSpPr txBox="1"/>
      </xdr:nvSpPr>
      <xdr:spPr>
        <a:xfrm>
          <a:off x="22212300" y="5067935"/>
          <a:ext cx="53467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37,749</a:t>
          </a:r>
          <a:endParaRPr kumimoji="1" lang="ja-JP" altLang="en-US" sz="1000" b="1">
            <a:latin typeface="ＭＳ Ｐゴシック"/>
          </a:endParaRPr>
        </a:p>
      </xdr:txBody>
    </xdr:sp>
    <xdr:clientData/>
  </xdr:oneCellAnchor>
  <xdr:twoCellAnchor>
    <xdr:from>
      <xdr:col>115</xdr:col>
      <xdr:colOff>165100</xdr:colOff>
      <xdr:row>30</xdr:row>
      <xdr:rowOff>149225</xdr:rowOff>
    </xdr:from>
    <xdr:to>
      <xdr:col>116</xdr:col>
      <xdr:colOff>152400</xdr:colOff>
      <xdr:row>30</xdr:row>
      <xdr:rowOff>149225</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2072600" y="5292725"/>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1323300" y="67310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161290</xdr:rowOff>
    </xdr:from>
    <xdr:ext cx="378460" cy="259080"/>
    <xdr:sp macro="" textlink="">
      <xdr:nvSpPr>
        <xdr:cNvPr id="740" name="諸支出金平均値テキスト">
          <a:extLst>
            <a:ext uri="{FF2B5EF4-FFF2-40B4-BE49-F238E27FC236}">
              <a16:creationId xmlns:a16="http://schemas.microsoft.com/office/drawing/2014/main" id="{00000000-0008-0000-0700-0000E4020000}"/>
            </a:ext>
          </a:extLst>
        </xdr:cNvPr>
        <xdr:cNvSpPr txBox="1"/>
      </xdr:nvSpPr>
      <xdr:spPr>
        <a:xfrm>
          <a:off x="22212300" y="6504940"/>
          <a:ext cx="378460"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696</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38</xdr:row>
      <xdr:rowOff>138430</xdr:rowOff>
    </xdr:from>
    <xdr:to>
      <xdr:col>116</xdr:col>
      <xdr:colOff>114300</xdr:colOff>
      <xdr:row>39</xdr:row>
      <xdr:rowOff>68580</xdr:rowOff>
    </xdr:to>
    <xdr:sp macro="" textlink="">
      <xdr:nvSpPr>
        <xdr:cNvPr id="741" name="フローチャート: 判断 740">
          <a:extLst>
            <a:ext uri="{FF2B5EF4-FFF2-40B4-BE49-F238E27FC236}">
              <a16:creationId xmlns:a16="http://schemas.microsoft.com/office/drawing/2014/main" id="{00000000-0008-0000-0700-0000E5020000}"/>
            </a:ext>
          </a:extLst>
        </xdr:cNvPr>
        <xdr:cNvSpPr/>
      </xdr:nvSpPr>
      <xdr:spPr>
        <a:xfrm>
          <a:off x="22110700" y="6653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0434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145415</xdr:rowOff>
    </xdr:from>
    <xdr:to>
      <xdr:col>112</xdr:col>
      <xdr:colOff>38100</xdr:colOff>
      <xdr:row>39</xdr:row>
      <xdr:rowOff>75565</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1272500" y="6660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179070</xdr:colOff>
      <xdr:row>37</xdr:row>
      <xdr:rowOff>92075</xdr:rowOff>
    </xdr:from>
    <xdr:ext cx="378460" cy="259080"/>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1134070" y="643572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511</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9545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149225</xdr:rowOff>
    </xdr:from>
    <xdr:to>
      <xdr:col>107</xdr:col>
      <xdr:colOff>101600</xdr:colOff>
      <xdr:row>39</xdr:row>
      <xdr:rowOff>79375</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0383500" y="66643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52070</xdr:colOff>
      <xdr:row>37</xdr:row>
      <xdr:rowOff>95885</xdr:rowOff>
    </xdr:from>
    <xdr:ext cx="378460" cy="259080"/>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20245070" y="6439535"/>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410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656300" y="67310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154940</xdr:rowOff>
    </xdr:from>
    <xdr:to>
      <xdr:col>102</xdr:col>
      <xdr:colOff>165100</xdr:colOff>
      <xdr:row>39</xdr:row>
      <xdr:rowOff>84455</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19494500" y="6670040"/>
          <a:ext cx="101600" cy="10096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115570</xdr:colOff>
      <xdr:row>37</xdr:row>
      <xdr:rowOff>100965</xdr:rowOff>
    </xdr:from>
    <xdr:ext cx="378460" cy="257810"/>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19356070" y="6444615"/>
          <a:ext cx="37846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276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38</xdr:row>
      <xdr:rowOff>148590</xdr:rowOff>
    </xdr:from>
    <xdr:to>
      <xdr:col>98</xdr:col>
      <xdr:colOff>38100</xdr:colOff>
      <xdr:row>39</xdr:row>
      <xdr:rowOff>78740</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8605500" y="6663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179070</xdr:colOff>
      <xdr:row>37</xdr:row>
      <xdr:rowOff>95250</xdr:rowOff>
    </xdr:from>
    <xdr:ext cx="378460" cy="259080"/>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8467070" y="6438900"/>
          <a:ext cx="37846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430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41</xdr:row>
      <xdr:rowOff>80010</xdr:rowOff>
    </xdr:from>
    <xdr:ext cx="762000" cy="259080"/>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9710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41</xdr:row>
      <xdr:rowOff>80010</xdr:rowOff>
    </xdr:from>
    <xdr:ext cx="762000" cy="259080"/>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132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41</xdr:row>
      <xdr:rowOff>80010</xdr:rowOff>
    </xdr:from>
    <xdr:ext cx="762000" cy="259080"/>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243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41</xdr:row>
      <xdr:rowOff>80010</xdr:rowOff>
    </xdr:from>
    <xdr:ext cx="762000" cy="259080"/>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4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41</xdr:row>
      <xdr:rowOff>80010</xdr:rowOff>
    </xdr:from>
    <xdr:ext cx="762000" cy="259080"/>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5800" y="7109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8" name="楕円 757">
          <a:extLst>
            <a:ext uri="{FF2B5EF4-FFF2-40B4-BE49-F238E27FC236}">
              <a16:creationId xmlns:a16="http://schemas.microsoft.com/office/drawing/2014/main" id="{00000000-0008-0000-0700-0000F6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116840</xdr:rowOff>
    </xdr:from>
    <xdr:ext cx="249555" cy="259080"/>
    <xdr:sp macro="" textlink="">
      <xdr:nvSpPr>
        <xdr:cNvPr id="759" name="諸支出金該当値テキスト">
          <a:extLst>
            <a:ext uri="{FF2B5EF4-FFF2-40B4-BE49-F238E27FC236}">
              <a16:creationId xmlns:a16="http://schemas.microsoft.com/office/drawing/2014/main" id="{00000000-0008-0000-0700-0000F7020000}"/>
            </a:ext>
          </a:extLst>
        </xdr:cNvPr>
        <xdr:cNvSpPr txBox="1"/>
      </xdr:nvSpPr>
      <xdr:spPr>
        <a:xfrm>
          <a:off x="22212300" y="663194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39</xdr:row>
      <xdr:rowOff>86360</xdr:rowOff>
    </xdr:from>
    <xdr:ext cx="248285" cy="257810"/>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98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39</xdr:row>
      <xdr:rowOff>86360</xdr:rowOff>
    </xdr:from>
    <xdr:ext cx="248285" cy="257810"/>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309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39</xdr:row>
      <xdr:rowOff>86360</xdr:rowOff>
    </xdr:from>
    <xdr:ext cx="248285" cy="257810"/>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420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39</xdr:row>
      <xdr:rowOff>86360</xdr:rowOff>
    </xdr:from>
    <xdr:ext cx="248285" cy="257810"/>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8531840" y="6772910"/>
          <a:ext cx="24828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ea typeface="ＭＳ Ｐゴシック"/>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1/151</a:t>
          </a:r>
          <a:endParaRPr kumimoji="1" lang="ja-JP" altLang="en-US" sz="1200" b="1" i="1">
            <a:solidFill>
              <a:srgbClr val="4080FF"/>
            </a:solidFill>
            <a:latin typeface="ＭＳ Ｐゴシック"/>
            <a:ea typeface="ＭＳ Ｐゴシック"/>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2</a:t>
          </a:r>
          <a:endParaRPr kumimoji="1" lang="ja-JP" altLang="en-US" sz="1200" b="1" i="1">
            <a:solidFill>
              <a:srgbClr val="4080FF"/>
            </a:solidFill>
            <a:latin typeface="ＭＳ Ｐゴシック"/>
            <a:ea typeface="ＭＳ Ｐゴシック"/>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7724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ea typeface="ＭＳ Ｐゴシック"/>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975600"/>
          <a:ext cx="15240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ea typeface="ＭＳ Ｐゴシック"/>
            </a:rPr>
            <a:t>300</a:t>
          </a:r>
          <a:endParaRPr kumimoji="1" lang="ja-JP" altLang="en-US" sz="1200" b="1" i="1">
            <a:solidFill>
              <a:srgbClr val="4080FF"/>
            </a:solidFill>
            <a:latin typeface="ＭＳ Ｐゴシック"/>
            <a:ea typeface="ＭＳ Ｐゴシック"/>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8615" cy="224155"/>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249900" y="8064500"/>
          <a:ext cx="348615" cy="224155"/>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t">
          <a:spAutoFit/>
        </a:bodyPr>
        <a:lstStyle/>
        <a:p>
          <a:r>
            <a:rPr kumimoji="1" lang="en-US" altLang="ja-JP" sz="800">
              <a:latin typeface="ＭＳ Ｐゴシック"/>
              <a:ea typeface="ＭＳ Ｐゴシック"/>
            </a:rPr>
            <a:t>(</a:t>
          </a:r>
          <a:r>
            <a:rPr kumimoji="1" lang="ja-JP" altLang="en-US" sz="800">
              <a:latin typeface="ＭＳ Ｐゴシック"/>
              <a:ea typeface="ＭＳ Ｐゴシック"/>
            </a:rPr>
            <a:t>円</a:t>
          </a:r>
          <a:r>
            <a:rPr kumimoji="1" lang="en-US" altLang="ja-JP" sz="800">
              <a:latin typeface="ＭＳ Ｐゴシック"/>
              <a:ea typeface="ＭＳ Ｐゴシック"/>
            </a:rPr>
            <a:t>)</a:t>
          </a:r>
          <a:endParaRPr kumimoji="1" lang="ja-JP" altLang="en-US" sz="800">
            <a:latin typeface="ＭＳ Ｐゴシック"/>
            <a:ea typeface="ＭＳ Ｐゴシック"/>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10541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100838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132080</xdr:colOff>
      <xdr:row>57</xdr:row>
      <xdr:rowOff>168910</xdr:rowOff>
    </xdr:from>
    <xdr:ext cx="247650" cy="257810"/>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039080" y="9941560"/>
          <a:ext cx="247650"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0</a:t>
          </a:r>
          <a:endParaRPr kumimoji="1" lang="ja-JP" altLang="en-US" sz="1000">
            <a:latin typeface="ＭＳ Ｐゴシック"/>
            <a:ea typeface="ＭＳ Ｐゴシック"/>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8288000" y="96266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55</xdr:row>
      <xdr:rowOff>54610</xdr:rowOff>
    </xdr:from>
    <xdr:ext cx="313055" cy="257810"/>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7974945" y="94843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20</a:t>
          </a:r>
          <a:endParaRPr kumimoji="1" lang="ja-JP" altLang="en-US" sz="1000">
            <a:latin typeface="ＭＳ Ｐゴシック"/>
            <a:ea typeface="ＭＳ Ｐゴシック"/>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91694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52</xdr:row>
      <xdr:rowOff>111760</xdr:rowOff>
    </xdr:from>
    <xdr:ext cx="313055" cy="257810"/>
    <xdr:sp macro="" textlink="">
      <xdr:nvSpPr>
        <xdr:cNvPr id="783" name="テキスト ボックス 782">
          <a:extLst>
            <a:ext uri="{FF2B5EF4-FFF2-40B4-BE49-F238E27FC236}">
              <a16:creationId xmlns:a16="http://schemas.microsoft.com/office/drawing/2014/main" id="{00000000-0008-0000-0700-00000F030000}"/>
            </a:ext>
          </a:extLst>
        </xdr:cNvPr>
        <xdr:cNvSpPr txBox="1"/>
      </xdr:nvSpPr>
      <xdr:spPr>
        <a:xfrm>
          <a:off x="17974945" y="90271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40</a:t>
          </a:r>
          <a:endParaRPr kumimoji="1" lang="ja-JP" altLang="en-US" sz="1000">
            <a:latin typeface="ＭＳ Ｐゴシック"/>
            <a:ea typeface="ＭＳ Ｐゴシック"/>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18288000" y="87122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49</xdr:row>
      <xdr:rowOff>168910</xdr:rowOff>
    </xdr:from>
    <xdr:ext cx="313055" cy="257810"/>
    <xdr:sp macro="" textlink="">
      <xdr:nvSpPr>
        <xdr:cNvPr id="785" name="テキスト ボックス 784">
          <a:extLst>
            <a:ext uri="{FF2B5EF4-FFF2-40B4-BE49-F238E27FC236}">
              <a16:creationId xmlns:a16="http://schemas.microsoft.com/office/drawing/2014/main" id="{00000000-0008-0000-0700-000011030000}"/>
            </a:ext>
          </a:extLst>
        </xdr:cNvPr>
        <xdr:cNvSpPr txBox="1"/>
      </xdr:nvSpPr>
      <xdr:spPr>
        <a:xfrm>
          <a:off x="17974945" y="85699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60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18288000" y="8255000"/>
          <a:ext cx="4686300" cy="0"/>
        </a:xfrm>
        <a:prstGeom prst="straightConnector1">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67945</xdr:colOff>
      <xdr:row>47</xdr:row>
      <xdr:rowOff>54610</xdr:rowOff>
    </xdr:from>
    <xdr:ext cx="313055" cy="257810"/>
    <xdr:sp macro="" textlink="">
      <xdr:nvSpPr>
        <xdr:cNvPr id="787" name="テキスト ボックス 786">
          <a:extLst>
            <a:ext uri="{FF2B5EF4-FFF2-40B4-BE49-F238E27FC236}">
              <a16:creationId xmlns:a16="http://schemas.microsoft.com/office/drawing/2014/main" id="{00000000-0008-0000-0700-000013030000}"/>
            </a:ext>
          </a:extLst>
        </xdr:cNvPr>
        <xdr:cNvSpPr txBox="1"/>
      </xdr:nvSpPr>
      <xdr:spPr>
        <a:xfrm>
          <a:off x="17974945" y="8112760"/>
          <a:ext cx="313055" cy="25781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r"/>
          <a:r>
            <a:rPr kumimoji="1" lang="en-US" altLang="ja-JP" sz="1000">
              <a:latin typeface="ＭＳ Ｐゴシック"/>
              <a:ea typeface="ＭＳ Ｐゴシック"/>
            </a:rPr>
            <a:t>80</a:t>
          </a:r>
          <a:endParaRPr kumimoji="1" lang="ja-JP" altLang="en-US" sz="1000">
            <a:latin typeface="ＭＳ Ｐゴシック"/>
            <a:ea typeface="ＭＳ Ｐゴシック"/>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a:extLst>
            <a:ext uri="{FF2B5EF4-FFF2-40B4-BE49-F238E27FC236}">
              <a16:creationId xmlns:a16="http://schemas.microsoft.com/office/drawing/2014/main" id="{00000000-0008-0000-0700-000014030000}"/>
            </a:ext>
          </a:extLst>
        </xdr:cNvPr>
        <xdr:cNvSpPr/>
      </xdr:nvSpPr>
      <xdr:spPr>
        <a:xfrm>
          <a:off x="18288000" y="8255000"/>
          <a:ext cx="4686300" cy="2286000"/>
        </a:xfrm>
        <a:prstGeom prst="rect">
          <a:avLst/>
        </a:prstGeom>
        <a:no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58</xdr:row>
      <xdr:rowOff>139700</xdr:rowOff>
    </xdr:from>
    <xdr:to>
      <xdr:col>116</xdr:col>
      <xdr:colOff>62865</xdr:colOff>
      <xdr:row>58</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2159595" y="10083800"/>
          <a:ext cx="1270" cy="0"/>
        </a:xfrm>
        <a:prstGeom prst="straightConnector1">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10160</xdr:rowOff>
    </xdr:from>
    <xdr:ext cx="249555" cy="259080"/>
    <xdr:sp macro="" textlink="">
      <xdr:nvSpPr>
        <xdr:cNvPr id="790" name="前年度繰上充用金最小値テキスト">
          <a:extLst>
            <a:ext uri="{FF2B5EF4-FFF2-40B4-BE49-F238E27FC236}">
              <a16:creationId xmlns:a16="http://schemas.microsoft.com/office/drawing/2014/main" id="{00000000-0008-0000-0700-000016030000}"/>
            </a:ext>
          </a:extLst>
        </xdr:cNvPr>
        <xdr:cNvSpPr txBox="1"/>
      </xdr:nvSpPr>
      <xdr:spPr>
        <a:xfrm>
          <a:off x="22212300" y="101257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ea typeface="ＭＳ Ｐゴシック"/>
            </a:rPr>
            <a:t>0</a:t>
          </a:r>
          <a:endParaRPr kumimoji="1" lang="ja-JP" altLang="en-US" sz="1000" b="1">
            <a:latin typeface="ＭＳ Ｐゴシック"/>
            <a:ea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10160</xdr:rowOff>
    </xdr:from>
    <xdr:ext cx="249555" cy="259080"/>
    <xdr:sp macro="" textlink="">
      <xdr:nvSpPr>
        <xdr:cNvPr id="792" name="前年度繰上充用金最大値テキスト">
          <a:extLst>
            <a:ext uri="{FF2B5EF4-FFF2-40B4-BE49-F238E27FC236}">
              <a16:creationId xmlns:a16="http://schemas.microsoft.com/office/drawing/2014/main" id="{00000000-0008-0000-0700-000018030000}"/>
            </a:ext>
          </a:extLst>
        </xdr:cNvPr>
        <xdr:cNvSpPr txBox="1"/>
      </xdr:nvSpPr>
      <xdr:spPr>
        <a:xfrm>
          <a:off x="22212300" y="97828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2072600" y="10083800"/>
          <a:ext cx="177800" cy="0"/>
        </a:xfrm>
        <a:prstGeom prst="straightConnector1">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139700</xdr:rowOff>
    </xdr:from>
    <xdr:to>
      <xdr:col>116</xdr:col>
      <xdr:colOff>63500</xdr:colOff>
      <xdr:row>58</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21323300" y="10083800"/>
          <a:ext cx="8382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67310</xdr:rowOff>
    </xdr:from>
    <xdr:ext cx="249555" cy="259080"/>
    <xdr:sp macro="" textlink="">
      <xdr:nvSpPr>
        <xdr:cNvPr id="795" name="前年度繰上充用金平均値テキスト">
          <a:extLst>
            <a:ext uri="{FF2B5EF4-FFF2-40B4-BE49-F238E27FC236}">
              <a16:creationId xmlns:a16="http://schemas.microsoft.com/office/drawing/2014/main" id="{00000000-0008-0000-0700-00001B030000}"/>
            </a:ext>
          </a:extLst>
        </xdr:cNvPr>
        <xdr:cNvSpPr txBox="1"/>
      </xdr:nvSpPr>
      <xdr:spPr>
        <a:xfrm>
          <a:off x="22212300" y="10011410"/>
          <a:ext cx="249555" cy="259080"/>
        </a:xfrm>
        <a:prstGeom prst="rect">
          <a:avLst/>
        </a:prstGeom>
        <a:noFill/>
        <a:ln>
          <a:noFill/>
        </a:ln>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2110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139700</xdr:rowOff>
    </xdr:from>
    <xdr:to>
      <xdr:col>111</xdr:col>
      <xdr:colOff>177800</xdr:colOff>
      <xdr:row>58</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20434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88900</xdr:rowOff>
    </xdr:from>
    <xdr:to>
      <xdr:col>112</xdr:col>
      <xdr:colOff>38100</xdr:colOff>
      <xdr:row>59</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21272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59</xdr:row>
      <xdr:rowOff>10160</xdr:rowOff>
    </xdr:from>
    <xdr:ext cx="248285" cy="259080"/>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21198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102</xdr:col>
      <xdr:colOff>114300</xdr:colOff>
      <xdr:row>58</xdr:row>
      <xdr:rowOff>139700</xdr:rowOff>
    </xdr:from>
    <xdr:to>
      <xdr:col>107</xdr:col>
      <xdr:colOff>50800</xdr:colOff>
      <xdr:row>58</xdr:row>
      <xdr:rowOff>139700</xdr:rowOff>
    </xdr:to>
    <xdr:cxnSp macro="">
      <xdr:nvCxnSpPr>
        <xdr:cNvPr id="800" name="直線コネクタ 799">
          <a:extLst>
            <a:ext uri="{FF2B5EF4-FFF2-40B4-BE49-F238E27FC236}">
              <a16:creationId xmlns:a16="http://schemas.microsoft.com/office/drawing/2014/main" id="{00000000-0008-0000-0700-000020030000}"/>
            </a:ext>
          </a:extLst>
        </xdr:cNvPr>
        <xdr:cNvCxnSpPr/>
      </xdr:nvCxnSpPr>
      <xdr:spPr>
        <a:xfrm>
          <a:off x="19545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88900</xdr:rowOff>
    </xdr:from>
    <xdr:to>
      <xdr:col>107</xdr:col>
      <xdr:colOff>101600</xdr:colOff>
      <xdr:row>59</xdr:row>
      <xdr:rowOff>19050</xdr:rowOff>
    </xdr:to>
    <xdr:sp macro=""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20383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59</xdr:row>
      <xdr:rowOff>10160</xdr:rowOff>
    </xdr:from>
    <xdr:ext cx="248285" cy="259080"/>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0309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177800</xdr:colOff>
      <xdr:row>58</xdr:row>
      <xdr:rowOff>139700</xdr:rowOff>
    </xdr:from>
    <xdr:to>
      <xdr:col>102</xdr:col>
      <xdr:colOff>114300</xdr:colOff>
      <xdr:row>58</xdr:row>
      <xdr:rowOff>139700</xdr:rowOff>
    </xdr:to>
    <xdr:cxnSp macro="">
      <xdr:nvCxnSpPr>
        <xdr:cNvPr id="803" name="直線コネクタ 802">
          <a:extLst>
            <a:ext uri="{FF2B5EF4-FFF2-40B4-BE49-F238E27FC236}">
              <a16:creationId xmlns:a16="http://schemas.microsoft.com/office/drawing/2014/main" id="{00000000-0008-0000-0700-000023030000}"/>
            </a:ext>
          </a:extLst>
        </xdr:cNvPr>
        <xdr:cNvCxnSpPr/>
      </xdr:nvCxnSpPr>
      <xdr:spPr>
        <a:xfrm>
          <a:off x="18656300" y="10083800"/>
          <a:ext cx="889000" cy="0"/>
        </a:xfrm>
        <a:prstGeom prst="straightConnector1">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49</xdr:row>
      <xdr:rowOff>123190</xdr:rowOff>
    </xdr:from>
    <xdr:to>
      <xdr:col>102</xdr:col>
      <xdr:colOff>165100</xdr:colOff>
      <xdr:row>50</xdr:row>
      <xdr:rowOff>53340</xdr:rowOff>
    </xdr:to>
    <xdr:sp macro="" textlink="">
      <xdr:nvSpPr>
        <xdr:cNvPr id="804" name="フローチャート: 判断 803">
          <a:extLst>
            <a:ext uri="{FF2B5EF4-FFF2-40B4-BE49-F238E27FC236}">
              <a16:creationId xmlns:a16="http://schemas.microsoft.com/office/drawing/2014/main" id="{00000000-0008-0000-0700-000024030000}"/>
            </a:ext>
          </a:extLst>
        </xdr:cNvPr>
        <xdr:cNvSpPr/>
      </xdr:nvSpPr>
      <xdr:spPr>
        <a:xfrm>
          <a:off x="19494500" y="8524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147955</xdr:colOff>
      <xdr:row>48</xdr:row>
      <xdr:rowOff>69850</xdr:rowOff>
    </xdr:from>
    <xdr:ext cx="313690" cy="259080"/>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388455" y="8299450"/>
          <a:ext cx="31369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66</a:t>
          </a:r>
          <a:endParaRPr kumimoji="1" lang="ja-JP" altLang="en-US" sz="1000" b="1">
            <a:solidFill>
              <a:srgbClr val="00008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06" name="フローチャート: 判断 805">
          <a:extLst>
            <a:ext uri="{FF2B5EF4-FFF2-40B4-BE49-F238E27FC236}">
              <a16:creationId xmlns:a16="http://schemas.microsoft.com/office/drawing/2014/main" id="{00000000-0008-0000-0700-000026030000}"/>
            </a:ext>
          </a:extLst>
        </xdr:cNvPr>
        <xdr:cNvSpPr/>
      </xdr:nvSpPr>
      <xdr:spPr>
        <a:xfrm>
          <a:off x="186055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59</xdr:row>
      <xdr:rowOff>10160</xdr:rowOff>
    </xdr:from>
    <xdr:ext cx="248285" cy="259080"/>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531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000080"/>
              </a:solidFill>
              <a:latin typeface="ＭＳ Ｐゴシック"/>
              <a:ea typeface="ＭＳ Ｐゴシック"/>
            </a:rPr>
            <a:t>0</a:t>
          </a:r>
          <a:endParaRPr kumimoji="1" lang="ja-JP" altLang="en-US" sz="1000" b="1">
            <a:solidFill>
              <a:srgbClr val="000080"/>
            </a:solidFill>
            <a:latin typeface="ＭＳ Ｐゴシック"/>
            <a:ea typeface="ＭＳ Ｐゴシック"/>
          </a:endParaRPr>
        </a:p>
      </xdr:txBody>
    </xdr:sp>
    <xdr:clientData/>
  </xdr:oneCellAnchor>
  <xdr:oneCellAnchor>
    <xdr:from>
      <xdr:col>115</xdr:col>
      <xdr:colOff>63500</xdr:colOff>
      <xdr:row>61</xdr:row>
      <xdr:rowOff>80010</xdr:rowOff>
    </xdr:from>
    <xdr:ext cx="762000" cy="259080"/>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9710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R03</a:t>
          </a:r>
          <a:endParaRPr kumimoji="1" lang="ja-JP" altLang="en-US" sz="1000">
            <a:latin typeface="ＭＳ Ｐゴシック"/>
            <a:ea typeface="ＭＳ Ｐゴシック"/>
          </a:endParaRPr>
        </a:p>
      </xdr:txBody>
    </xdr:sp>
    <xdr:clientData/>
  </xdr:oneCellAnchor>
  <xdr:oneCellAnchor>
    <xdr:from>
      <xdr:col>110</xdr:col>
      <xdr:colOff>177800</xdr:colOff>
      <xdr:row>61</xdr:row>
      <xdr:rowOff>80010</xdr:rowOff>
    </xdr:from>
    <xdr:ext cx="762000" cy="259080"/>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1132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R02</a:t>
          </a:r>
          <a:endParaRPr kumimoji="1" lang="ja-JP" altLang="en-US" sz="1000">
            <a:latin typeface="ＭＳ Ｐゴシック"/>
            <a:ea typeface="ＭＳ Ｐゴシック"/>
          </a:endParaRPr>
        </a:p>
      </xdr:txBody>
    </xdr:sp>
    <xdr:clientData/>
  </xdr:oneCellAnchor>
  <xdr:oneCellAnchor>
    <xdr:from>
      <xdr:col>106</xdr:col>
      <xdr:colOff>50800</xdr:colOff>
      <xdr:row>61</xdr:row>
      <xdr:rowOff>80010</xdr:rowOff>
    </xdr:from>
    <xdr:ext cx="762000" cy="259080"/>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0243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R01</a:t>
          </a:r>
          <a:endParaRPr kumimoji="1" lang="ja-JP" altLang="en-US" sz="1000">
            <a:latin typeface="ＭＳ Ｐゴシック"/>
            <a:ea typeface="ＭＳ Ｐゴシック"/>
          </a:endParaRPr>
        </a:p>
      </xdr:txBody>
    </xdr:sp>
    <xdr:clientData/>
  </xdr:oneCellAnchor>
  <xdr:oneCellAnchor>
    <xdr:from>
      <xdr:col>101</xdr:col>
      <xdr:colOff>114300</xdr:colOff>
      <xdr:row>61</xdr:row>
      <xdr:rowOff>80010</xdr:rowOff>
    </xdr:from>
    <xdr:ext cx="762000" cy="259080"/>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9354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H30</a:t>
          </a:r>
          <a:endParaRPr kumimoji="1" lang="ja-JP" altLang="en-US" sz="1000">
            <a:latin typeface="ＭＳ Ｐゴシック"/>
            <a:ea typeface="ＭＳ Ｐゴシック"/>
          </a:endParaRPr>
        </a:p>
      </xdr:txBody>
    </xdr:sp>
    <xdr:clientData/>
  </xdr:oneCellAnchor>
  <xdr:oneCellAnchor>
    <xdr:from>
      <xdr:col>96</xdr:col>
      <xdr:colOff>177800</xdr:colOff>
      <xdr:row>61</xdr:row>
      <xdr:rowOff>80010</xdr:rowOff>
    </xdr:from>
    <xdr:ext cx="762000" cy="259080"/>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18465800" y="10538460"/>
          <a:ext cx="762000"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rtlCol="0" anchor="ctr">
          <a:spAutoFit/>
        </a:bodyPr>
        <a:lstStyle/>
        <a:p>
          <a:pPr algn="l"/>
          <a:r>
            <a:rPr kumimoji="1" lang="en-US" altLang="ja-JP" sz="1000">
              <a:latin typeface="ＭＳ Ｐゴシック"/>
              <a:ea typeface="ＭＳ Ｐゴシック"/>
            </a:rPr>
            <a:t>H29</a:t>
          </a:r>
          <a:endParaRPr kumimoji="1" lang="ja-JP" altLang="en-US" sz="1000">
            <a:latin typeface="ＭＳ Ｐゴシック"/>
            <a:ea typeface="ＭＳ Ｐゴシック"/>
          </a:endParaRPr>
        </a:p>
      </xdr:txBody>
    </xdr:sp>
    <xdr:clientData/>
  </xdr:oneCellAnchor>
  <xdr:twoCellAnchor>
    <xdr:from>
      <xdr:col>116</xdr:col>
      <xdr:colOff>12700</xdr:colOff>
      <xdr:row>58</xdr:row>
      <xdr:rowOff>88900</xdr:rowOff>
    </xdr:from>
    <xdr:to>
      <xdr:col>116</xdr:col>
      <xdr:colOff>114300</xdr:colOff>
      <xdr:row>59</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22110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124460</xdr:rowOff>
    </xdr:from>
    <xdr:ext cx="249555" cy="259080"/>
    <xdr:sp macro="" textlink="">
      <xdr:nvSpPr>
        <xdr:cNvPr id="814" name="前年度繰上充用金該当値テキスト">
          <a:extLst>
            <a:ext uri="{FF2B5EF4-FFF2-40B4-BE49-F238E27FC236}">
              <a16:creationId xmlns:a16="http://schemas.microsoft.com/office/drawing/2014/main" id="{00000000-0008-0000-0700-00002E030000}"/>
            </a:ext>
          </a:extLst>
        </xdr:cNvPr>
        <xdr:cNvSpPr txBox="1"/>
      </xdr:nvSpPr>
      <xdr:spPr>
        <a:xfrm>
          <a:off x="22212300" y="9897110"/>
          <a:ext cx="24955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l"/>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111</xdr:col>
      <xdr:colOff>127000</xdr:colOff>
      <xdr:row>58</xdr:row>
      <xdr:rowOff>88900</xdr:rowOff>
    </xdr:from>
    <xdr:to>
      <xdr:col>112</xdr:col>
      <xdr:colOff>38100</xdr:colOff>
      <xdr:row>59</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2127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53340</xdr:colOff>
      <xdr:row>57</xdr:row>
      <xdr:rowOff>35560</xdr:rowOff>
    </xdr:from>
    <xdr:ext cx="248285" cy="259080"/>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21198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107</xdr:col>
      <xdr:colOff>0</xdr:colOff>
      <xdr:row>58</xdr:row>
      <xdr:rowOff>88900</xdr:rowOff>
    </xdr:from>
    <xdr:to>
      <xdr:col>107</xdr:col>
      <xdr:colOff>101600</xdr:colOff>
      <xdr:row>59</xdr:row>
      <xdr:rowOff>19050</xdr:rowOff>
    </xdr:to>
    <xdr:sp macro="" textlink="">
      <xdr:nvSpPr>
        <xdr:cNvPr id="817" name="楕円 816">
          <a:extLst>
            <a:ext uri="{FF2B5EF4-FFF2-40B4-BE49-F238E27FC236}">
              <a16:creationId xmlns:a16="http://schemas.microsoft.com/office/drawing/2014/main" id="{00000000-0008-0000-0700-000031030000}"/>
            </a:ext>
          </a:extLst>
        </xdr:cNvPr>
        <xdr:cNvSpPr/>
      </xdr:nvSpPr>
      <xdr:spPr>
        <a:xfrm>
          <a:off x="2038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116840</xdr:colOff>
      <xdr:row>57</xdr:row>
      <xdr:rowOff>35560</xdr:rowOff>
    </xdr:from>
    <xdr:ext cx="248285" cy="259080"/>
    <xdr:sp macro="" textlink="">
      <xdr:nvSpPr>
        <xdr:cNvPr id="818" name="テキスト ボックス 817">
          <a:extLst>
            <a:ext uri="{FF2B5EF4-FFF2-40B4-BE49-F238E27FC236}">
              <a16:creationId xmlns:a16="http://schemas.microsoft.com/office/drawing/2014/main" id="{00000000-0008-0000-0700-000032030000}"/>
            </a:ext>
          </a:extLst>
        </xdr:cNvPr>
        <xdr:cNvSpPr txBox="1"/>
      </xdr:nvSpPr>
      <xdr:spPr>
        <a:xfrm>
          <a:off x="20309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102</xdr:col>
      <xdr:colOff>63500</xdr:colOff>
      <xdr:row>58</xdr:row>
      <xdr:rowOff>88900</xdr:rowOff>
    </xdr:from>
    <xdr:to>
      <xdr:col>102</xdr:col>
      <xdr:colOff>165100</xdr:colOff>
      <xdr:row>59</xdr:row>
      <xdr:rowOff>19050</xdr:rowOff>
    </xdr:to>
    <xdr:sp macro="" textlink="">
      <xdr:nvSpPr>
        <xdr:cNvPr id="819" name="楕円 818">
          <a:extLst>
            <a:ext uri="{FF2B5EF4-FFF2-40B4-BE49-F238E27FC236}">
              <a16:creationId xmlns:a16="http://schemas.microsoft.com/office/drawing/2014/main" id="{00000000-0008-0000-0700-000033030000}"/>
            </a:ext>
          </a:extLst>
        </xdr:cNvPr>
        <xdr:cNvSpPr/>
      </xdr:nvSpPr>
      <xdr:spPr>
        <a:xfrm>
          <a:off x="19494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180340</xdr:colOff>
      <xdr:row>59</xdr:row>
      <xdr:rowOff>10160</xdr:rowOff>
    </xdr:from>
    <xdr:ext cx="248285" cy="259080"/>
    <xdr:sp macro="" textlink="">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19420840" y="101257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97</xdr:col>
      <xdr:colOff>127000</xdr:colOff>
      <xdr:row>58</xdr:row>
      <xdr:rowOff>88900</xdr:rowOff>
    </xdr:from>
    <xdr:to>
      <xdr:col>98</xdr:col>
      <xdr:colOff>38100</xdr:colOff>
      <xdr:row>59</xdr:row>
      <xdr:rowOff>19050</xdr:rowOff>
    </xdr:to>
    <xdr:sp macro="" textlink="">
      <xdr:nvSpPr>
        <xdr:cNvPr id="821" name="楕円 820">
          <a:extLst>
            <a:ext uri="{FF2B5EF4-FFF2-40B4-BE49-F238E27FC236}">
              <a16:creationId xmlns:a16="http://schemas.microsoft.com/office/drawing/2014/main" id="{00000000-0008-0000-0700-000035030000}"/>
            </a:ext>
          </a:extLst>
        </xdr:cNvPr>
        <xdr:cNvSpPr/>
      </xdr:nvSpPr>
      <xdr:spPr>
        <a:xfrm>
          <a:off x="18605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53340</xdr:colOff>
      <xdr:row>57</xdr:row>
      <xdr:rowOff>35560</xdr:rowOff>
    </xdr:from>
    <xdr:ext cx="248285" cy="259080"/>
    <xdr:sp macro="" textlink="">
      <xdr:nvSpPr>
        <xdr:cNvPr id="822" name="テキスト ボックス 821">
          <a:extLst>
            <a:ext uri="{FF2B5EF4-FFF2-40B4-BE49-F238E27FC236}">
              <a16:creationId xmlns:a16="http://schemas.microsoft.com/office/drawing/2014/main" id="{00000000-0008-0000-0700-000036030000}"/>
            </a:ext>
          </a:extLst>
        </xdr:cNvPr>
        <xdr:cNvSpPr txBox="1"/>
      </xdr:nvSpPr>
      <xdr:spPr>
        <a:xfrm>
          <a:off x="18531840" y="9808210"/>
          <a:ext cx="248285" cy="259080"/>
        </a:xfrm>
        <a:prstGeom prst="rect">
          <a:avLst/>
        </a:prstGeom>
        <a:noFill/>
      </xdr:spPr>
      <xdr:style>
        <a:lnRef idx="0">
          <a:srgbClr val="000000"/>
        </a:lnRef>
        <a:fillRef idx="0">
          <a:srgbClr val="000000"/>
        </a:fillRef>
        <a:effectRef idx="0">
          <a:srgbClr val="000000"/>
        </a:effectRef>
        <a:fontRef idx="minor">
          <a:schemeClr val="tx1"/>
        </a:fontRef>
      </xdr:style>
      <xdr:txBody>
        <a:bodyPr vertOverflow="clip" horzOverflow="clip" wrap="none" rtlCol="0" anchor="ctr">
          <a:spAutoFit/>
        </a:bodyPr>
        <a:lstStyle/>
        <a:p>
          <a:pPr algn="ctr"/>
          <a:r>
            <a:rPr kumimoji="1" lang="en-US" altLang="ja-JP" sz="1000" b="1">
              <a:solidFill>
                <a:srgbClr val="FF0000"/>
              </a:solidFill>
              <a:latin typeface="ＭＳ Ｐゴシック"/>
              <a:ea typeface="ＭＳ Ｐゴシック"/>
            </a:rPr>
            <a:t>0</a:t>
          </a:r>
          <a:endParaRPr kumimoji="1" lang="ja-JP" altLang="en-US" sz="1000" b="1">
            <a:solidFill>
              <a:srgbClr val="FF0000"/>
            </a:solidFill>
            <a:latin typeface="ＭＳ Ｐゴシック"/>
            <a:ea typeface="ＭＳ Ｐゴシック"/>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a:extLst>
            <a:ext uri="{FF2B5EF4-FFF2-40B4-BE49-F238E27FC236}">
              <a16:creationId xmlns:a16="http://schemas.microsoft.com/office/drawing/2014/main" id="{00000000-0008-0000-0700-000038030000}"/>
            </a:ext>
          </a:extLst>
        </xdr:cNvPr>
        <xdr:cNvSpPr/>
      </xdr:nvSpPr>
      <xdr:spPr>
        <a:xfrm>
          <a:off x="762000" y="17843500"/>
          <a:ext cx="3848100" cy="254000"/>
        </a:xfrm>
        <a:prstGeom prst="rect">
          <a:avLst/>
        </a:prstGeom>
        <a:noFill/>
        <a:ln w="19050" cap="flat" cmpd="sng" algn="ctr">
          <a:noFill/>
          <a:prstDash val="solid"/>
        </a:ln>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ea typeface="ＭＳ Ｐゴシック"/>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a:extLst>
            <a:ext uri="{FF2B5EF4-FFF2-40B4-BE49-F238E27FC236}">
              <a16:creationId xmlns:a16="http://schemas.microsoft.com/office/drawing/2014/main" id="{00000000-0008-0000-0700-000039030000}"/>
            </a:ext>
          </a:extLst>
        </xdr:cNvPr>
        <xdr:cNvSpPr txBox="1"/>
      </xdr:nvSpPr>
      <xdr:spPr>
        <a:xfrm>
          <a:off x="787400" y="18097500"/>
          <a:ext cx="22161500" cy="1524000"/>
        </a:xfrm>
        <a:prstGeom prst="rect">
          <a:avLst/>
        </a:prstGeom>
        <a:solidFill>
          <a:schemeClr val="lt1"/>
        </a:solidFill>
        <a:ln w="9525" cmpd="sng">
          <a:noFill/>
        </a:ln>
        <a:effectLst/>
      </xdr:spPr>
      <xdr:style>
        <a:lnRef idx="0">
          <a:srgbClr val="000000"/>
        </a:lnRef>
        <a:fillRef idx="0">
          <a:srgbClr val="000000"/>
        </a:fillRef>
        <a:effectRef idx="0">
          <a:srgbClr val="000000"/>
        </a:effectRef>
        <a:fontRef idx="minor">
          <a:schemeClr val="dk1"/>
        </a:fontRef>
      </xdr:style>
      <xdr:txBody>
        <a:bodyPr vertOverflow="clip" horzOverflow="clip" rtlCol="0" anchor="t"/>
        <a:lstStyle/>
        <a:p>
          <a:r>
            <a:rPr kumimoji="1" lang="ja-JP" altLang="en-US" sz="1100">
              <a:solidFill>
                <a:schemeClr val="dk1"/>
              </a:solidFill>
              <a:effectLst/>
              <a:latin typeface="+mn-lt"/>
              <a:ea typeface="+mn-ea"/>
              <a:cs typeface="+mn-cs"/>
            </a:rPr>
            <a:t>民生</a:t>
          </a:r>
          <a:r>
            <a:rPr kumimoji="1" lang="ja-JP" altLang="ja-JP" sz="1100">
              <a:solidFill>
                <a:schemeClr val="dk1"/>
              </a:solidFill>
              <a:effectLst/>
              <a:latin typeface="+mn-lt"/>
              <a:ea typeface="+mn-ea"/>
              <a:cs typeface="+mn-cs"/>
            </a:rPr>
            <a:t>費は、住民一人当たり</a:t>
          </a:r>
          <a:r>
            <a:rPr kumimoji="1" lang="en-US" altLang="ja-JP" sz="1100">
              <a:solidFill>
                <a:schemeClr val="dk1"/>
              </a:solidFill>
              <a:effectLst/>
              <a:latin typeface="+mn-lt"/>
              <a:ea typeface="+mn-ea"/>
              <a:cs typeface="+mn-cs"/>
            </a:rPr>
            <a:t>399,528</a:t>
          </a:r>
          <a:r>
            <a:rPr kumimoji="1" lang="ja-JP" altLang="ja-JP" sz="1100">
              <a:solidFill>
                <a:schemeClr val="dk1"/>
              </a:solidFill>
              <a:effectLst/>
              <a:latin typeface="+mn-lt"/>
              <a:ea typeface="+mn-ea"/>
              <a:cs typeface="+mn-cs"/>
            </a:rPr>
            <a:t>円となっている。</a:t>
          </a:r>
          <a:r>
            <a:rPr kumimoji="1" lang="ja-JP" altLang="en-US" sz="1100">
              <a:solidFill>
                <a:schemeClr val="dk1"/>
              </a:solidFill>
              <a:effectLst/>
              <a:latin typeface="+mn-lt"/>
              <a:ea typeface="+mn-ea"/>
              <a:cs typeface="+mn-cs"/>
            </a:rPr>
            <a:t>前年度より</a:t>
          </a:r>
          <a:r>
            <a:rPr kumimoji="1" lang="en-US" altLang="ja-JP" sz="1100">
              <a:solidFill>
                <a:schemeClr val="dk1"/>
              </a:solidFill>
              <a:effectLst/>
              <a:latin typeface="+mn-lt"/>
              <a:ea typeface="+mn-ea"/>
              <a:cs typeface="+mn-cs"/>
            </a:rPr>
            <a:t>110,978</a:t>
          </a:r>
          <a:r>
            <a:rPr kumimoji="1" lang="ja-JP" altLang="en-US" sz="1100">
              <a:solidFill>
                <a:schemeClr val="dk1"/>
              </a:solidFill>
              <a:effectLst/>
              <a:latin typeface="+mn-lt"/>
              <a:ea typeface="+mn-ea"/>
              <a:cs typeface="+mn-cs"/>
            </a:rPr>
            <a:t>円増額し、類似団体の平均値を上回る結果となった。</a:t>
          </a:r>
          <a:endParaRPr lang="ja-JP" altLang="ja-JP" sz="1400">
            <a:effectLst/>
          </a:endParaRPr>
        </a:p>
        <a:p>
          <a:r>
            <a:rPr kumimoji="1" lang="ja-JP" altLang="ja-JP" sz="1100">
              <a:solidFill>
                <a:schemeClr val="dk1"/>
              </a:solidFill>
              <a:effectLst/>
              <a:latin typeface="+mn-lt"/>
              <a:ea typeface="+mn-ea"/>
              <a:cs typeface="+mn-cs"/>
            </a:rPr>
            <a:t>これは、保小中一貫教育施設整備事業</a:t>
          </a:r>
          <a:r>
            <a:rPr kumimoji="1" lang="ja-JP" altLang="en-US" sz="1100">
              <a:solidFill>
                <a:schemeClr val="dk1"/>
              </a:solidFill>
              <a:effectLst/>
              <a:latin typeface="+mn-lt"/>
              <a:ea typeface="+mn-ea"/>
              <a:cs typeface="+mn-cs"/>
            </a:rPr>
            <a:t>における保育所の整備により、普通建設事業費が</a:t>
          </a:r>
          <a:r>
            <a:rPr kumimoji="1" lang="en-US" altLang="ja-JP" sz="1100">
              <a:solidFill>
                <a:schemeClr val="dk1"/>
              </a:solidFill>
              <a:effectLst/>
              <a:latin typeface="+mn-lt"/>
              <a:ea typeface="+mn-ea"/>
              <a:cs typeface="+mn-cs"/>
            </a:rPr>
            <a:t>218,649</a:t>
          </a:r>
          <a:r>
            <a:rPr kumimoji="1" lang="ja-JP" altLang="en-US" sz="1100">
              <a:solidFill>
                <a:schemeClr val="dk1"/>
              </a:solidFill>
              <a:effectLst/>
              <a:latin typeface="+mn-lt"/>
              <a:ea typeface="+mn-ea"/>
              <a:cs typeface="+mn-cs"/>
            </a:rPr>
            <a:t>千円増加したことが主な要因である。</a:t>
          </a:r>
          <a:endParaRPr lang="ja-JP" altLang="ja-JP" sz="1400">
            <a:effectLst/>
          </a:endParaRPr>
        </a:p>
        <a:p>
          <a:r>
            <a:rPr kumimoji="1" lang="ja-JP" altLang="ja-JP" sz="1100">
              <a:solidFill>
                <a:schemeClr val="dk1"/>
              </a:solidFill>
              <a:effectLst/>
              <a:latin typeface="+mn-lt"/>
              <a:ea typeface="+mn-ea"/>
              <a:cs typeface="+mn-cs"/>
            </a:rPr>
            <a:t>教育費は、住民一人当たり</a:t>
          </a:r>
          <a:r>
            <a:rPr kumimoji="1" lang="en-US" altLang="ja-JP" sz="1100">
              <a:solidFill>
                <a:schemeClr val="dk1"/>
              </a:solidFill>
              <a:effectLst/>
              <a:latin typeface="+mn-lt"/>
              <a:ea typeface="+mn-ea"/>
              <a:cs typeface="+mn-cs"/>
            </a:rPr>
            <a:t>395,172</a:t>
          </a:r>
          <a:r>
            <a:rPr kumimoji="1" lang="ja-JP" altLang="ja-JP" sz="1100">
              <a:solidFill>
                <a:schemeClr val="dk1"/>
              </a:solidFill>
              <a:effectLst/>
              <a:latin typeface="+mn-lt"/>
              <a:ea typeface="+mn-ea"/>
              <a:cs typeface="+mn-cs"/>
            </a:rPr>
            <a:t>円となっており、前年度より</a:t>
          </a:r>
          <a:r>
            <a:rPr kumimoji="1" lang="en-US" altLang="ja-JP" sz="1100">
              <a:solidFill>
                <a:schemeClr val="dk1"/>
              </a:solidFill>
              <a:effectLst/>
              <a:latin typeface="+mn-lt"/>
              <a:ea typeface="+mn-ea"/>
              <a:cs typeface="+mn-cs"/>
            </a:rPr>
            <a:t>230,838</a:t>
          </a:r>
          <a:r>
            <a:rPr kumimoji="1" lang="ja-JP" altLang="ja-JP" sz="1100">
              <a:solidFill>
                <a:schemeClr val="dk1"/>
              </a:solidFill>
              <a:effectLst/>
              <a:latin typeface="+mn-lt"/>
              <a:ea typeface="+mn-ea"/>
              <a:cs typeface="+mn-cs"/>
            </a:rPr>
            <a:t>円増額し、類似団体</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平均</a:t>
          </a:r>
          <a:r>
            <a:rPr kumimoji="1" lang="ja-JP" altLang="en-US" sz="1100">
              <a:solidFill>
                <a:schemeClr val="dk1"/>
              </a:solidFill>
              <a:effectLst/>
              <a:latin typeface="+mn-lt"/>
              <a:ea typeface="+mn-ea"/>
              <a:cs typeface="+mn-cs"/>
            </a:rPr>
            <a:t>値</a:t>
          </a:r>
          <a:r>
            <a:rPr kumimoji="1" lang="ja-JP" altLang="ja-JP" sz="1100">
              <a:solidFill>
                <a:schemeClr val="dk1"/>
              </a:solidFill>
              <a:effectLst/>
              <a:latin typeface="+mn-lt"/>
              <a:ea typeface="+mn-ea"/>
              <a:cs typeface="+mn-cs"/>
            </a:rPr>
            <a:t>を上回る結果となった。</a:t>
          </a:r>
          <a:endParaRPr lang="ja-JP" altLang="ja-JP" sz="1400">
            <a:effectLst/>
          </a:endParaRPr>
        </a:p>
        <a:p>
          <a:r>
            <a:rPr kumimoji="1" lang="ja-JP" altLang="ja-JP" sz="1100">
              <a:solidFill>
                <a:schemeClr val="dk1"/>
              </a:solidFill>
              <a:effectLst/>
              <a:latin typeface="+mn-lt"/>
              <a:ea typeface="+mn-ea"/>
              <a:cs typeface="+mn-cs"/>
            </a:rPr>
            <a:t>これは、保小中一貫教育施設整備事業の増のため、普通建設事業費が</a:t>
          </a:r>
          <a:r>
            <a:rPr kumimoji="1" lang="en-US" altLang="ja-JP" sz="1100">
              <a:solidFill>
                <a:schemeClr val="dk1"/>
              </a:solidFill>
              <a:effectLst/>
              <a:latin typeface="+mn-lt"/>
              <a:ea typeface="+mn-ea"/>
              <a:cs typeface="+mn-cs"/>
            </a:rPr>
            <a:t>718,612</a:t>
          </a:r>
          <a:r>
            <a:rPr kumimoji="1" lang="ja-JP" altLang="ja-JP" sz="1100">
              <a:solidFill>
                <a:schemeClr val="dk1"/>
              </a:solidFill>
              <a:effectLst/>
              <a:latin typeface="+mn-lt"/>
              <a:ea typeface="+mn-ea"/>
              <a:cs typeface="+mn-cs"/>
            </a:rPr>
            <a:t>千円増加したことが主な要因である。</a:t>
          </a:r>
          <a:endParaRPr lang="ja-JP" altLang="ja-JP" sz="1400">
            <a:effectLst/>
          </a:endParaRPr>
        </a:p>
        <a:p>
          <a:endParaRPr kumimoji="1" lang="ja-JP" altLang="en-US" sz="1300">
            <a:latin typeface="ＭＳ Ｐゴシック"/>
            <a:ea typeface="ＭＳ Ｐゴシック"/>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200660</xdr:colOff>
      <xdr:row>46</xdr:row>
      <xdr:rowOff>103505</xdr:rowOff>
    </xdr:from>
    <xdr:to>
      <xdr:col>1</xdr:col>
      <xdr:colOff>895350</xdr:colOff>
      <xdr:row>46</xdr:row>
      <xdr:rowOff>618490</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a:xfrm>
          <a:off x="829310" y="10066655"/>
          <a:ext cx="694690" cy="514985"/>
        </a:xfrm>
        <a:prstGeom prst="rect">
          <a:avLst/>
        </a:prstGeom>
        <a:solidFill>
          <a:srgbClr val="FF8080"/>
        </a:solidFill>
        <a:ln w="6350">
          <a:solidFill>
            <a:srgbClr val="000000"/>
          </a:solidFill>
          <a:miter lim="800000"/>
          <a:headEnd/>
          <a:tailEnd/>
        </a:ln>
      </xdr:spPr>
    </xdr:sp>
    <xdr:clientData/>
  </xdr:twoCellAnchor>
  <xdr:twoCellAnchor>
    <xdr:from>
      <xdr:col>1</xdr:col>
      <xdr:colOff>200660</xdr:colOff>
      <xdr:row>47</xdr:row>
      <xdr:rowOff>114935</xdr:rowOff>
    </xdr:from>
    <xdr:to>
      <xdr:col>1</xdr:col>
      <xdr:colOff>895350</xdr:colOff>
      <xdr:row>47</xdr:row>
      <xdr:rowOff>618490</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a:xfrm>
          <a:off x="829310" y="10811510"/>
          <a:ext cx="694690" cy="503555"/>
        </a:xfrm>
        <a:prstGeom prst="rect">
          <a:avLst/>
        </a:prstGeom>
        <a:solidFill>
          <a:srgbClr val="00FFFF"/>
        </a:solidFill>
        <a:ln w="6350">
          <a:solidFill>
            <a:srgbClr val="000000"/>
          </a:solidFill>
          <a:miter lim="800000"/>
          <a:headEnd/>
          <a:tailEnd/>
        </a:ln>
      </xdr:spPr>
    </xdr:sp>
    <xdr:clientData/>
  </xdr:twoCellAnchor>
  <xdr:twoCellAnchor>
    <xdr:from>
      <xdr:col>1</xdr:col>
      <xdr:colOff>200660</xdr:colOff>
      <xdr:row>48</xdr:row>
      <xdr:rowOff>370840</xdr:rowOff>
    </xdr:from>
    <xdr:to>
      <xdr:col>1</xdr:col>
      <xdr:colOff>895350</xdr:colOff>
      <xdr:row>48</xdr:row>
      <xdr:rowOff>370840</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a:xfrm>
          <a:off x="829310" y="11800840"/>
          <a:ext cx="694690"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466090</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a:xfrm>
          <a:off x="1076325" y="11706225"/>
          <a:ext cx="190500" cy="189865"/>
        </a:xfrm>
        <a:prstGeom prst="ellipse">
          <a:avLst/>
        </a:prstGeom>
        <a:solidFill>
          <a:srgbClr val="FF0000"/>
        </a:solidFill>
        <a:ln w="6350">
          <a:noFill/>
          <a:round/>
          <a:headEnd/>
          <a:tailEnd/>
        </a:ln>
      </xdr:spPr>
    </xdr:sp>
    <xdr:clientData/>
  </xdr:twoCellAnchor>
  <xdr:twoCellAnchor>
    <xdr:from>
      <xdr:col>10</xdr:col>
      <xdr:colOff>323850</xdr:colOff>
      <xdr:row>45</xdr:row>
      <xdr:rowOff>10160</xdr:rowOff>
    </xdr:from>
    <xdr:to>
      <xdr:col>15</xdr:col>
      <xdr:colOff>724535</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a:xfrm>
          <a:off x="10982325" y="9601835"/>
          <a:ext cx="5972810" cy="2561590"/>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10160</xdr:rowOff>
    </xdr:from>
    <xdr:to>
      <xdr:col>11</xdr:col>
      <xdr:colOff>104775</xdr:colOff>
      <xdr:row>45</xdr:row>
      <xdr:rowOff>323215</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a:xfrm>
          <a:off x="10982325" y="9601835"/>
          <a:ext cx="895350" cy="31305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a:xfrm>
          <a:off x="10172700" y="285750"/>
          <a:ext cx="253365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219075</xdr:colOff>
      <xdr:row>1</xdr:row>
      <xdr:rowOff>76200</xdr:rowOff>
    </xdr:from>
    <xdr:to>
      <xdr:col>15</xdr:col>
      <xdr:colOff>686435</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a:xfrm>
          <a:off x="13106400" y="285750"/>
          <a:ext cx="381063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高知県大豊町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a:xfrm>
          <a:off x="466725" y="838200"/>
          <a:ext cx="31242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485775</xdr:colOff>
      <xdr:row>45</xdr:row>
      <xdr:rowOff>342265</xdr:rowOff>
    </xdr:from>
    <xdr:to>
      <xdr:col>15</xdr:col>
      <xdr:colOff>542290</xdr:colOff>
      <xdr:row>48</xdr:row>
      <xdr:rowOff>589915</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0" y="9933940"/>
          <a:ext cx="5628640" cy="2085975"/>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050">
              <a:solidFill>
                <a:schemeClr val="dk1"/>
              </a:solidFill>
              <a:effectLst/>
              <a:latin typeface="+mn-lt"/>
              <a:ea typeface="+mn-ea"/>
              <a:cs typeface="+mn-cs"/>
            </a:rPr>
            <a:t>平成</a:t>
          </a:r>
          <a:r>
            <a:rPr kumimoji="1" lang="en-US" altLang="ja-JP" sz="1050">
              <a:solidFill>
                <a:schemeClr val="dk1"/>
              </a:solidFill>
              <a:effectLst/>
              <a:latin typeface="+mn-lt"/>
              <a:ea typeface="+mn-ea"/>
              <a:cs typeface="+mn-cs"/>
            </a:rPr>
            <a:t>30</a:t>
          </a:r>
          <a:r>
            <a:rPr kumimoji="1" lang="ja-JP" altLang="ja-JP" sz="1050">
              <a:solidFill>
                <a:schemeClr val="dk1"/>
              </a:solidFill>
              <a:effectLst/>
              <a:latin typeface="+mn-lt"/>
              <a:ea typeface="+mn-ea"/>
              <a:cs typeface="+mn-cs"/>
            </a:rPr>
            <a:t>年度については、災害復旧等の臨時財政需要があったため、実質単年度収支は赤字となっているが、平成</a:t>
          </a:r>
          <a:r>
            <a:rPr kumimoji="1" lang="en-US" altLang="ja-JP" sz="1050">
              <a:solidFill>
                <a:schemeClr val="dk1"/>
              </a:solidFill>
              <a:effectLst/>
              <a:latin typeface="+mn-lt"/>
              <a:ea typeface="+mn-ea"/>
              <a:cs typeface="+mn-cs"/>
            </a:rPr>
            <a:t>30</a:t>
          </a:r>
          <a:r>
            <a:rPr kumimoji="1" lang="ja-JP" altLang="ja-JP" sz="1050">
              <a:solidFill>
                <a:schemeClr val="dk1"/>
              </a:solidFill>
              <a:effectLst/>
              <a:latin typeface="+mn-lt"/>
              <a:ea typeface="+mn-ea"/>
              <a:cs typeface="+mn-cs"/>
            </a:rPr>
            <a:t>年</a:t>
          </a:r>
          <a:r>
            <a:rPr kumimoji="1" lang="en-US" altLang="ja-JP" sz="1050">
              <a:solidFill>
                <a:schemeClr val="dk1"/>
              </a:solidFill>
              <a:effectLst/>
              <a:latin typeface="+mn-lt"/>
              <a:ea typeface="+mn-ea"/>
              <a:cs typeface="+mn-cs"/>
            </a:rPr>
            <a:t>7</a:t>
          </a:r>
          <a:r>
            <a:rPr kumimoji="1" lang="ja-JP" altLang="ja-JP" sz="1050">
              <a:solidFill>
                <a:schemeClr val="dk1"/>
              </a:solidFill>
              <a:effectLst/>
              <a:latin typeface="+mn-lt"/>
              <a:ea typeface="+mn-ea"/>
              <a:cs typeface="+mn-cs"/>
            </a:rPr>
            <a:t>月豪雨の影響により、特別交付税が対前年</a:t>
          </a:r>
          <a:r>
            <a:rPr kumimoji="1" lang="en-US" altLang="ja-JP" sz="1050">
              <a:solidFill>
                <a:schemeClr val="dk1"/>
              </a:solidFill>
              <a:effectLst/>
              <a:latin typeface="+mn-lt"/>
              <a:ea typeface="+mn-ea"/>
              <a:cs typeface="+mn-cs"/>
            </a:rPr>
            <a:t>94,849</a:t>
          </a:r>
          <a:r>
            <a:rPr kumimoji="1" lang="ja-JP" altLang="ja-JP" sz="1050">
              <a:solidFill>
                <a:schemeClr val="dk1"/>
              </a:solidFill>
              <a:effectLst/>
              <a:latin typeface="+mn-lt"/>
              <a:ea typeface="+mn-ea"/>
              <a:cs typeface="+mn-cs"/>
            </a:rPr>
            <a:t>千円増加する等、実質収支は黒字となっている。</a:t>
          </a:r>
          <a:endParaRPr kumimoji="1" lang="en-US" altLang="ja-JP" sz="1050">
            <a:solidFill>
              <a:schemeClr val="dk1"/>
            </a:solidFill>
            <a:effectLst/>
            <a:latin typeface="+mn-lt"/>
            <a:ea typeface="+mn-ea"/>
            <a:cs typeface="+mn-cs"/>
          </a:endParaRPr>
        </a:p>
        <a:p>
          <a:r>
            <a:rPr kumimoji="1" lang="ja-JP" altLang="ja-JP" sz="1050">
              <a:solidFill>
                <a:schemeClr val="dk1"/>
              </a:solidFill>
              <a:effectLst/>
              <a:latin typeface="+mn-lt"/>
              <a:ea typeface="+mn-ea"/>
              <a:cs typeface="+mn-cs"/>
            </a:rPr>
            <a:t>なお、財政調整基金残高については、財政健全化の取組を着実に実施したことにより実質収支が継続して黒字となり、取り崩しを行うことなく標準財政規模に占める割合は、同程度で推移している。</a:t>
          </a:r>
          <a:endParaRPr lang="ja-JP" altLang="ja-JP" sz="1050">
            <a:effectLst/>
          </a:endParaRPr>
        </a:p>
        <a:p>
          <a:r>
            <a:rPr kumimoji="1" lang="ja-JP" altLang="ja-JP" sz="1050">
              <a:solidFill>
                <a:schemeClr val="dk1"/>
              </a:solidFill>
              <a:effectLst/>
              <a:latin typeface="+mn-lt"/>
              <a:ea typeface="+mn-ea"/>
              <a:cs typeface="+mn-cs"/>
            </a:rPr>
            <a:t>今後においても実質収支比率４％を目途に、事業等を精選し、健全な財政運営を図る。</a:t>
          </a:r>
          <a:endParaRPr lang="ja-JP" altLang="ja-JP" sz="1050">
            <a:effectLst/>
          </a:endParaRPr>
        </a:p>
        <a:p>
          <a:endParaRPr kumimoji="1" lang="ja-JP" altLang="en-US" sz="1400">
            <a:latin typeface="ＭＳ ゴシック"/>
            <a:ea typeface="ＭＳ ゴシック"/>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105410</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1056640</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a:xfrm>
          <a:off x="11353800" y="6896100"/>
          <a:ext cx="6304915"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532765</xdr:colOff>
      <xdr:row>32</xdr:row>
      <xdr:rowOff>29210</xdr:rowOff>
    </xdr:from>
    <xdr:to>
      <xdr:col>11</xdr:col>
      <xdr:colOff>913765</xdr:colOff>
      <xdr:row>33</xdr:row>
      <xdr:rowOff>19685</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a:xfrm>
          <a:off x="11419840" y="6925310"/>
          <a:ext cx="1524000" cy="48577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10160</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151765</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a:xfrm>
          <a:off x="142875" y="142875"/>
          <a:ext cx="10325100" cy="63754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170815</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12</xdr:col>
      <xdr:colOff>657225</xdr:colOff>
      <xdr:row>1</xdr:row>
      <xdr:rowOff>28575</xdr:rowOff>
    </xdr:from>
    <xdr:to>
      <xdr:col>15</xdr:col>
      <xdr:colOff>1038860</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a:xfrm>
          <a:off x="13830300" y="238125"/>
          <a:ext cx="381063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高知県大豊町</a:t>
          </a:r>
        </a:p>
      </xdr:txBody>
    </xdr:sp>
    <xdr:clientData/>
  </xdr:twoCellAnchor>
  <xdr:twoCellAnchor editAs="oneCell">
    <xdr:from>
      <xdr:col>1</xdr:col>
      <xdr:colOff>0</xdr:colOff>
      <xdr:row>3</xdr:row>
      <xdr:rowOff>28575</xdr:rowOff>
    </xdr:from>
    <xdr:to>
      <xdr:col>4</xdr:col>
      <xdr:colOff>913765</xdr:colOff>
      <xdr:row>4</xdr:row>
      <xdr:rowOff>199390</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a:xfrm>
          <a:off x="504825" y="657225"/>
          <a:ext cx="4314190" cy="380365"/>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351790</xdr:rowOff>
    </xdr:from>
    <xdr:to>
      <xdr:col>15</xdr:col>
      <xdr:colOff>923925</xdr:colOff>
      <xdr:row>42</xdr:row>
      <xdr:rowOff>275590</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7890"/>
          <a:ext cx="6038850" cy="48768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400">
              <a:solidFill>
                <a:schemeClr val="dk1"/>
              </a:solidFill>
              <a:effectLst/>
              <a:latin typeface="+mn-lt"/>
              <a:ea typeface="+mn-ea"/>
              <a:cs typeface="+mn-cs"/>
            </a:rPr>
            <a:t>普通会計から特別会計への赤字補填的な繰出金が多額になっているため、各会計ともに赤字額がなく、順調に推移している。</a:t>
          </a:r>
          <a:endParaRPr lang="ja-JP" altLang="ja-JP" sz="1400">
            <a:effectLst/>
          </a:endParaRPr>
        </a:p>
        <a:p>
          <a:r>
            <a:rPr kumimoji="1" lang="ja-JP" altLang="ja-JP" sz="1400">
              <a:solidFill>
                <a:schemeClr val="dk1"/>
              </a:solidFill>
              <a:effectLst/>
              <a:latin typeface="+mn-lt"/>
              <a:ea typeface="+mn-ea"/>
              <a:cs typeface="+mn-cs"/>
            </a:rPr>
            <a:t>今後は、各保険料の適正化を図ることにより、普通会計の負担額を減らすよう努める。</a:t>
          </a:r>
          <a:endParaRPr lang="ja-JP" altLang="ja-JP" sz="1400">
            <a:effectLst/>
          </a:endParaRPr>
        </a:p>
        <a:p>
          <a:endParaRPr kumimoji="1" lang="ja-JP" altLang="en-US" sz="1400">
            <a:latin typeface="ＭＳ ゴシック"/>
            <a:ea typeface="ＭＳ ゴシック"/>
          </a:endParaRPr>
        </a:p>
      </xdr:txBody>
    </xdr:sp>
    <xdr:clientData/>
  </xdr:twoCellAnchor>
  <xdr:twoCellAnchor>
    <xdr:from>
      <xdr:col>1</xdr:col>
      <xdr:colOff>0</xdr:colOff>
      <xdr:row>32</xdr:row>
      <xdr:rowOff>0</xdr:rowOff>
    </xdr:from>
    <xdr:to>
      <xdr:col>5</xdr:col>
      <xdr:colOff>10160</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7410" cy="495300"/>
        </a:xfrm>
        <a:prstGeom prst="straightConnector1">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89535</xdr:rowOff>
    </xdr:from>
    <xdr:to>
      <xdr:col>1</xdr:col>
      <xdr:colOff>638175</xdr:colOff>
      <xdr:row>33</xdr:row>
      <xdr:rowOff>378460</xdr:rowOff>
    </xdr:to>
    <xdr:sp macro="" textlink="">
      <xdr:nvSpPr>
        <xdr:cNvPr id="12" name="凡例1">
          <a:extLst>
            <a:ext uri="{FF2B5EF4-FFF2-40B4-BE49-F238E27FC236}">
              <a16:creationId xmlns:a16="http://schemas.microsoft.com/office/drawing/2014/main" id="{00000000-0008-0000-0900-00000C000000}"/>
            </a:ext>
          </a:extLst>
        </xdr:cNvPr>
        <xdr:cNvSpPr/>
      </xdr:nvSpPr>
      <xdr:spPr>
        <a:xfrm>
          <a:off x="635000" y="7480935"/>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89535</xdr:rowOff>
    </xdr:from>
    <xdr:to>
      <xdr:col>1</xdr:col>
      <xdr:colOff>638175</xdr:colOff>
      <xdr:row>34</xdr:row>
      <xdr:rowOff>378460</xdr:rowOff>
    </xdr:to>
    <xdr:sp macro="" textlink="">
      <xdr:nvSpPr>
        <xdr:cNvPr id="13" name="凡例2">
          <a:extLst>
            <a:ext uri="{FF2B5EF4-FFF2-40B4-BE49-F238E27FC236}">
              <a16:creationId xmlns:a16="http://schemas.microsoft.com/office/drawing/2014/main" id="{00000000-0008-0000-0900-00000D000000}"/>
            </a:ext>
          </a:extLst>
        </xdr:cNvPr>
        <xdr:cNvSpPr/>
      </xdr:nvSpPr>
      <xdr:spPr>
        <a:xfrm>
          <a:off x="635000" y="7976235"/>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89535</xdr:rowOff>
    </xdr:from>
    <xdr:to>
      <xdr:col>1</xdr:col>
      <xdr:colOff>638175</xdr:colOff>
      <xdr:row>35</xdr:row>
      <xdr:rowOff>378460</xdr:rowOff>
    </xdr:to>
    <xdr:sp macro="" textlink="">
      <xdr:nvSpPr>
        <xdr:cNvPr id="14" name="凡例3">
          <a:extLst>
            <a:ext uri="{FF2B5EF4-FFF2-40B4-BE49-F238E27FC236}">
              <a16:creationId xmlns:a16="http://schemas.microsoft.com/office/drawing/2014/main" id="{00000000-0008-0000-0900-00000E000000}"/>
            </a:ext>
          </a:extLst>
        </xdr:cNvPr>
        <xdr:cNvSpPr/>
      </xdr:nvSpPr>
      <xdr:spPr>
        <a:xfrm>
          <a:off x="635000" y="8471535"/>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89535</xdr:rowOff>
    </xdr:from>
    <xdr:to>
      <xdr:col>1</xdr:col>
      <xdr:colOff>638175</xdr:colOff>
      <xdr:row>36</xdr:row>
      <xdr:rowOff>378460</xdr:rowOff>
    </xdr:to>
    <xdr:sp macro="" textlink="">
      <xdr:nvSpPr>
        <xdr:cNvPr id="15" name="凡例4">
          <a:extLst>
            <a:ext uri="{FF2B5EF4-FFF2-40B4-BE49-F238E27FC236}">
              <a16:creationId xmlns:a16="http://schemas.microsoft.com/office/drawing/2014/main" id="{00000000-0008-0000-0900-00000F000000}"/>
            </a:ext>
          </a:extLst>
        </xdr:cNvPr>
        <xdr:cNvSpPr/>
      </xdr:nvSpPr>
      <xdr:spPr>
        <a:xfrm>
          <a:off x="635000" y="8966835"/>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89535</xdr:rowOff>
    </xdr:from>
    <xdr:to>
      <xdr:col>1</xdr:col>
      <xdr:colOff>638175</xdr:colOff>
      <xdr:row>37</xdr:row>
      <xdr:rowOff>378460</xdr:rowOff>
    </xdr:to>
    <xdr:sp macro="" textlink="">
      <xdr:nvSpPr>
        <xdr:cNvPr id="16" name="凡例5">
          <a:extLst>
            <a:ext uri="{FF2B5EF4-FFF2-40B4-BE49-F238E27FC236}">
              <a16:creationId xmlns:a16="http://schemas.microsoft.com/office/drawing/2014/main" id="{00000000-0008-0000-0900-000010000000}"/>
            </a:ext>
          </a:extLst>
        </xdr:cNvPr>
        <xdr:cNvSpPr/>
      </xdr:nvSpPr>
      <xdr:spPr>
        <a:xfrm>
          <a:off x="635000" y="9462135"/>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89535</xdr:rowOff>
    </xdr:from>
    <xdr:to>
      <xdr:col>1</xdr:col>
      <xdr:colOff>638175</xdr:colOff>
      <xdr:row>41</xdr:row>
      <xdr:rowOff>378460</xdr:rowOff>
    </xdr:to>
    <xdr:sp macro="" textlink="">
      <xdr:nvSpPr>
        <xdr:cNvPr id="17" name="凡例9">
          <a:extLst>
            <a:ext uri="{FF2B5EF4-FFF2-40B4-BE49-F238E27FC236}">
              <a16:creationId xmlns:a16="http://schemas.microsoft.com/office/drawing/2014/main" id="{00000000-0008-0000-0900-000011000000}"/>
            </a:ext>
          </a:extLst>
        </xdr:cNvPr>
        <xdr:cNvSpPr/>
      </xdr:nvSpPr>
      <xdr:spPr>
        <a:xfrm>
          <a:off x="635000" y="11443335"/>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89535</xdr:rowOff>
    </xdr:from>
    <xdr:to>
      <xdr:col>1</xdr:col>
      <xdr:colOff>638175</xdr:colOff>
      <xdr:row>42</xdr:row>
      <xdr:rowOff>378460</xdr:rowOff>
    </xdr:to>
    <xdr:sp macro="" textlink="">
      <xdr:nvSpPr>
        <xdr:cNvPr id="18" name="凡例10">
          <a:extLst>
            <a:ext uri="{FF2B5EF4-FFF2-40B4-BE49-F238E27FC236}">
              <a16:creationId xmlns:a16="http://schemas.microsoft.com/office/drawing/2014/main" id="{00000000-0008-0000-0900-000012000000}"/>
            </a:ext>
          </a:extLst>
        </xdr:cNvPr>
        <xdr:cNvSpPr/>
      </xdr:nvSpPr>
      <xdr:spPr>
        <a:xfrm>
          <a:off x="635000" y="11938635"/>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a:xfrm>
          <a:off x="123825" y="123825"/>
          <a:ext cx="9525000" cy="638175"/>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837565</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a:xfrm>
          <a:off x="10791190" y="190500"/>
          <a:ext cx="2534285"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15</xdr:col>
      <xdr:colOff>762635</xdr:colOff>
      <xdr:row>1</xdr:row>
      <xdr:rowOff>19050</xdr:rowOff>
    </xdr:from>
    <xdr:to>
      <xdr:col>20</xdr:col>
      <xdr:colOff>189865</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a:xfrm>
          <a:off x="13716635" y="190500"/>
          <a:ext cx="3808730" cy="447675"/>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高知県大豊町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200660</xdr:rowOff>
    </xdr:from>
    <xdr:to>
      <xdr:col>3</xdr:col>
      <xdr:colOff>657225</xdr:colOff>
      <xdr:row>52</xdr:row>
      <xdr:rowOff>200660</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a:xfrm>
          <a:off x="2314575" y="11306810"/>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104140</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a:xfrm>
          <a:off x="2476500" y="11210290"/>
          <a:ext cx="190500" cy="191135"/>
        </a:xfrm>
        <a:prstGeom prst="ellipse">
          <a:avLst/>
        </a:prstGeom>
        <a:solidFill>
          <a:srgbClr val="FF0000"/>
        </a:solidFill>
        <a:ln w="6350">
          <a:noFill/>
          <a:round/>
          <a:headEnd/>
          <a:tailEnd/>
        </a:ln>
      </xdr:spPr>
    </xdr:sp>
    <xdr:clientData/>
  </xdr:twoCellAnchor>
  <xdr:twoCellAnchor>
    <xdr:from>
      <xdr:col>15</xdr:col>
      <xdr:colOff>152400</xdr:colOff>
      <xdr:row>43</xdr:row>
      <xdr:rowOff>8890</xdr:rowOff>
    </xdr:from>
    <xdr:to>
      <xdr:col>20</xdr:col>
      <xdr:colOff>200660</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a:xfrm>
          <a:off x="13106400" y="7600315"/>
          <a:ext cx="4429760" cy="3905885"/>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323215</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a:xfrm>
          <a:off x="13106400" y="7591425"/>
          <a:ext cx="885825" cy="32321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675640</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a:xfrm>
          <a:off x="314325" y="752475"/>
          <a:ext cx="1438275" cy="32385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275590</xdr:colOff>
      <xdr:row>43</xdr:row>
      <xdr:rowOff>342900</xdr:rowOff>
    </xdr:from>
    <xdr:to>
      <xdr:col>20</xdr:col>
      <xdr:colOff>57150</xdr:colOff>
      <xdr:row>52</xdr:row>
      <xdr:rowOff>227965</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29590" y="7934325"/>
          <a:ext cx="4163060" cy="339979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投資的事業に充当する起債枠を精査・抑制することで、起債の元利償還額は平成</a:t>
          </a:r>
          <a:r>
            <a:rPr kumimoji="1" lang="en-US" altLang="ja-JP" sz="1100">
              <a:solidFill>
                <a:schemeClr val="dk1"/>
              </a:solidFill>
              <a:effectLst/>
              <a:latin typeface="+mn-lt"/>
              <a:ea typeface="+mn-ea"/>
              <a:cs typeface="+mn-cs"/>
            </a:rPr>
            <a:t>20</a:t>
          </a:r>
          <a:r>
            <a:rPr kumimoji="1" lang="ja-JP" altLang="ja-JP" sz="1100">
              <a:solidFill>
                <a:schemeClr val="dk1"/>
              </a:solidFill>
              <a:effectLst/>
              <a:latin typeface="+mn-lt"/>
              <a:ea typeface="+mn-ea"/>
              <a:cs typeface="+mn-cs"/>
            </a:rPr>
            <a:t>年をピークに減ってきており、平成</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年度及び平成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年度に繰上償還を行ったことにより更に減となった。しかし、ストックヤード造成事業等の大型事業により、平成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年度から令和元年度までには約</a:t>
          </a:r>
          <a:r>
            <a:rPr kumimoji="1" lang="en-US" altLang="ja-JP" sz="1100">
              <a:solidFill>
                <a:schemeClr val="dk1"/>
              </a:solidFill>
              <a:effectLst/>
              <a:latin typeface="+mn-lt"/>
              <a:ea typeface="+mn-ea"/>
              <a:cs typeface="+mn-cs"/>
            </a:rPr>
            <a:t>37</a:t>
          </a:r>
          <a:r>
            <a:rPr kumimoji="1" lang="ja-JP" altLang="ja-JP" sz="1100">
              <a:solidFill>
                <a:schemeClr val="dk1"/>
              </a:solidFill>
              <a:effectLst/>
              <a:latin typeface="+mn-lt"/>
              <a:ea typeface="+mn-ea"/>
              <a:cs typeface="+mn-cs"/>
            </a:rPr>
            <a:t>億の借入を行い、令和</a:t>
          </a:r>
          <a:r>
            <a:rPr kumimoji="1" lang="en-US" altLang="ja-JP" sz="1100">
              <a:solidFill>
                <a:schemeClr val="dk1"/>
              </a:solidFill>
              <a:effectLst/>
              <a:latin typeface="+mn-lt"/>
              <a:ea typeface="+mn-ea"/>
              <a:cs typeface="+mn-cs"/>
            </a:rPr>
            <a:t>2</a:t>
          </a:r>
          <a:r>
            <a:rPr kumimoji="1" lang="ja-JP" altLang="ja-JP" sz="1100">
              <a:solidFill>
                <a:schemeClr val="dk1"/>
              </a:solidFill>
              <a:effectLst/>
              <a:latin typeface="+mn-lt"/>
              <a:ea typeface="+mn-ea"/>
              <a:cs typeface="+mn-cs"/>
            </a:rPr>
            <a:t>年度にはその元金償還が始まったことから、</a:t>
          </a:r>
          <a:r>
            <a:rPr kumimoji="1" lang="ja-JP" altLang="en-US" sz="1100">
              <a:solidFill>
                <a:schemeClr val="dk1"/>
              </a:solidFill>
              <a:effectLst/>
              <a:latin typeface="+mn-lt"/>
              <a:ea typeface="+mn-ea"/>
              <a:cs typeface="+mn-cs"/>
            </a:rPr>
            <a:t>それ以降増加傾向にある。</a:t>
          </a:r>
          <a:endParaRPr lang="ja-JP" altLang="ja-JP" sz="1400">
            <a:effectLst/>
          </a:endParaRPr>
        </a:p>
        <a:p>
          <a:r>
            <a:rPr kumimoji="1" lang="ja-JP" altLang="en-US" sz="1100">
              <a:solidFill>
                <a:schemeClr val="dk1"/>
              </a:solidFill>
              <a:effectLst/>
              <a:latin typeface="+mn-lt"/>
              <a:ea typeface="+mn-ea"/>
              <a:cs typeface="+mn-cs"/>
            </a:rPr>
            <a:t>また、</a:t>
          </a:r>
          <a:r>
            <a:rPr kumimoji="1" lang="ja-JP" altLang="ja-JP" sz="1100">
              <a:solidFill>
                <a:schemeClr val="dk1"/>
              </a:solidFill>
              <a:effectLst/>
              <a:latin typeface="+mn-lt"/>
              <a:ea typeface="+mn-ea"/>
              <a:cs typeface="+mn-cs"/>
            </a:rPr>
            <a:t>令和２年度及び３年度には、保小中一貫教育施設整備事業</a:t>
          </a:r>
          <a:r>
            <a:rPr kumimoji="1" lang="ja-JP" altLang="en-US" sz="1100">
              <a:solidFill>
                <a:schemeClr val="dk1"/>
              </a:solidFill>
              <a:effectLst/>
              <a:latin typeface="+mn-lt"/>
              <a:ea typeface="+mn-ea"/>
              <a:cs typeface="+mn-cs"/>
            </a:rPr>
            <a:t>の大型事業の</a:t>
          </a:r>
          <a:r>
            <a:rPr kumimoji="1" lang="ja-JP" altLang="ja-JP" sz="1100">
              <a:solidFill>
                <a:schemeClr val="dk1"/>
              </a:solidFill>
              <a:effectLst/>
              <a:latin typeface="+mn-lt"/>
              <a:ea typeface="+mn-ea"/>
              <a:cs typeface="+mn-cs"/>
            </a:rPr>
            <a:t>新発債の発行が</a:t>
          </a:r>
          <a:r>
            <a:rPr kumimoji="1" lang="ja-JP" altLang="en-US" sz="1100">
              <a:solidFill>
                <a:schemeClr val="dk1"/>
              </a:solidFill>
              <a:effectLst/>
              <a:latin typeface="+mn-lt"/>
              <a:ea typeface="+mn-ea"/>
              <a:cs typeface="+mn-cs"/>
            </a:rPr>
            <a:t>あったため</a:t>
          </a:r>
          <a:r>
            <a:rPr kumimoji="1" lang="ja-JP" altLang="ja-JP" sz="1100">
              <a:solidFill>
                <a:schemeClr val="dk1"/>
              </a:solidFill>
              <a:effectLst/>
              <a:latin typeface="+mn-lt"/>
              <a:ea typeface="+mn-ea"/>
              <a:cs typeface="+mn-cs"/>
            </a:rPr>
            <a:t>、今後、実質公債費比率の上昇を抑制するためにも、既発債の繰上償還等を行い健全な財政運営に努める。</a:t>
          </a:r>
          <a:endParaRPr lang="ja-JP" altLang="ja-JP" sz="1400">
            <a:effectLst/>
          </a:endParaRPr>
        </a:p>
        <a:p>
          <a:endParaRPr kumimoji="1" lang="ja-JP" altLang="en-US" sz="1400">
            <a:latin typeface="ＭＳ ゴシック"/>
            <a:ea typeface="ＭＳ ゴシック"/>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226695</xdr:colOff>
      <xdr:row>57</xdr:row>
      <xdr:rowOff>382905</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a:xfrm>
          <a:off x="13106400" y="12115800"/>
          <a:ext cx="4455795" cy="1173480"/>
        </a:xfrm>
        <a:prstGeom prst="rect">
          <a:avLst/>
        </a:prstGeom>
        <a:solidFill>
          <a:srgbClr val="FFFFFF"/>
        </a:solidFill>
        <a:ln w="19050">
          <a:solidFill>
            <a:srgbClr val="000000"/>
          </a:solidFill>
          <a:miter lim="800000"/>
          <a:headEnd/>
          <a:tailEnd/>
        </a:ln>
      </xdr:spPr>
    </xdr:sp>
    <xdr:clientData/>
  </xdr:twoCellAnchor>
  <xdr:twoCellAnchor>
    <xdr:from>
      <xdr:col>15</xdr:col>
      <xdr:colOff>177165</xdr:colOff>
      <xdr:row>55</xdr:row>
      <xdr:rowOff>0</xdr:rowOff>
    </xdr:from>
    <xdr:to>
      <xdr:col>16</xdr:col>
      <xdr:colOff>115570</xdr:colOff>
      <xdr:row>55</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a:xfrm>
          <a:off x="13131165" y="12106275"/>
          <a:ext cx="814705" cy="257175"/>
        </a:xfrm>
        <a:prstGeom prst="rect">
          <a:avLst/>
        </a:prstGeom>
        <a:noFill/>
        <a:ln w="9525">
          <a:noFill/>
          <a:miter lim="800000"/>
          <a:headEnd/>
          <a:tailEnd/>
        </a:ln>
      </xdr:spPr>
      <xdr:txBody>
        <a:bodyPr vertOverflow="clip" horzOverflow="overflow"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219710</xdr:rowOff>
    </xdr:from>
    <xdr:to>
      <xdr:col>20</xdr:col>
      <xdr:colOff>125095</xdr:colOff>
      <xdr:row>57</xdr:row>
      <xdr:rowOff>334010</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325985"/>
          <a:ext cx="4249420" cy="9144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ja-JP" sz="1100">
              <a:solidFill>
                <a:schemeClr val="dk1"/>
              </a:solidFill>
              <a:effectLst/>
              <a:latin typeface="+mn-lt"/>
              <a:ea typeface="+mn-ea"/>
              <a:cs typeface="+mn-cs"/>
            </a:rPr>
            <a:t>満期一括償還地方債の借入無し</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715010</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334645</xdr:colOff>
      <xdr:row>39</xdr:row>
      <xdr:rowOff>12700</xdr:rowOff>
    </xdr:from>
    <xdr:to>
      <xdr:col>15</xdr:col>
      <xdr:colOff>841375</xdr:colOff>
      <xdr:row>40</xdr:row>
      <xdr:rowOff>333375</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20" y="7604125"/>
          <a:ext cx="2430780" cy="67310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overflow" wrap="square" rtlCol="0" anchor="t"/>
        <a:lstStyle/>
        <a:p>
          <a:pPr marL="0" marR="0" indent="0" defTabSz="914400" eaLnBrk="1" fontAlgn="auto" latinLnBrk="0" hangingPunct="1">
            <a:lnSpc>
              <a:spcPct val="100000"/>
            </a:lnSpc>
            <a:spcBef>
              <a:spcPts val="0"/>
            </a:spcBef>
            <a:spcAft>
              <a:spcPts val="0"/>
            </a:spcAft>
          </a:pPr>
          <a:r>
            <a:rPr kumimoji="1" lang="ja-JP" altLang="en-US" sz="1600" b="1" baseline="0">
              <a:solidFill>
                <a:schemeClr val="dk1"/>
              </a:solidFill>
              <a:latin typeface="ＭＳ ゴシック"/>
              <a:ea typeface="ＭＳ ゴシック"/>
              <a:cs typeface="+mn-cs"/>
            </a:rPr>
            <a:t>分析欄</a:t>
          </a:r>
        </a:p>
      </xdr:txBody>
    </xdr:sp>
    <xdr:clientData/>
  </xdr:twoCellAnchor>
  <xdr:twoCellAnchor editAs="oneCell">
    <xdr:from>
      <xdr:col>3</xdr:col>
      <xdr:colOff>161925</xdr:colOff>
      <xdr:row>40</xdr:row>
      <xdr:rowOff>56515</xdr:rowOff>
    </xdr:from>
    <xdr:to>
      <xdr:col>3</xdr:col>
      <xdr:colOff>704850</xdr:colOff>
      <xdr:row>40</xdr:row>
      <xdr:rowOff>313690</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a:xfrm>
          <a:off x="2590800" y="8000365"/>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56515</xdr:rowOff>
    </xdr:from>
    <xdr:to>
      <xdr:col>3</xdr:col>
      <xdr:colOff>704850</xdr:colOff>
      <xdr:row>41</xdr:row>
      <xdr:rowOff>305435</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a:xfrm>
          <a:off x="2590800" y="8352790"/>
          <a:ext cx="542925" cy="24892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46990</xdr:rowOff>
    </xdr:from>
    <xdr:to>
      <xdr:col>3</xdr:col>
      <xdr:colOff>704850</xdr:colOff>
      <xdr:row>42</xdr:row>
      <xdr:rowOff>305435</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a:xfrm>
          <a:off x="2590800" y="8695690"/>
          <a:ext cx="542925" cy="25844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46990</xdr:rowOff>
    </xdr:from>
    <xdr:to>
      <xdr:col>3</xdr:col>
      <xdr:colOff>704850</xdr:colOff>
      <xdr:row>43</xdr:row>
      <xdr:rowOff>305435</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a:xfrm>
          <a:off x="2590800" y="9048115"/>
          <a:ext cx="542925" cy="25844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56515</xdr:rowOff>
    </xdr:from>
    <xdr:to>
      <xdr:col>3</xdr:col>
      <xdr:colOff>704850</xdr:colOff>
      <xdr:row>44</xdr:row>
      <xdr:rowOff>305435</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a:xfrm>
          <a:off x="2590800" y="9410065"/>
          <a:ext cx="542925" cy="24892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56515</xdr:rowOff>
    </xdr:from>
    <xdr:to>
      <xdr:col>3</xdr:col>
      <xdr:colOff>704850</xdr:colOff>
      <xdr:row>45</xdr:row>
      <xdr:rowOff>313690</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a:xfrm>
          <a:off x="2590800" y="9762490"/>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56515</xdr:rowOff>
    </xdr:from>
    <xdr:to>
      <xdr:col>3</xdr:col>
      <xdr:colOff>704850</xdr:colOff>
      <xdr:row>47</xdr:row>
      <xdr:rowOff>313690</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a:xfrm>
          <a:off x="2590800" y="1046734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46990</xdr:rowOff>
    </xdr:from>
    <xdr:to>
      <xdr:col>3</xdr:col>
      <xdr:colOff>704850</xdr:colOff>
      <xdr:row>48</xdr:row>
      <xdr:rowOff>305435</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a:xfrm>
          <a:off x="2590800" y="10810240"/>
          <a:ext cx="542925" cy="25844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56515</xdr:rowOff>
    </xdr:from>
    <xdr:to>
      <xdr:col>3</xdr:col>
      <xdr:colOff>704850</xdr:colOff>
      <xdr:row>49</xdr:row>
      <xdr:rowOff>305435</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a:xfrm>
          <a:off x="2590800" y="11172190"/>
          <a:ext cx="542925" cy="24892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56515</xdr:rowOff>
    </xdr:from>
    <xdr:to>
      <xdr:col>3</xdr:col>
      <xdr:colOff>704850</xdr:colOff>
      <xdr:row>50</xdr:row>
      <xdr:rowOff>313690</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a:xfrm>
          <a:off x="2590800" y="1152461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46990</xdr:rowOff>
    </xdr:from>
    <xdr:to>
      <xdr:col>3</xdr:col>
      <xdr:colOff>704850</xdr:colOff>
      <xdr:row>51</xdr:row>
      <xdr:rowOff>305435</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a:xfrm>
          <a:off x="2590800" y="11867515"/>
          <a:ext cx="542925" cy="25844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a:xfrm>
          <a:off x="2619375" y="12334875"/>
          <a:ext cx="476250" cy="0"/>
        </a:xfrm>
        <a:prstGeom prst="straightConnector1">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138430</xdr:colOff>
      <xdr:row>0</xdr:row>
      <xdr:rowOff>138430</xdr:rowOff>
    </xdr:from>
    <xdr:to>
      <xdr:col>10</xdr:col>
      <xdr:colOff>397510</xdr:colOff>
      <xdr:row>4</xdr:row>
      <xdr:rowOff>21590</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a:xfrm>
          <a:off x="138430" y="138430"/>
          <a:ext cx="9231630" cy="645160"/>
        </a:xfrm>
        <a:prstGeom prst="rect">
          <a:avLst/>
        </a:prstGeom>
        <a:noFill/>
        <a:ln w="9525">
          <a:noFill/>
          <a:miter lim="800000"/>
          <a:headEnd/>
          <a:tailEnd/>
        </a:ln>
      </xdr:spPr>
      <xdr:txBody>
        <a:bodyPr vertOverflow="clip" horzOverflow="overflow"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628015</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a:xfrm>
          <a:off x="10810875" y="238125"/>
          <a:ext cx="2533015"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令和</a:t>
          </a:r>
          <a:r>
            <a:rPr lang="en-US" altLang="ja-JP" sz="1600" b="1">
              <a:latin typeface="ＭＳ ゴシック"/>
              <a:ea typeface="ＭＳ ゴシック"/>
            </a:rPr>
            <a:t>3</a:t>
          </a:r>
          <a:r>
            <a:rPr lang="ja-JP" altLang="en-US" sz="1600" b="1">
              <a:latin typeface="ＭＳ ゴシック"/>
              <a:ea typeface="ＭＳ ゴシック"/>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a:xfrm>
          <a:off x="13849350" y="238125"/>
          <a:ext cx="3810000" cy="4572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600" b="1">
              <a:latin typeface="ＭＳ ゴシック"/>
              <a:ea typeface="ＭＳ ゴシック"/>
            </a:rPr>
            <a:t>高知県大豊町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114935</xdr:colOff>
      <xdr:row>3</xdr:row>
      <xdr:rowOff>133985</xdr:rowOff>
    </xdr:from>
    <xdr:to>
      <xdr:col>2</xdr:col>
      <xdr:colOff>934085</xdr:colOff>
      <xdr:row>5</xdr:row>
      <xdr:rowOff>133985</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a:xfrm>
          <a:off x="619760" y="705485"/>
          <a:ext cx="1781175" cy="38100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19050</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50" cy="4457700"/>
        </a:xfrm>
        <a:prstGeom prst="rect">
          <a:avLst/>
        </a:prstGeom>
        <a:solidFill>
          <a:schemeClr val="lt1"/>
        </a:solid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defRPr/>
          </a:pPr>
          <a:r>
            <a:rPr kumimoji="1" lang="ja-JP" altLang="ja-JP" sz="1400">
              <a:solidFill>
                <a:schemeClr val="dk1"/>
              </a:solidFill>
              <a:effectLst/>
              <a:latin typeface="+mn-lt"/>
              <a:ea typeface="+mn-ea"/>
              <a:cs typeface="+mn-cs"/>
            </a:rPr>
            <a:t>地方債の繰上償還等による地方債残高の減や、財政調整基金及び減債基金等の積立により、平成</a:t>
          </a:r>
          <a:r>
            <a:rPr kumimoji="1" lang="en-US" altLang="ja-JP" sz="1400">
              <a:solidFill>
                <a:schemeClr val="dk1"/>
              </a:solidFill>
              <a:effectLst/>
              <a:latin typeface="+mn-lt"/>
              <a:ea typeface="+mn-ea"/>
              <a:cs typeface="+mn-cs"/>
            </a:rPr>
            <a:t>22</a:t>
          </a:r>
          <a:r>
            <a:rPr kumimoji="1" lang="ja-JP" altLang="ja-JP" sz="1400">
              <a:solidFill>
                <a:schemeClr val="dk1"/>
              </a:solidFill>
              <a:effectLst/>
              <a:latin typeface="+mn-lt"/>
              <a:ea typeface="+mn-ea"/>
              <a:cs typeface="+mn-cs"/>
            </a:rPr>
            <a:t>年度から充当可能財源が将来負担額を上回る結果となっているが、ストックヤード造成事業等の大型事業による地方債残高が増加しており、また、令和２年度及び３年度は保小中一貫教育施設整備等の大型事業により、起債の借入額の増加が</a:t>
          </a:r>
          <a:r>
            <a:rPr kumimoji="1" lang="ja-JP" altLang="en-US" sz="1400">
              <a:solidFill>
                <a:schemeClr val="dk1"/>
              </a:solidFill>
              <a:effectLst/>
              <a:latin typeface="+mn-lt"/>
              <a:ea typeface="+mn-ea"/>
              <a:cs typeface="+mn-cs"/>
            </a:rPr>
            <a:t>見られた。</a:t>
          </a:r>
          <a:r>
            <a:rPr kumimoji="1" lang="ja-JP" altLang="ja-JP" sz="1400">
              <a:solidFill>
                <a:schemeClr val="dk1"/>
              </a:solidFill>
              <a:effectLst/>
              <a:latin typeface="+mn-lt"/>
              <a:ea typeface="+mn-ea"/>
              <a:cs typeface="+mn-cs"/>
            </a:rPr>
            <a:t>今後とも繰上償還等を行い、公債費等義務的経費の削減を中心とする行政改革を進め、後世への負担を少しでも軽減するよう、新規事業等の実施について総点検を図り、財政の健全化に努める。</a:t>
          </a:r>
          <a:endParaRPr lang="ja-JP" altLang="ja-JP" sz="1400">
            <a:effectLst/>
          </a:endParaRPr>
        </a:p>
        <a:p>
          <a:endParaRPr kumimoji="1" lang="ja-JP" altLang="en-US" sz="1400">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8</xdr:col>
      <xdr:colOff>13335</xdr:colOff>
      <xdr:row>52</xdr:row>
      <xdr:rowOff>81280</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523240</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a:xfrm>
          <a:off x="828675" y="12411075"/>
          <a:ext cx="695325" cy="418465"/>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525145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a:xfrm>
          <a:off x="828675" y="13754100"/>
          <a:ext cx="695325" cy="41084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137795</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a:xfrm>
          <a:off x="123825" y="123825"/>
          <a:ext cx="13434695" cy="638175"/>
        </a:xfrm>
        <a:prstGeom prst="rect">
          <a:avLst/>
        </a:prstGeom>
        <a:noFill/>
        <a:ln w="9525">
          <a:noFill/>
          <a:miter lim="800000"/>
          <a:headEnd/>
          <a:tailEnd/>
        </a:ln>
      </xdr:spPr>
      <xdr:txBody>
        <a:bodyPr vertOverflow="clip" horzOverflow="overflow"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340995</xdr:colOff>
      <xdr:row>0</xdr:row>
      <xdr:rowOff>165100</xdr:rowOff>
    </xdr:from>
    <xdr:to>
      <xdr:col>10</xdr:col>
      <xdr:colOff>367665</xdr:colOff>
      <xdr:row>2</xdr:row>
      <xdr:rowOff>165100</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a:xfrm>
          <a:off x="13761720" y="165100"/>
          <a:ext cx="3989070"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solidFill>
                <a:schemeClr val="tx1"/>
              </a:solidFill>
              <a:latin typeface="ＭＳ ゴシック"/>
              <a:ea typeface="ＭＳ ゴシック"/>
            </a:rPr>
            <a:t>令和</a:t>
          </a:r>
          <a:r>
            <a:rPr lang="en-US" altLang="ja-JP" sz="1800" b="1">
              <a:solidFill>
                <a:schemeClr val="tx1"/>
              </a:solidFill>
              <a:latin typeface="ＭＳ ゴシック"/>
              <a:ea typeface="ＭＳ ゴシック"/>
            </a:rPr>
            <a:t>3</a:t>
          </a:r>
          <a:r>
            <a:rPr lang="ja-JP" altLang="en-US" sz="1800" b="1">
              <a:solidFill>
                <a:schemeClr val="tx1"/>
              </a:solidFill>
              <a:latin typeface="ＭＳ ゴシック"/>
              <a:ea typeface="ＭＳ ゴシック"/>
            </a:rPr>
            <a:t>年度</a:t>
          </a:r>
        </a:p>
      </xdr:txBody>
    </xdr:sp>
    <xdr:clientData/>
  </xdr:twoCellAnchor>
  <xdr:twoCellAnchor>
    <xdr:from>
      <xdr:col>10</xdr:col>
      <xdr:colOff>561340</xdr:colOff>
      <xdr:row>0</xdr:row>
      <xdr:rowOff>165100</xdr:rowOff>
    </xdr:from>
    <xdr:to>
      <xdr:col>14</xdr:col>
      <xdr:colOff>81915</xdr:colOff>
      <xdr:row>2</xdr:row>
      <xdr:rowOff>165100</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a:xfrm>
          <a:off x="17944465" y="165100"/>
          <a:ext cx="7445375" cy="419100"/>
        </a:xfrm>
        <a:prstGeom prst="rect">
          <a:avLst/>
        </a:prstGeom>
        <a:noFill/>
        <a:ln w="25400">
          <a:solidFill>
            <a:srgbClr val="000000"/>
          </a:solidFill>
          <a:miter lim="800000"/>
          <a:headEnd/>
          <a:tailEnd/>
        </a:ln>
      </xdr:spPr>
      <xdr:txBody>
        <a:bodyPr vertOverflow="overflow" horzOverflow="overflow" anchor="ctr"/>
        <a:lstStyle/>
        <a:p>
          <a:pPr algn="ctr"/>
          <a:r>
            <a:rPr lang="ja-JP" altLang="en-US" sz="1800" b="1">
              <a:latin typeface="ＭＳ ゴシック"/>
              <a:ea typeface="ＭＳ ゴシック"/>
            </a:rPr>
            <a:t>高知県大豊町</a:t>
          </a:r>
        </a:p>
      </xdr:txBody>
    </xdr:sp>
    <xdr:clientData/>
  </xdr:twoCellAnchor>
  <xdr:twoCellAnchor>
    <xdr:from>
      <xdr:col>0</xdr:col>
      <xdr:colOff>533400</xdr:colOff>
      <xdr:row>4</xdr:row>
      <xdr:rowOff>119380</xdr:rowOff>
    </xdr:from>
    <xdr:to>
      <xdr:col>2</xdr:col>
      <xdr:colOff>1009015</xdr:colOff>
      <xdr:row>6</xdr:row>
      <xdr:rowOff>185420</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a:xfrm>
          <a:off x="533400" y="957580"/>
          <a:ext cx="2352040" cy="485140"/>
        </a:xfrm>
        <a:prstGeom prst="rect">
          <a:avLst/>
        </a:prstGeom>
        <a:noFill/>
        <a:ln w="9525">
          <a:noFill/>
          <a:miter lim="800000"/>
          <a:headEnd/>
          <a:tailEnd/>
        </a:ln>
      </xdr:spPr>
      <xdr:txBody>
        <a:bodyPr vertOverflow="clip" horzOverflow="overflow"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114935</xdr:rowOff>
    </xdr:from>
    <xdr:to>
      <xdr:col>1</xdr:col>
      <xdr:colOff>895350</xdr:colOff>
      <xdr:row>55</xdr:row>
      <xdr:rowOff>523240</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a:xfrm>
          <a:off x="828675" y="13087985"/>
          <a:ext cx="695325" cy="40830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340995</xdr:colOff>
      <xdr:row>3</xdr:row>
      <xdr:rowOff>177800</xdr:rowOff>
    </xdr:from>
    <xdr:to>
      <xdr:col>14</xdr:col>
      <xdr:colOff>81915</xdr:colOff>
      <xdr:row>24</xdr:row>
      <xdr:rowOff>108585</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a:xfrm>
          <a:off x="13761720" y="806450"/>
          <a:ext cx="11628120" cy="4331335"/>
        </a:xfrm>
        <a:prstGeom prst="rect">
          <a:avLst/>
        </a:prstGeom>
        <a:noFill/>
        <a:ln w="19050">
          <a:solidFill>
            <a:srgbClr val="000000"/>
          </a:solidFill>
          <a:miter lim="800000"/>
          <a:headEnd/>
          <a:tailEnd/>
        </a:ln>
      </xdr:spPr>
    </xdr:sp>
    <xdr:clientData/>
  </xdr:twoCellAnchor>
  <xdr:twoCellAnchor>
    <xdr:from>
      <xdr:col>8</xdr:col>
      <xdr:colOff>340995</xdr:colOff>
      <xdr:row>6</xdr:row>
      <xdr:rowOff>40005</xdr:rowOff>
    </xdr:from>
    <xdr:to>
      <xdr:col>14</xdr:col>
      <xdr:colOff>80645</xdr:colOff>
      <xdr:row>24</xdr:row>
      <xdr:rowOff>108585</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1720" y="1297305"/>
          <a:ext cx="11626850" cy="384048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a:solidFill>
                <a:schemeClr val="dk1"/>
              </a:solidFill>
              <a:effectLst/>
              <a:latin typeface="ＭＳ ゴシック"/>
              <a:ea typeface="ＭＳ ゴシック"/>
              <a:cs typeface="+mn-cs"/>
            </a:rPr>
            <a:t>財政調整基金への決算剰余金</a:t>
          </a:r>
          <a:r>
            <a:rPr kumimoji="1" lang="en-US" altLang="ja-JP" sz="1300">
              <a:solidFill>
                <a:schemeClr val="dk1"/>
              </a:solidFill>
              <a:effectLst/>
              <a:latin typeface="ＭＳ ゴシック"/>
              <a:ea typeface="ＭＳ ゴシック"/>
              <a:cs typeface="+mn-cs"/>
            </a:rPr>
            <a:t>1</a:t>
          </a:r>
          <a:r>
            <a:rPr kumimoji="1" lang="ja-JP" altLang="en-US" sz="1300">
              <a:solidFill>
                <a:schemeClr val="dk1"/>
              </a:solidFill>
              <a:effectLst/>
              <a:latin typeface="ＭＳ ゴシック"/>
              <a:ea typeface="ＭＳ ゴシック"/>
              <a:cs typeface="+mn-cs"/>
            </a:rPr>
            <a:t>億</a:t>
          </a:r>
          <a:r>
            <a:rPr kumimoji="1" lang="ja-JP" altLang="ja-JP" sz="1300">
              <a:solidFill>
                <a:schemeClr val="dk1"/>
              </a:solidFill>
              <a:effectLst/>
              <a:latin typeface="ＭＳ ゴシック"/>
              <a:ea typeface="ＭＳ ゴシック"/>
              <a:cs typeface="+mn-cs"/>
            </a:rPr>
            <a:t>円積立、減債基金への繰上償還財源としての積立約</a:t>
          </a:r>
          <a:r>
            <a:rPr kumimoji="1" lang="en-US" altLang="ja-JP" sz="1300">
              <a:solidFill>
                <a:schemeClr val="dk1"/>
              </a:solidFill>
              <a:effectLst/>
              <a:latin typeface="ＭＳ ゴシック"/>
              <a:ea typeface="ＭＳ ゴシック"/>
              <a:cs typeface="+mn-cs"/>
            </a:rPr>
            <a:t>7</a:t>
          </a:r>
          <a:r>
            <a:rPr kumimoji="1" lang="ja-JP" altLang="ja-JP" sz="1300">
              <a:solidFill>
                <a:schemeClr val="dk1"/>
              </a:solidFill>
              <a:effectLst/>
              <a:latin typeface="ＭＳ ゴシック"/>
              <a:ea typeface="ＭＳ ゴシック"/>
              <a:cs typeface="+mn-cs"/>
            </a:rPr>
            <a:t>億</a:t>
          </a:r>
          <a:r>
            <a:rPr kumimoji="1" lang="en-US" altLang="ja-JP" sz="1300">
              <a:solidFill>
                <a:schemeClr val="dk1"/>
              </a:solidFill>
              <a:effectLst/>
              <a:latin typeface="ＭＳ ゴシック"/>
              <a:ea typeface="ＭＳ ゴシック"/>
              <a:cs typeface="+mn-cs"/>
            </a:rPr>
            <a:t>900</a:t>
          </a:r>
          <a:r>
            <a:rPr kumimoji="1" lang="ja-JP" altLang="ja-JP" sz="1300">
              <a:solidFill>
                <a:schemeClr val="dk1"/>
              </a:solidFill>
              <a:effectLst/>
              <a:latin typeface="ＭＳ ゴシック"/>
              <a:ea typeface="ＭＳ ゴシック"/>
              <a:cs typeface="+mn-cs"/>
            </a:rPr>
            <a:t>万円のほか、</a:t>
          </a:r>
          <a:r>
            <a:rPr kumimoji="1" lang="ja-JP" altLang="en-US" sz="1300">
              <a:solidFill>
                <a:schemeClr val="dk1"/>
              </a:solidFill>
              <a:effectLst/>
              <a:latin typeface="ＭＳ ゴシック"/>
              <a:ea typeface="ＭＳ ゴシック"/>
              <a:cs typeface="+mn-cs"/>
            </a:rPr>
            <a:t>公共施設整備基金への約</a:t>
          </a:r>
          <a:r>
            <a:rPr kumimoji="1" lang="en-US" altLang="ja-JP" sz="1300">
              <a:solidFill>
                <a:schemeClr val="dk1"/>
              </a:solidFill>
              <a:effectLst/>
              <a:latin typeface="ＭＳ ゴシック"/>
              <a:ea typeface="ＭＳ ゴシック"/>
              <a:cs typeface="+mn-cs"/>
            </a:rPr>
            <a:t>3</a:t>
          </a:r>
          <a:r>
            <a:rPr kumimoji="1" lang="ja-JP" altLang="en-US" sz="1300">
              <a:solidFill>
                <a:schemeClr val="dk1"/>
              </a:solidFill>
              <a:effectLst/>
              <a:latin typeface="ＭＳ ゴシック"/>
              <a:ea typeface="ＭＳ ゴシック"/>
              <a:cs typeface="+mn-cs"/>
            </a:rPr>
            <a:t>億</a:t>
          </a:r>
          <a:r>
            <a:rPr kumimoji="1" lang="en-US" altLang="ja-JP" sz="1300">
              <a:solidFill>
                <a:schemeClr val="dk1"/>
              </a:solidFill>
              <a:effectLst/>
              <a:latin typeface="ＭＳ ゴシック"/>
              <a:ea typeface="ＭＳ ゴシック"/>
              <a:cs typeface="+mn-cs"/>
            </a:rPr>
            <a:t>700</a:t>
          </a:r>
          <a:r>
            <a:rPr kumimoji="1" lang="ja-JP" altLang="en-US" sz="1300">
              <a:solidFill>
                <a:schemeClr val="dk1"/>
              </a:solidFill>
              <a:effectLst/>
              <a:latin typeface="ＭＳ ゴシック"/>
              <a:ea typeface="ＭＳ ゴシック"/>
              <a:cs typeface="+mn-cs"/>
            </a:rPr>
            <a:t>万円の積立</a:t>
          </a:r>
          <a:r>
            <a:rPr kumimoji="1" lang="ja-JP" altLang="ja-JP" sz="1300">
              <a:solidFill>
                <a:schemeClr val="dk1"/>
              </a:solidFill>
              <a:effectLst/>
              <a:latin typeface="ＭＳ ゴシック"/>
              <a:ea typeface="ＭＳ ゴシック"/>
              <a:cs typeface="+mn-cs"/>
            </a:rPr>
            <a:t>による増</a:t>
          </a:r>
          <a:endParaRPr lang="ja-JP" altLang="ja-JP" sz="1300">
            <a:effectLst/>
            <a:latin typeface="ＭＳ ゴシック"/>
            <a:ea typeface="ＭＳ ゴシック"/>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a:solidFill>
                <a:schemeClr val="dk1"/>
              </a:solidFill>
              <a:effectLst/>
              <a:latin typeface="ＭＳ ゴシック"/>
              <a:ea typeface="ＭＳ ゴシック"/>
              <a:cs typeface="+mn-cs"/>
            </a:rPr>
            <a:t>公共施設の老朽化対策のため、公共施設整備基金を中心に積立を行うほか、減債基金への積立を行い、繰上償還を実施することで実質公債費比率の上昇を抑制する。</a:t>
          </a:r>
          <a:endParaRPr lang="ja-JP" altLang="ja-JP" sz="1300">
            <a:effectLst/>
            <a:latin typeface="ＭＳ ゴシック"/>
            <a:ea typeface="ＭＳ ゴシック"/>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xdr:row>
      <xdr:rowOff>73025</xdr:rowOff>
    </xdr:from>
    <xdr:to>
      <xdr:col>8</xdr:col>
      <xdr:colOff>1678940</xdr:colOff>
      <xdr:row>6</xdr:row>
      <xdr:rowOff>7620</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a:xfrm>
          <a:off x="13843000" y="911225"/>
          <a:ext cx="1256665" cy="35369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340995</xdr:colOff>
      <xdr:row>54</xdr:row>
      <xdr:rowOff>156845</xdr:rowOff>
    </xdr:from>
    <xdr:to>
      <xdr:col>14</xdr:col>
      <xdr:colOff>81915</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a:xfrm>
          <a:off x="13761720" y="12463145"/>
          <a:ext cx="11628120" cy="5424805"/>
        </a:xfrm>
        <a:prstGeom prst="rect">
          <a:avLst/>
        </a:prstGeom>
        <a:noFill/>
        <a:ln w="19050">
          <a:solidFill>
            <a:srgbClr val="000000"/>
          </a:solidFill>
          <a:miter lim="800000"/>
          <a:headEnd/>
          <a:tailEnd/>
        </a:ln>
      </xdr:spPr>
    </xdr:sp>
    <xdr:clientData/>
  </xdr:twoCellAnchor>
  <xdr:twoCellAnchor>
    <xdr:from>
      <xdr:col>8</xdr:col>
      <xdr:colOff>340995</xdr:colOff>
      <xdr:row>54</xdr:row>
      <xdr:rowOff>622300</xdr:rowOff>
    </xdr:from>
    <xdr:to>
      <xdr:col>14</xdr:col>
      <xdr:colOff>80645</xdr:colOff>
      <xdr:row>62</xdr:row>
      <xdr:rowOff>664210</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1720" y="12928600"/>
          <a:ext cx="11626850" cy="495681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（基金の使途）</a:t>
          </a:r>
          <a:endParaRPr kumimoji="1" lang="en-US" altLang="ja-JP" sz="1300">
            <a:solidFill>
              <a:schemeClr val="dk1"/>
            </a:solidFill>
            <a:effectLst/>
            <a:latin typeface="ＭＳ ゴシック"/>
            <a:ea typeface="ＭＳ ゴシック"/>
            <a:cs typeface="+mn-cs"/>
          </a:endParaRPr>
        </a:p>
        <a:p>
          <a:r>
            <a:rPr kumimoji="1" lang="ja-JP" altLang="ja-JP" sz="1300">
              <a:solidFill>
                <a:schemeClr val="dk1"/>
              </a:solidFill>
              <a:effectLst/>
              <a:latin typeface="ＭＳ ゴシック"/>
              <a:ea typeface="ＭＳ ゴシック"/>
              <a:cs typeface="+mn-cs"/>
            </a:rPr>
            <a:t>公共施設整備基金：公共施設の円滑な整備を図る。</a:t>
          </a:r>
          <a:r>
            <a:rPr kumimoji="1" lang="en-US" altLang="ja-JP" sz="1300">
              <a:solidFill>
                <a:schemeClr val="dk1"/>
              </a:solidFill>
              <a:effectLst/>
              <a:latin typeface="ＭＳ ゴシック"/>
              <a:ea typeface="ＭＳ ゴシック"/>
              <a:cs typeface="+mn-cs"/>
            </a:rPr>
            <a:t>(</a:t>
          </a:r>
          <a:r>
            <a:rPr kumimoji="1" lang="ja-JP" altLang="ja-JP" sz="1300">
              <a:solidFill>
                <a:schemeClr val="dk1"/>
              </a:solidFill>
              <a:effectLst/>
              <a:latin typeface="ＭＳ ゴシック"/>
              <a:ea typeface="ＭＳ ゴシック"/>
              <a:cs typeface="+mn-cs"/>
            </a:rPr>
            <a:t>具体例：庁舎建替、老朽施設の更新等</a:t>
          </a:r>
          <a:r>
            <a:rPr kumimoji="1" lang="en-US" altLang="ja-JP" sz="1300">
              <a:solidFill>
                <a:schemeClr val="dk1"/>
              </a:solidFill>
              <a:effectLst/>
              <a:latin typeface="ＭＳ ゴシック"/>
              <a:ea typeface="ＭＳ ゴシック"/>
              <a:cs typeface="+mn-cs"/>
            </a:rPr>
            <a:t>)</a:t>
          </a:r>
          <a:endParaRPr lang="ja-JP" altLang="ja-JP" sz="1300">
            <a:effectLst/>
            <a:latin typeface="ＭＳ ゴシック"/>
            <a:ea typeface="ＭＳ ゴシック"/>
          </a:endParaRPr>
        </a:p>
        <a:p>
          <a:r>
            <a:rPr kumimoji="1" lang="ja-JP" altLang="ja-JP" sz="1300">
              <a:solidFill>
                <a:schemeClr val="dk1"/>
              </a:solidFill>
              <a:effectLst/>
              <a:latin typeface="ＭＳ ゴシック"/>
              <a:ea typeface="ＭＳ ゴシック"/>
              <a:cs typeface="+mn-cs"/>
            </a:rPr>
            <a:t>森林環境譲与税基金：森林環境譲与税を財源として、森林の整備に関する施策等を実施するため、必要な資金を積み立てる。</a:t>
          </a:r>
          <a:endParaRPr lang="ja-JP" altLang="ja-JP" sz="1300">
            <a:effectLst/>
            <a:latin typeface="ＭＳ ゴシック"/>
            <a:ea typeface="ＭＳ ゴシック"/>
          </a:endParaRPr>
        </a:p>
        <a:p>
          <a:r>
            <a:rPr kumimoji="1" lang="ja-JP" altLang="ja-JP" sz="1300">
              <a:solidFill>
                <a:schemeClr val="dk1"/>
              </a:solidFill>
              <a:effectLst/>
              <a:latin typeface="ＭＳ ゴシック"/>
              <a:ea typeface="ＭＳ ゴシック"/>
              <a:cs typeface="+mn-cs"/>
            </a:rPr>
            <a:t>公有林整備推進基金：本町の豊かな森林を守り育てるために実施する森林の町有林化及び町有林の整備に要する経費に充てる。</a:t>
          </a:r>
          <a:endParaRPr lang="ja-JP" altLang="ja-JP" sz="1300">
            <a:effectLst/>
            <a:latin typeface="ＭＳ ゴシック"/>
            <a:ea typeface="ＭＳ ゴシック"/>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3</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700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万円の積立により増となった。</a:t>
          </a:r>
          <a:endPar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5,000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万円の積立、約</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4,800</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万円の取崩しを行った。</a:t>
          </a:r>
        </a:p>
        <a:p>
          <a:pPr marL="0" marR="0" lvl="0" indent="0" defTabSz="914400" eaLnBrk="1" fontAlgn="auto" latinLnBrk="0" hangingPunct="1">
            <a:lnSpc>
              <a:spcPct val="100000"/>
            </a:lnSpc>
            <a:spcBef>
              <a:spcPts val="0"/>
            </a:spcBef>
            <a:spcAft>
              <a:spcPts val="0"/>
            </a:spcAf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公有林整備推進基金：町有林整備に係る収益の積立のほか、預金利子の積立により増となった。</a:t>
          </a: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公共施設整備基金：本町においては、公共施設の老朽化が深刻な問題となっており、耐震基準を満たさない施設も多く存在する。本庁舎についてもそういった施設の一つであり、平成</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31</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年</a:t>
          </a:r>
          <a:r>
            <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rPr>
            <a:t>1</a:t>
          </a: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月に別施設への緊急的な避難移転を行ったが、新庁舎建設についての目処がたっていない状態である。すべての公共施設の点検を行ったが、その結果に基づき今後の施設の更新・除却等について協議を行い、計画に基づき施設の更新等を行う予定であり、その経費に充てるため毎年積立を行っていく。</a:t>
          </a:r>
        </a:p>
        <a:p>
          <a:pPr marL="0" marR="0" lvl="0" indent="0" defTabSz="914400" eaLnBrk="1" fontAlgn="auto" latinLnBrk="0" hangingPunct="1">
            <a:lnSpc>
              <a:spcPct val="100000"/>
            </a:lnSpc>
            <a:spcBef>
              <a:spcPts val="0"/>
            </a:spcBef>
            <a:spcAft>
              <a:spcPts val="0"/>
            </a:spcAf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森林環境譲与税基金：森林の整備に関する施策や、森林の整備を担うべき人材の育成及び確保、森林の有する公益的機能に関する普及啓発、木材の利用の促進その他の森林の整備の促進に関する施策を実施するために必要な資金として積立を行う。</a:t>
          </a:r>
        </a:p>
        <a:p>
          <a:pPr marL="0" marR="0" lvl="0" indent="0" defTabSz="914400" eaLnBrk="1" fontAlgn="auto" latinLnBrk="0" hangingPunct="1">
            <a:lnSpc>
              <a:spcPct val="100000"/>
            </a:lnSpc>
            <a:spcBef>
              <a:spcPts val="0"/>
            </a:spcBef>
            <a:spcAft>
              <a:spcPts val="0"/>
            </a:spcAft>
            <a:defRPr/>
          </a:pPr>
          <a:r>
            <a:rPr kumimoji="1" lang="ja-JP" altLang="en-US" sz="1300" b="0" i="0" u="none" strike="noStrike" kern="0" cap="none" spc="0" normalizeH="0" baseline="0" noProof="0">
              <a:ln>
                <a:noFill/>
              </a:ln>
              <a:solidFill>
                <a:prstClr val="black"/>
              </a:solidFill>
              <a:effectLst/>
              <a:uLnTx/>
              <a:uFillTx/>
              <a:latin typeface="ＭＳ ゴシック"/>
              <a:ea typeface="ＭＳ ゴシック"/>
              <a:cs typeface="+mn-cs"/>
            </a:rPr>
            <a:t>公有林整備推進基金：公有林整備によって得られた収益を積立て、公有林整備事業に充てる。</a:t>
          </a:r>
        </a:p>
        <a:p>
          <a:pPr marL="0" marR="0" lvl="0" indent="0" defTabSz="914400" eaLnBrk="1" fontAlgn="auto" latinLnBrk="0" hangingPunct="1">
            <a:lnSpc>
              <a:spcPct val="100000"/>
            </a:lnSpc>
            <a:spcBef>
              <a:spcPts val="0"/>
            </a:spcBef>
            <a:spcAft>
              <a:spcPts val="0"/>
            </a:spcAft>
            <a:defRPr/>
          </a:pPr>
          <a:endParaRPr kumimoji="1" lang="en-US" altLang="ja-JP" sz="1300" b="0" i="0" u="none" strike="noStrike" kern="0" cap="none" spc="0" normalizeH="0" baseline="0" noProof="0">
            <a:ln>
              <a:noFill/>
            </a:ln>
            <a:solidFill>
              <a:prstClr val="black"/>
            </a:solidFill>
            <a:effectLst/>
            <a:uLnTx/>
            <a:uFillTx/>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54</xdr:row>
      <xdr:rowOff>256540</xdr:rowOff>
    </xdr:from>
    <xdr:to>
      <xdr:col>9</xdr:col>
      <xdr:colOff>953135</xdr:colOff>
      <xdr:row>54</xdr:row>
      <xdr:rowOff>585470</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a:xfrm>
          <a:off x="13843000" y="12562840"/>
          <a:ext cx="2512060" cy="3289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340995</xdr:colOff>
      <xdr:row>25</xdr:row>
      <xdr:rowOff>40005</xdr:rowOff>
    </xdr:from>
    <xdr:to>
      <xdr:col>14</xdr:col>
      <xdr:colOff>81915</xdr:colOff>
      <xdr:row>41</xdr:row>
      <xdr:rowOff>137795</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a:xfrm>
          <a:off x="13761720" y="5278755"/>
          <a:ext cx="11628120" cy="3450590"/>
        </a:xfrm>
        <a:prstGeom prst="rect">
          <a:avLst/>
        </a:prstGeom>
        <a:noFill/>
        <a:ln w="19050">
          <a:solidFill>
            <a:srgbClr val="000000"/>
          </a:solidFill>
          <a:miter lim="800000"/>
          <a:headEnd/>
          <a:tailEnd/>
        </a:ln>
      </xdr:spPr>
    </xdr:sp>
    <xdr:clientData/>
  </xdr:twoCellAnchor>
  <xdr:twoCellAnchor>
    <xdr:from>
      <xdr:col>8</xdr:col>
      <xdr:colOff>340995</xdr:colOff>
      <xdr:row>27</xdr:row>
      <xdr:rowOff>95250</xdr:rowOff>
    </xdr:from>
    <xdr:to>
      <xdr:col>14</xdr:col>
      <xdr:colOff>80645</xdr:colOff>
      <xdr:row>41</xdr:row>
      <xdr:rowOff>121920</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1720" y="5753100"/>
          <a:ext cx="11626850" cy="2960370"/>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a:solidFill>
                <a:schemeClr val="dk1"/>
              </a:solidFill>
              <a:effectLst/>
              <a:latin typeface="ＭＳ ゴシック"/>
              <a:ea typeface="ＭＳ ゴシック"/>
              <a:cs typeface="+mn-cs"/>
            </a:rPr>
            <a:t>決算剰余金</a:t>
          </a:r>
          <a:r>
            <a:rPr kumimoji="1" lang="en-US" altLang="ja-JP" sz="1300">
              <a:solidFill>
                <a:schemeClr val="dk1"/>
              </a:solidFill>
              <a:effectLst/>
              <a:latin typeface="ＭＳ ゴシック"/>
              <a:ea typeface="ＭＳ ゴシック"/>
              <a:cs typeface="+mn-cs"/>
            </a:rPr>
            <a:t>1</a:t>
          </a:r>
          <a:r>
            <a:rPr kumimoji="1" lang="ja-JP" altLang="en-US" sz="1300">
              <a:solidFill>
                <a:schemeClr val="dk1"/>
              </a:solidFill>
              <a:effectLst/>
              <a:latin typeface="ＭＳ ゴシック"/>
              <a:ea typeface="ＭＳ ゴシック"/>
              <a:cs typeface="+mn-cs"/>
            </a:rPr>
            <a:t>億</a:t>
          </a:r>
          <a:r>
            <a:rPr kumimoji="1" lang="ja-JP" altLang="ja-JP" sz="1300">
              <a:solidFill>
                <a:schemeClr val="dk1"/>
              </a:solidFill>
              <a:effectLst/>
              <a:latin typeface="ＭＳ ゴシック"/>
              <a:ea typeface="ＭＳ ゴシック"/>
              <a:cs typeface="+mn-cs"/>
            </a:rPr>
            <a:t>円のほか、預金利子の積立による増</a:t>
          </a:r>
          <a:endParaRPr lang="ja-JP" altLang="ja-JP" sz="1300">
            <a:effectLst/>
            <a:latin typeface="ＭＳ ゴシック"/>
            <a:ea typeface="ＭＳ ゴシック"/>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a:solidFill>
                <a:schemeClr val="dk1"/>
              </a:solidFill>
              <a:effectLst/>
              <a:latin typeface="ＭＳ ゴシック"/>
              <a:ea typeface="ＭＳ ゴシック"/>
              <a:cs typeface="+mn-cs"/>
            </a:rPr>
            <a:t>将来的な地方交付税の減等による財源不足に対応するため余剰金や運用益等を積立てる。</a:t>
          </a:r>
          <a:endParaRPr lang="ja-JP" altLang="ja-JP" sz="1300">
            <a:effectLst/>
            <a:latin typeface="ＭＳ ゴシック"/>
            <a:ea typeface="ＭＳ ゴシック"/>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25</xdr:row>
      <xdr:rowOff>133985</xdr:rowOff>
    </xdr:from>
    <xdr:to>
      <xdr:col>9</xdr:col>
      <xdr:colOff>490220</xdr:colOff>
      <xdr:row>27</xdr:row>
      <xdr:rowOff>56515</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a:xfrm>
          <a:off x="13843000" y="5372735"/>
          <a:ext cx="2049145" cy="341630"/>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340995</xdr:colOff>
      <xdr:row>42</xdr:row>
      <xdr:rowOff>75565</xdr:rowOff>
    </xdr:from>
    <xdr:to>
      <xdr:col>14</xdr:col>
      <xdr:colOff>81915</xdr:colOff>
      <xdr:row>54</xdr:row>
      <xdr:rowOff>18415</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a:xfrm>
          <a:off x="13761720" y="8876665"/>
          <a:ext cx="11628120" cy="3448050"/>
        </a:xfrm>
        <a:prstGeom prst="rect">
          <a:avLst/>
        </a:prstGeom>
        <a:noFill/>
        <a:ln w="19050">
          <a:solidFill>
            <a:srgbClr val="000000"/>
          </a:solidFill>
          <a:miter lim="800000"/>
          <a:headEnd/>
          <a:tailEnd/>
        </a:ln>
      </xdr:spPr>
    </xdr:sp>
    <xdr:clientData/>
  </xdr:twoCellAnchor>
  <xdr:twoCellAnchor>
    <xdr:from>
      <xdr:col>8</xdr:col>
      <xdr:colOff>340995</xdr:colOff>
      <xdr:row>44</xdr:row>
      <xdr:rowOff>129540</xdr:rowOff>
    </xdr:from>
    <xdr:to>
      <xdr:col>14</xdr:col>
      <xdr:colOff>80645</xdr:colOff>
      <xdr:row>53</xdr:row>
      <xdr:rowOff>364490</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1720" y="9349740"/>
          <a:ext cx="11626850" cy="2949575"/>
        </a:xfrm>
        <a:prstGeom prst="rect">
          <a:avLst/>
        </a:prstGeom>
        <a:noFill/>
        <a:ln w="9525" cmpd="sng">
          <a:noFill/>
        </a:ln>
      </xdr:spPr>
      <xdr:style>
        <a:lnRef idx="0">
          <a:srgbClr val="000000"/>
        </a:lnRef>
        <a:fillRef idx="0">
          <a:srgbClr val="000000"/>
        </a:fillRef>
        <a:effectRef idx="0">
          <a:srgbClr val="00000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a:ea typeface="ＭＳ ゴシック"/>
              <a:cs typeface="+mn-cs"/>
            </a:rPr>
            <a:t>（増減理由）</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a:solidFill>
                <a:schemeClr val="dk1"/>
              </a:solidFill>
              <a:effectLst/>
              <a:latin typeface="ＭＳ ゴシック"/>
              <a:ea typeface="ＭＳ ゴシック"/>
              <a:cs typeface="+mn-cs"/>
            </a:rPr>
            <a:t>繰上償還財源としての積立</a:t>
          </a:r>
          <a:r>
            <a:rPr kumimoji="1" lang="ja-JP" altLang="en-US" sz="1300">
              <a:solidFill>
                <a:schemeClr val="dk1"/>
              </a:solidFill>
              <a:effectLst/>
              <a:latin typeface="ＭＳ ゴシック"/>
              <a:ea typeface="ＭＳ ゴシック"/>
              <a:cs typeface="+mn-cs"/>
            </a:rPr>
            <a:t>約</a:t>
          </a:r>
          <a:r>
            <a:rPr kumimoji="1" lang="en-US" altLang="ja-JP" sz="1300">
              <a:solidFill>
                <a:schemeClr val="dk1"/>
              </a:solidFill>
              <a:effectLst/>
              <a:latin typeface="ＭＳ ゴシック"/>
              <a:ea typeface="ＭＳ ゴシック"/>
              <a:cs typeface="+mn-cs"/>
            </a:rPr>
            <a:t>7</a:t>
          </a:r>
          <a:r>
            <a:rPr kumimoji="1" lang="ja-JP" altLang="ja-JP" sz="1300">
              <a:solidFill>
                <a:schemeClr val="dk1"/>
              </a:solidFill>
              <a:effectLst/>
              <a:latin typeface="ＭＳ ゴシック"/>
              <a:ea typeface="ＭＳ ゴシック"/>
              <a:cs typeface="+mn-cs"/>
            </a:rPr>
            <a:t>億</a:t>
          </a:r>
          <a:r>
            <a:rPr kumimoji="1" lang="en-US" altLang="ja-JP" sz="1300">
              <a:solidFill>
                <a:schemeClr val="dk1"/>
              </a:solidFill>
              <a:effectLst/>
              <a:latin typeface="ＭＳ ゴシック"/>
              <a:ea typeface="ＭＳ ゴシック"/>
              <a:cs typeface="+mn-cs"/>
            </a:rPr>
            <a:t>900</a:t>
          </a:r>
          <a:r>
            <a:rPr kumimoji="1" lang="ja-JP" altLang="ja-JP" sz="1300">
              <a:solidFill>
                <a:schemeClr val="dk1"/>
              </a:solidFill>
              <a:effectLst/>
              <a:latin typeface="ＭＳ ゴシック"/>
              <a:ea typeface="ＭＳ ゴシック"/>
              <a:cs typeface="+mn-cs"/>
            </a:rPr>
            <a:t>万円、</a:t>
          </a:r>
          <a:r>
            <a:rPr kumimoji="1" lang="ja-JP" altLang="en-US" sz="1300">
              <a:solidFill>
                <a:schemeClr val="dk1"/>
              </a:solidFill>
              <a:effectLst/>
              <a:latin typeface="ＭＳ ゴシック"/>
              <a:ea typeface="ＭＳ ゴシック"/>
              <a:cs typeface="+mn-cs"/>
            </a:rPr>
            <a:t>普通交付税・臨時財政対策債償還基金費分約</a:t>
          </a:r>
          <a:r>
            <a:rPr kumimoji="1" lang="en-US" altLang="ja-JP" sz="1300">
              <a:solidFill>
                <a:schemeClr val="dk1"/>
              </a:solidFill>
              <a:effectLst/>
              <a:latin typeface="ＭＳ ゴシック"/>
              <a:ea typeface="ＭＳ ゴシック"/>
              <a:cs typeface="+mn-cs"/>
            </a:rPr>
            <a:t>3,100</a:t>
          </a:r>
          <a:r>
            <a:rPr kumimoji="1" lang="ja-JP" altLang="en-US" sz="1300">
              <a:solidFill>
                <a:schemeClr val="dk1"/>
              </a:solidFill>
              <a:effectLst/>
              <a:latin typeface="ＭＳ ゴシック"/>
              <a:ea typeface="ＭＳ ゴシック"/>
              <a:cs typeface="+mn-cs"/>
            </a:rPr>
            <a:t>万円、</a:t>
          </a:r>
          <a:r>
            <a:rPr kumimoji="1" lang="ja-JP" altLang="ja-JP" sz="1300">
              <a:solidFill>
                <a:schemeClr val="dk1"/>
              </a:solidFill>
              <a:effectLst/>
              <a:latin typeface="ＭＳ ゴシック"/>
              <a:ea typeface="ＭＳ ゴシック"/>
              <a:cs typeface="+mn-cs"/>
            </a:rPr>
            <a:t>預金利子積立による増</a:t>
          </a:r>
          <a:endParaRPr lang="ja-JP" altLang="ja-JP" sz="1300">
            <a:effectLst/>
            <a:latin typeface="ＭＳ ゴシック"/>
            <a:ea typeface="ＭＳ ゴシック"/>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r>
            <a:rPr kumimoji="1" lang="ja-JP" altLang="en-US" sz="1300">
              <a:solidFill>
                <a:schemeClr val="dk1"/>
              </a:solidFill>
              <a:effectLst/>
              <a:latin typeface="ＭＳ ゴシック"/>
              <a:ea typeface="ＭＳ ゴシック"/>
              <a:cs typeface="+mn-cs"/>
            </a:rPr>
            <a:t>（今後の方針）</a:t>
          </a:r>
          <a:endParaRPr kumimoji="1" lang="en-US" altLang="ja-JP" sz="1300">
            <a:solidFill>
              <a:schemeClr val="dk1"/>
            </a:solidFill>
            <a:effectLst/>
            <a:latin typeface="ＭＳ ゴシック"/>
            <a:ea typeface="ＭＳ ゴシック"/>
            <a:cs typeface="+mn-cs"/>
          </a:endParaRPr>
        </a:p>
        <a:p>
          <a:pPr marL="0" marR="0" lvl="0" indent="0" defTabSz="914400" eaLnBrk="1" fontAlgn="auto" latinLnBrk="0" hangingPunct="1">
            <a:lnSpc>
              <a:spcPct val="100000"/>
            </a:lnSpc>
            <a:spcBef>
              <a:spcPts val="0"/>
            </a:spcBef>
            <a:spcAft>
              <a:spcPts val="0"/>
            </a:spcAft>
            <a:defRPr/>
          </a:pPr>
          <a:r>
            <a:rPr kumimoji="1" lang="ja-JP" altLang="ja-JP" sz="1300">
              <a:solidFill>
                <a:schemeClr val="dk1"/>
              </a:solidFill>
              <a:effectLst/>
              <a:latin typeface="ＭＳ ゴシック"/>
              <a:ea typeface="ＭＳ ゴシック"/>
              <a:cs typeface="+mn-cs"/>
            </a:rPr>
            <a:t>今後、地方債償還が増え続け、令和</a:t>
          </a:r>
          <a:r>
            <a:rPr kumimoji="1" lang="en-US" altLang="ja-JP" sz="1300">
              <a:solidFill>
                <a:schemeClr val="dk1"/>
              </a:solidFill>
              <a:effectLst/>
              <a:latin typeface="ＭＳ ゴシック"/>
              <a:ea typeface="ＭＳ ゴシック"/>
              <a:cs typeface="+mn-cs"/>
            </a:rPr>
            <a:t>11</a:t>
          </a:r>
          <a:r>
            <a:rPr kumimoji="1" lang="ja-JP" altLang="ja-JP" sz="1300">
              <a:solidFill>
                <a:schemeClr val="dk1"/>
              </a:solidFill>
              <a:effectLst/>
              <a:latin typeface="ＭＳ ゴシック"/>
              <a:ea typeface="ＭＳ ゴシック"/>
              <a:cs typeface="+mn-cs"/>
            </a:rPr>
            <a:t>年度にピークを迎えることから、それに備えて毎年度積立を行う予定である。</a:t>
          </a:r>
          <a:endParaRPr lang="ja-JP" altLang="ja-JP" sz="1300">
            <a:effectLst/>
            <a:latin typeface="ＭＳ ゴシック"/>
            <a:ea typeface="ＭＳ ゴシック"/>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a:p>
          <a:endParaRPr kumimoji="1" lang="en-US" altLang="ja-JP" sz="1300">
            <a:solidFill>
              <a:schemeClr val="dk1"/>
            </a:solidFill>
            <a:effectLst/>
            <a:latin typeface="ＭＳ ゴシック"/>
            <a:ea typeface="ＭＳ ゴシック"/>
            <a:cs typeface="+mn-cs"/>
          </a:endParaRPr>
        </a:p>
      </xdr:txBody>
    </xdr:sp>
    <xdr:clientData/>
  </xdr:twoCellAnchor>
  <xdr:twoCellAnchor>
    <xdr:from>
      <xdr:col>8</xdr:col>
      <xdr:colOff>422275</xdr:colOff>
      <xdr:row>42</xdr:row>
      <xdr:rowOff>168275</xdr:rowOff>
    </xdr:from>
    <xdr:to>
      <xdr:col>8</xdr:col>
      <xdr:colOff>1678940</xdr:colOff>
      <xdr:row>44</xdr:row>
      <xdr:rowOff>91440</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a:xfrm>
          <a:off x="13843000" y="8969375"/>
          <a:ext cx="1256665" cy="342265"/>
        </a:xfrm>
        <a:prstGeom prst="rect">
          <a:avLst/>
        </a:prstGeom>
        <a:noFill/>
        <a:ln w="9525">
          <a:solidFill>
            <a:schemeClr val="tx1"/>
          </a:solidFill>
          <a:miter lim="800000"/>
          <a:headEnd/>
          <a:tailEnd/>
        </a:ln>
      </xdr:spPr>
      <xdr:txBody>
        <a:bodyPr vertOverflow="clip" horzOverflow="overflow"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38F6CA6B-EF2B-4FFB-8B1A-E5A059ECAD4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A0A62115-316D-47E7-9F19-80CFE9054CC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164A540B-BDC1-4CC7-9983-570F584E2FF6}"/>
            </a:ext>
          </a:extLst>
        </xdr:cNvPr>
        <xdr:cNvSpPr/>
      </xdr:nvSpPr>
      <xdr:spPr>
        <a:xfrm>
          <a:off x="13058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7B162D50-2906-4EC7-83A6-F7B19100F4FC}"/>
            </a:ext>
          </a:extLst>
        </xdr:cNvPr>
        <xdr:cNvSpPr/>
      </xdr:nvSpPr>
      <xdr:spPr>
        <a:xfrm>
          <a:off x="14582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EDE131D6-2F84-4E1E-AD05-518F9B670468}"/>
            </a:ext>
          </a:extLst>
        </xdr:cNvPr>
        <xdr:cNvSpPr/>
      </xdr:nvSpPr>
      <xdr:spPr>
        <a:xfrm>
          <a:off x="16106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3BAEBD6E-2980-4D42-AA45-2EBA302C7420}"/>
            </a:ext>
          </a:extLst>
        </xdr:cNvPr>
        <xdr:cNvSpPr/>
      </xdr:nvSpPr>
      <xdr:spPr>
        <a:xfrm>
          <a:off x="17630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B24B1043-BA43-4048-9521-DA366670425E}"/>
            </a:ext>
          </a:extLst>
        </xdr:cNvPr>
        <xdr:cNvSpPr/>
      </xdr:nvSpPr>
      <xdr:spPr>
        <a:xfrm>
          <a:off x="19154775" y="939165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AC2A6687-CBEF-455E-BF0D-02E939B6BE4B}"/>
            </a:ext>
          </a:extLst>
        </xdr:cNvPr>
        <xdr:cNvSpPr/>
      </xdr:nvSpPr>
      <xdr:spPr>
        <a:xfrm>
          <a:off x="13058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D747FE8B-DB65-4BAD-AB7F-88D5458C43B0}"/>
            </a:ext>
          </a:extLst>
        </xdr:cNvPr>
        <xdr:cNvSpPr/>
      </xdr:nvSpPr>
      <xdr:spPr>
        <a:xfrm>
          <a:off x="14582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4C6D290A-BE8E-47D3-B1E1-F142217593BF}"/>
            </a:ext>
          </a:extLst>
        </xdr:cNvPr>
        <xdr:cNvSpPr/>
      </xdr:nvSpPr>
      <xdr:spPr>
        <a:xfrm>
          <a:off x="16106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67246F3E-B66B-4C3E-9E2D-953358B65527}"/>
            </a:ext>
          </a:extLst>
        </xdr:cNvPr>
        <xdr:cNvSpPr/>
      </xdr:nvSpPr>
      <xdr:spPr>
        <a:xfrm>
          <a:off x="17630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8E7F734A-B55C-4075-94E3-DC30F9276A17}"/>
            </a:ext>
          </a:extLst>
        </xdr:cNvPr>
        <xdr:cNvSpPr/>
      </xdr:nvSpPr>
      <xdr:spPr>
        <a:xfrm>
          <a:off x="19154775" y="13211175"/>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8B557098-D668-4F9B-8610-93F22728D64D}"/>
            </a:ext>
          </a:extLst>
        </xdr:cNvPr>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ADCF9DA0-9D68-4417-BB3E-0E4828A5F000}"/>
            </a:ext>
          </a:extLst>
        </xdr:cNvPr>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DA068004-C55F-4268-8465-8D2C31E6C32F}"/>
            </a:ext>
          </a:extLst>
        </xdr:cNvPr>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140E11DD-CD42-4F33-AF42-C84D2DE147B9}"/>
            </a:ext>
          </a:extLst>
        </xdr:cNvPr>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CA29D6B1-90F4-4AF5-A961-1469D6943A50}"/>
            </a:ext>
          </a:extLst>
        </xdr:cNvPr>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0011700D-B16F-47F3-BDDA-136549EE14F5}"/>
            </a:ext>
          </a:extLst>
        </xdr:cNvPr>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E4FBF8B9-CDC6-4A9C-9DEF-F2F1F5A18E10}"/>
            </a:ext>
          </a:extLst>
        </xdr:cNvPr>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AA7232F1-DE4C-44E5-A3F1-576C1EB0D21A}"/>
            </a:ext>
          </a:extLst>
        </xdr:cNvPr>
        <xdr:cNvSpPr/>
      </xdr:nvSpPr>
      <xdr:spPr>
        <a:xfrm>
          <a:off x="4826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0ABE099D-CE74-40EF-A0F7-7EE0D9D7C955}"/>
            </a:ext>
          </a:extLst>
        </xdr:cNvPr>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549912FD-FCE3-49F3-A1BB-198645E48B2F}"/>
            </a:ext>
          </a:extLst>
        </xdr:cNvPr>
        <xdr:cNvSpPr/>
      </xdr:nvSpPr>
      <xdr:spPr>
        <a:xfrm>
          <a:off x="19431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3,342
3,303
315.06
7,466,592
7,173,272
98,793
3,682,199
6,465,093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01D248EE-8DAB-45F7-842D-5E2EAB360FC5}"/>
            </a:ext>
          </a:extLst>
        </xdr:cNvPr>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FCA07970-C133-475C-BBB9-733BAFB15245}"/>
            </a:ext>
          </a:extLst>
        </xdr:cNvPr>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EEF44779-CDF6-4D47-97F8-44F9E43DCEB1}"/>
            </a:ext>
          </a:extLst>
        </xdr:cNvPr>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361C3D25-B402-4310-997E-4D1265294517}"/>
            </a:ext>
          </a:extLst>
        </xdr:cNvPr>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D7377AB5-23DB-4BAE-AD27-AD7E5075A33D}"/>
            </a:ext>
          </a:extLst>
        </xdr:cNvPr>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D5A1BDD2-F067-4BBA-8AE3-2679B61100C7}"/>
            </a:ext>
          </a:extLst>
        </xdr:cNvPr>
        <xdr:cNvSpPr/>
      </xdr:nvSpPr>
      <xdr:spPr>
        <a:xfrm>
          <a:off x="68961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1524B748-43A1-4522-ACE4-E5DC2939280D}"/>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A200AE47-430E-4F5C-AAAE-89F5BD619E92}"/>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3977040E-83ED-49BA-8E35-717BA50F86EC}"/>
            </a:ext>
          </a:extLst>
        </xdr:cNvPr>
        <xdr:cNvSpPr/>
      </xdr:nvSpPr>
      <xdr:spPr>
        <a:xfrm>
          <a:off x="11334750" y="1219200"/>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88D257F4-8110-42AB-8EA4-61943D71BEEB}"/>
            </a:ext>
          </a:extLst>
        </xdr:cNvPr>
        <xdr:cNvSpPr/>
      </xdr:nvSpPr>
      <xdr:spPr>
        <a:xfrm>
          <a:off x="11334750" y="1562100"/>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3EB91D9F-6D46-49E6-B594-AFE0C995E419}"/>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53D8D0AC-3D59-4D23-847F-B4285327E1F2}"/>
            </a:ext>
          </a:extLst>
        </xdr:cNvPr>
        <xdr:cNvSpPr/>
      </xdr:nvSpPr>
      <xdr:spPr>
        <a:xfrm>
          <a:off x="11210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A65BA8D6-F18C-4522-BDC4-5DD8DD6E649A}"/>
            </a:ext>
          </a:extLst>
        </xdr:cNvPr>
        <xdr:cNvSpPr/>
      </xdr:nvSpPr>
      <xdr:spPr>
        <a:xfrm>
          <a:off x="11210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E5082411-1C6E-4820-82F8-ABC9D10D89FC}"/>
            </a:ext>
          </a:extLst>
        </xdr:cNvPr>
        <xdr:cNvCxnSpPr/>
      </xdr:nvCxnSpPr>
      <xdr:spPr>
        <a:xfrm>
          <a:off x="11255375" y="15621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F1EDEBF5-AAA8-4368-AD7B-5CAC8BC04FC1}"/>
            </a:ext>
          </a:extLst>
        </xdr:cNvPr>
        <xdr:cNvCxnSpPr/>
      </xdr:nvCxnSpPr>
      <xdr:spPr>
        <a:xfrm>
          <a:off x="11176000" y="1562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060AF655-FC79-4C4E-8722-C8F6399AFAE2}"/>
            </a:ext>
          </a:extLst>
        </xdr:cNvPr>
        <xdr:cNvCxnSpPr/>
      </xdr:nvCxnSpPr>
      <xdr:spPr>
        <a:xfrm flipV="1">
          <a:off x="11255375" y="18002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5407AC89-1E67-4F37-A32C-9BF876162605}"/>
            </a:ext>
          </a:extLst>
        </xdr:cNvPr>
        <xdr:cNvCxnSpPr/>
      </xdr:nvCxnSpPr>
      <xdr:spPr>
        <a:xfrm>
          <a:off x="11176000" y="19431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D0779666-AD76-4AF8-B7AB-75911B1D72A7}"/>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C81E77D9-2021-445D-9598-275E07418DD7}"/>
            </a:ext>
          </a:extLst>
        </xdr:cNvPr>
        <xdr:cNvSpPr txBox="1"/>
      </xdr:nvSpPr>
      <xdr:spPr>
        <a:xfrm>
          <a:off x="419100" y="30099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0E9563AA-663E-41F0-A04B-72E23185A6A1}"/>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a:extLst>
            <a:ext uri="{FF2B5EF4-FFF2-40B4-BE49-F238E27FC236}">
              <a16:creationId xmlns:a16="http://schemas.microsoft.com/office/drawing/2014/main" id="{4228DA32-04E6-4501-B8EB-A8B63D6D3E6F}"/>
            </a:ext>
          </a:extLst>
        </xdr:cNvPr>
        <xdr:cNvSpPr txBox="1"/>
      </xdr:nvSpPr>
      <xdr:spPr>
        <a:xfrm>
          <a:off x="419100" y="3492500"/>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4</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a:extLst>
            <a:ext uri="{FF2B5EF4-FFF2-40B4-BE49-F238E27FC236}">
              <a16:creationId xmlns:a16="http://schemas.microsoft.com/office/drawing/2014/main" id="{76E8D04D-8C87-4979-89E9-2A9B7EEE9373}"/>
            </a:ext>
          </a:extLst>
        </xdr:cNvPr>
        <xdr:cNvSpPr txBox="1"/>
      </xdr:nvSpPr>
      <xdr:spPr>
        <a:xfrm>
          <a:off x="419100" y="37338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3C1BF9BF-F4B4-4C86-8675-8C59C1FF92E8}"/>
            </a:ext>
          </a:extLst>
        </xdr:cNvPr>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DB76FE1C-DFCD-4BBB-B0E7-86CFDC5A666D}"/>
            </a:ext>
          </a:extLst>
        </xdr:cNvPr>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C1897806-3DEB-4EBF-A750-B8F0A6D56B29}"/>
            </a:ext>
          </a:extLst>
        </xdr:cNvPr>
        <xdr:cNvSpPr/>
      </xdr:nvSpPr>
      <xdr:spPr>
        <a:xfrm>
          <a:off x="3827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[ 63.6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3CF61A1C-6103-4BC1-9A75-D78DD266686D}"/>
            </a:ext>
          </a:extLst>
        </xdr:cNvPr>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6A0CBCD7-1C9B-422B-8AC5-2010A68D1A73}"/>
            </a:ext>
          </a:extLst>
        </xdr:cNvPr>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72/145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2C7F8D6E-51B3-4D17-B726-9F893221A979}"/>
            </a:ext>
          </a:extLst>
        </xdr:cNvPr>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3631EA90-F10F-479B-B551-ECDAAE0088E0}"/>
            </a:ext>
          </a:extLst>
        </xdr:cNvPr>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0D802EB5-14F0-4669-B51C-C9E24580248F}"/>
            </a:ext>
          </a:extLst>
        </xdr:cNvPr>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D223CD51-A42F-49F2-B90D-540CB0C13CE7}"/>
            </a:ext>
          </a:extLst>
        </xdr:cNvPr>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398FBDD6-5E98-4933-9499-B892ADDDFD2D}"/>
            </a:ext>
          </a:extLst>
        </xdr:cNvPr>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68BC1B4B-E550-4812-9903-4E30FF8D978E}"/>
            </a:ext>
          </a:extLst>
        </xdr:cNvPr>
        <xdr:cNvSpPr/>
      </xdr:nvSpPr>
      <xdr:spPr>
        <a:xfrm>
          <a:off x="5778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EB575233-D725-4387-B6EC-192E4B104A1F}"/>
            </a:ext>
          </a:extLst>
        </xdr:cNvPr>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838FEBE4-914D-4377-A71B-F05CAD82CD31}"/>
            </a:ext>
          </a:extLst>
        </xdr:cNvPr>
        <xdr:cNvSpPr txBox="1"/>
      </xdr:nvSpPr>
      <xdr:spPr>
        <a:xfrm>
          <a:off x="5854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900">
              <a:solidFill>
                <a:schemeClr val="dk1"/>
              </a:solidFill>
              <a:effectLst/>
              <a:latin typeface="+mn-lt"/>
              <a:ea typeface="+mn-ea"/>
              <a:cs typeface="+mn-cs"/>
            </a:rPr>
            <a:t>教育施設等整備事業による資産の取得から、昨年度と比較すると</a:t>
          </a:r>
          <a:r>
            <a:rPr kumimoji="1" lang="en-US" altLang="ja-JP" sz="900">
              <a:solidFill>
                <a:schemeClr val="dk1"/>
              </a:solidFill>
              <a:effectLst/>
              <a:latin typeface="+mn-lt"/>
              <a:ea typeface="+mn-ea"/>
              <a:cs typeface="+mn-cs"/>
            </a:rPr>
            <a:t>2.5</a:t>
          </a:r>
          <a:r>
            <a:rPr kumimoji="1" lang="ja-JP" altLang="ja-JP" sz="900">
              <a:solidFill>
                <a:schemeClr val="dk1"/>
              </a:solidFill>
              <a:effectLst/>
              <a:latin typeface="+mn-lt"/>
              <a:ea typeface="+mn-ea"/>
              <a:cs typeface="+mn-cs"/>
            </a:rPr>
            <a:t>ポイント減少したが、類似団体と比較すると</a:t>
          </a:r>
          <a:r>
            <a:rPr kumimoji="1" lang="en-US" altLang="ja-JP" sz="900">
              <a:solidFill>
                <a:schemeClr val="dk1"/>
              </a:solidFill>
              <a:effectLst/>
              <a:latin typeface="+mn-lt"/>
              <a:ea typeface="+mn-ea"/>
              <a:cs typeface="+mn-cs"/>
            </a:rPr>
            <a:t>1.3</a:t>
          </a:r>
          <a:r>
            <a:rPr kumimoji="1" lang="ja-JP" altLang="ja-JP" sz="900">
              <a:solidFill>
                <a:schemeClr val="dk1"/>
              </a:solidFill>
              <a:effectLst/>
              <a:latin typeface="+mn-lt"/>
              <a:ea typeface="+mn-ea"/>
              <a:cs typeface="+mn-cs"/>
            </a:rPr>
            <a:t>ポイント高い数値となっており、本町の公共施設の多くが老朽化していることを示している。</a:t>
          </a:r>
          <a:endParaRPr lang="ja-JP" altLang="ja-JP" sz="900">
            <a:effectLst/>
          </a:endParaRPr>
        </a:p>
        <a:p>
          <a:r>
            <a:rPr kumimoji="1" lang="ja-JP" altLang="ja-JP" sz="900">
              <a:solidFill>
                <a:schemeClr val="dk1"/>
              </a:solidFill>
              <a:effectLst/>
              <a:latin typeface="+mn-lt"/>
              <a:ea typeface="+mn-ea"/>
              <a:cs typeface="+mn-cs"/>
            </a:rPr>
            <a:t>特に７校存在する旧学校施設については、１校を除きほとんどが活用されていない状況にある。こうした遊休施設についての有効活用が本町の課題となっており、今後、施設の利用状況や維持コスト等を考慮し、除却も含めた検討をすすめ、公共施設等総合管理計画や個別施設計画に基づいた適正な施設管理を行っていく。</a:t>
          </a:r>
          <a:endParaRPr lang="ja-JP" altLang="ja-JP" sz="900">
            <a:effectLst/>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5222C404-99F8-4C9E-8B92-81AFB6122E2A}"/>
            </a:ext>
          </a:extLst>
        </xdr:cNvPr>
        <xdr:cNvSpPr txBox="1"/>
      </xdr:nvSpPr>
      <xdr:spPr>
        <a:xfrm>
          <a:off x="1231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7BF43042-CD9B-4220-9DDC-78AE1020EB66}"/>
            </a:ext>
          </a:extLst>
        </xdr:cNvPr>
        <xdr:cNvCxnSpPr/>
      </xdr:nvCxnSpPr>
      <xdr:spPr>
        <a:xfrm>
          <a:off x="1270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a:extLst>
            <a:ext uri="{FF2B5EF4-FFF2-40B4-BE49-F238E27FC236}">
              <a16:creationId xmlns:a16="http://schemas.microsoft.com/office/drawing/2014/main" id="{826A560F-D486-4908-86A5-329124D1C849}"/>
            </a:ext>
          </a:extLst>
        </xdr:cNvPr>
        <xdr:cNvSpPr txBox="1"/>
      </xdr:nvSpPr>
      <xdr:spPr>
        <a:xfrm>
          <a:off x="847106" y="7018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CE65C99E-6D5F-4ED2-B446-491AFEB3FE48}"/>
            </a:ext>
          </a:extLst>
        </xdr:cNvPr>
        <xdr:cNvCxnSpPr/>
      </xdr:nvCxnSpPr>
      <xdr:spPr>
        <a:xfrm>
          <a:off x="1270000" y="6803572"/>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B4DD43F0-4BAA-4287-95F9-724B000031AD}"/>
            </a:ext>
          </a:extLst>
        </xdr:cNvPr>
        <xdr:cNvSpPr txBox="1"/>
      </xdr:nvSpPr>
      <xdr:spPr>
        <a:xfrm>
          <a:off x="847106" y="6709771"/>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D86EFEEA-5D0D-456E-AF48-D457337A2D01}"/>
            </a:ext>
          </a:extLst>
        </xdr:cNvPr>
        <xdr:cNvCxnSpPr/>
      </xdr:nvCxnSpPr>
      <xdr:spPr>
        <a:xfrm>
          <a:off x="1270000" y="649514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F85A3BAD-65C1-4285-878D-ED6B68B305AC}"/>
            </a:ext>
          </a:extLst>
        </xdr:cNvPr>
        <xdr:cNvSpPr txBox="1"/>
      </xdr:nvSpPr>
      <xdr:spPr>
        <a:xfrm>
          <a:off x="847106" y="640134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DF70C53D-5906-41FC-BE99-C2AA9EBE61D6}"/>
            </a:ext>
          </a:extLst>
        </xdr:cNvPr>
        <xdr:cNvCxnSpPr/>
      </xdr:nvCxnSpPr>
      <xdr:spPr>
        <a:xfrm>
          <a:off x="1270000" y="6186714"/>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4E023084-B18F-4183-957A-63BE60BE0E1F}"/>
            </a:ext>
          </a:extLst>
        </xdr:cNvPr>
        <xdr:cNvSpPr txBox="1"/>
      </xdr:nvSpPr>
      <xdr:spPr>
        <a:xfrm>
          <a:off x="847106" y="6092913"/>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BCBE301D-8D72-4835-8574-0C5555511541}"/>
            </a:ext>
          </a:extLst>
        </xdr:cNvPr>
        <xdr:cNvCxnSpPr/>
      </xdr:nvCxnSpPr>
      <xdr:spPr>
        <a:xfrm>
          <a:off x="1270000" y="5878286"/>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BD8482E3-D31C-466B-B057-42809FFE2EC0}"/>
            </a:ext>
          </a:extLst>
        </xdr:cNvPr>
        <xdr:cNvSpPr txBox="1"/>
      </xdr:nvSpPr>
      <xdr:spPr>
        <a:xfrm>
          <a:off x="847106" y="578448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B17CA964-DB3E-4E21-B560-97A3A885D19A}"/>
            </a:ext>
          </a:extLst>
        </xdr:cNvPr>
        <xdr:cNvCxnSpPr/>
      </xdr:nvCxnSpPr>
      <xdr:spPr>
        <a:xfrm>
          <a:off x="1270000" y="556985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CE1770B1-789D-457A-8224-E5DA8EFC096C}"/>
            </a:ext>
          </a:extLst>
        </xdr:cNvPr>
        <xdr:cNvSpPr txBox="1"/>
      </xdr:nvSpPr>
      <xdr:spPr>
        <a:xfrm>
          <a:off x="847106" y="547605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4358C190-0594-413A-A8F1-D65429363261}"/>
            </a:ext>
          </a:extLst>
        </xdr:cNvPr>
        <xdr:cNvCxnSpPr/>
      </xdr:nvCxnSpPr>
      <xdr:spPr>
        <a:xfrm>
          <a:off x="1270000" y="5261428"/>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16F1C172-EA4A-47BB-AD39-175EF8455C5E}"/>
            </a:ext>
          </a:extLst>
        </xdr:cNvPr>
        <xdr:cNvSpPr txBox="1"/>
      </xdr:nvSpPr>
      <xdr:spPr>
        <a:xfrm>
          <a:off x="847106" y="516762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846DA7C7-C2DD-4065-9435-3E7F005B9D44}"/>
            </a:ext>
          </a:extLst>
        </xdr:cNvPr>
        <xdr:cNvCxnSpPr/>
      </xdr:nvCxnSpPr>
      <xdr:spPr>
        <a:xfrm>
          <a:off x="1270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7F605A96-D1C0-427D-A266-185872FCD1C6}"/>
            </a:ext>
          </a:extLst>
        </xdr:cNvPr>
        <xdr:cNvSpPr txBox="1"/>
      </xdr:nvSpPr>
      <xdr:spPr>
        <a:xfrm>
          <a:off x="847106" y="4859199"/>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9E192682-AECC-4A58-BCA2-0F6820908519}"/>
            </a:ext>
          </a:extLst>
        </xdr:cNvPr>
        <xdr:cNvSpPr/>
      </xdr:nvSpPr>
      <xdr:spPr>
        <a:xfrm>
          <a:off x="1270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112395</xdr:rowOff>
    </xdr:from>
    <xdr:to>
      <xdr:col>23</xdr:col>
      <xdr:colOff>85090</xdr:colOff>
      <xdr:row>34</xdr:row>
      <xdr:rowOff>134892</xdr:rowOff>
    </xdr:to>
    <xdr:cxnSp macro="">
      <xdr:nvCxnSpPr>
        <xdr:cNvPr id="77" name="直線コネクタ 76">
          <a:extLst>
            <a:ext uri="{FF2B5EF4-FFF2-40B4-BE49-F238E27FC236}">
              <a16:creationId xmlns:a16="http://schemas.microsoft.com/office/drawing/2014/main" id="{12EC5F8C-85E4-4D8F-B162-A7C77504B088}"/>
            </a:ext>
          </a:extLst>
        </xdr:cNvPr>
        <xdr:cNvCxnSpPr/>
      </xdr:nvCxnSpPr>
      <xdr:spPr>
        <a:xfrm flipV="1">
          <a:off x="4760595" y="5341620"/>
          <a:ext cx="1270" cy="13940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138719</xdr:rowOff>
    </xdr:from>
    <xdr:ext cx="405111" cy="259045"/>
    <xdr:sp macro="" textlink="">
      <xdr:nvSpPr>
        <xdr:cNvPr id="78" name="有形固定資産減価償却率最小値テキスト">
          <a:extLst>
            <a:ext uri="{FF2B5EF4-FFF2-40B4-BE49-F238E27FC236}">
              <a16:creationId xmlns:a16="http://schemas.microsoft.com/office/drawing/2014/main" id="{71584292-304C-4312-8883-92D51B5290A5}"/>
            </a:ext>
          </a:extLst>
        </xdr:cNvPr>
        <xdr:cNvSpPr txBox="1"/>
      </xdr:nvSpPr>
      <xdr:spPr>
        <a:xfrm>
          <a:off x="4813300" y="67395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134892</xdr:rowOff>
    </xdr:from>
    <xdr:to>
      <xdr:col>23</xdr:col>
      <xdr:colOff>174625</xdr:colOff>
      <xdr:row>34</xdr:row>
      <xdr:rowOff>134892</xdr:rowOff>
    </xdr:to>
    <xdr:cxnSp macro="">
      <xdr:nvCxnSpPr>
        <xdr:cNvPr id="79" name="直線コネクタ 78">
          <a:extLst>
            <a:ext uri="{FF2B5EF4-FFF2-40B4-BE49-F238E27FC236}">
              <a16:creationId xmlns:a16="http://schemas.microsoft.com/office/drawing/2014/main" id="{7E9F4746-246E-48A5-83C0-CB5C55D0D71C}"/>
            </a:ext>
          </a:extLst>
        </xdr:cNvPr>
        <xdr:cNvCxnSpPr/>
      </xdr:nvCxnSpPr>
      <xdr:spPr>
        <a:xfrm>
          <a:off x="4673600" y="6735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59072</xdr:rowOff>
    </xdr:from>
    <xdr:ext cx="405111" cy="259045"/>
    <xdr:sp macro="" textlink="">
      <xdr:nvSpPr>
        <xdr:cNvPr id="80" name="有形固定資産減価償却率最大値テキスト">
          <a:extLst>
            <a:ext uri="{FF2B5EF4-FFF2-40B4-BE49-F238E27FC236}">
              <a16:creationId xmlns:a16="http://schemas.microsoft.com/office/drawing/2014/main" id="{82EB3E0F-927E-4BF9-86AD-E99507EFD289}"/>
            </a:ext>
          </a:extLst>
        </xdr:cNvPr>
        <xdr:cNvSpPr txBox="1"/>
      </xdr:nvSpPr>
      <xdr:spPr>
        <a:xfrm>
          <a:off x="4813300" y="51168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112395</xdr:rowOff>
    </xdr:from>
    <xdr:to>
      <xdr:col>23</xdr:col>
      <xdr:colOff>174625</xdr:colOff>
      <xdr:row>26</xdr:row>
      <xdr:rowOff>112395</xdr:rowOff>
    </xdr:to>
    <xdr:cxnSp macro="">
      <xdr:nvCxnSpPr>
        <xdr:cNvPr id="81" name="直線コネクタ 80">
          <a:extLst>
            <a:ext uri="{FF2B5EF4-FFF2-40B4-BE49-F238E27FC236}">
              <a16:creationId xmlns:a16="http://schemas.microsoft.com/office/drawing/2014/main" id="{2CAA6AB0-0AA0-46A9-9886-1DEF7E60F825}"/>
            </a:ext>
          </a:extLst>
        </xdr:cNvPr>
        <xdr:cNvCxnSpPr/>
      </xdr:nvCxnSpPr>
      <xdr:spPr>
        <a:xfrm>
          <a:off x="4673600" y="5341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30</xdr:row>
      <xdr:rowOff>143255</xdr:rowOff>
    </xdr:from>
    <xdr:ext cx="405111" cy="259045"/>
    <xdr:sp macro="" textlink="">
      <xdr:nvSpPr>
        <xdr:cNvPr id="82" name="有形固定資産減価償却率平均値テキスト">
          <a:extLst>
            <a:ext uri="{FF2B5EF4-FFF2-40B4-BE49-F238E27FC236}">
              <a16:creationId xmlns:a16="http://schemas.microsoft.com/office/drawing/2014/main" id="{6AA6D82F-51FB-4488-BEEA-505BB26F4F76}"/>
            </a:ext>
          </a:extLst>
        </xdr:cNvPr>
        <xdr:cNvSpPr txBox="1"/>
      </xdr:nvSpPr>
      <xdr:spPr>
        <a:xfrm>
          <a:off x="4813300" y="605828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120378</xdr:rowOff>
    </xdr:from>
    <xdr:to>
      <xdr:col>23</xdr:col>
      <xdr:colOff>136525</xdr:colOff>
      <xdr:row>32</xdr:row>
      <xdr:rowOff>50528</xdr:rowOff>
    </xdr:to>
    <xdr:sp macro="" textlink="">
      <xdr:nvSpPr>
        <xdr:cNvPr id="83" name="フローチャート: 判断 82">
          <a:extLst>
            <a:ext uri="{FF2B5EF4-FFF2-40B4-BE49-F238E27FC236}">
              <a16:creationId xmlns:a16="http://schemas.microsoft.com/office/drawing/2014/main" id="{4E8BCD3B-420E-4877-947E-B9874ACA79A2}"/>
            </a:ext>
          </a:extLst>
        </xdr:cNvPr>
        <xdr:cNvSpPr/>
      </xdr:nvSpPr>
      <xdr:spPr>
        <a:xfrm>
          <a:off x="4711700" y="62068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83367</xdr:rowOff>
    </xdr:from>
    <xdr:to>
      <xdr:col>19</xdr:col>
      <xdr:colOff>187325</xdr:colOff>
      <xdr:row>32</xdr:row>
      <xdr:rowOff>13517</xdr:rowOff>
    </xdr:to>
    <xdr:sp macro="" textlink="">
      <xdr:nvSpPr>
        <xdr:cNvPr id="84" name="フローチャート: 判断 83">
          <a:extLst>
            <a:ext uri="{FF2B5EF4-FFF2-40B4-BE49-F238E27FC236}">
              <a16:creationId xmlns:a16="http://schemas.microsoft.com/office/drawing/2014/main" id="{7C2760CB-04A5-49DF-AB83-8BDD43021BE9}"/>
            </a:ext>
          </a:extLst>
        </xdr:cNvPr>
        <xdr:cNvSpPr/>
      </xdr:nvSpPr>
      <xdr:spPr>
        <a:xfrm>
          <a:off x="4000500" y="6169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61776</xdr:rowOff>
    </xdr:from>
    <xdr:to>
      <xdr:col>15</xdr:col>
      <xdr:colOff>187325</xdr:colOff>
      <xdr:row>31</xdr:row>
      <xdr:rowOff>163376</xdr:rowOff>
    </xdr:to>
    <xdr:sp macro="" textlink="">
      <xdr:nvSpPr>
        <xdr:cNvPr id="85" name="フローチャート: 判断 84">
          <a:extLst>
            <a:ext uri="{FF2B5EF4-FFF2-40B4-BE49-F238E27FC236}">
              <a16:creationId xmlns:a16="http://schemas.microsoft.com/office/drawing/2014/main" id="{13E69015-D485-444C-BF33-719AC749A1F2}"/>
            </a:ext>
          </a:extLst>
        </xdr:cNvPr>
        <xdr:cNvSpPr/>
      </xdr:nvSpPr>
      <xdr:spPr>
        <a:xfrm>
          <a:off x="3238500" y="6148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27849</xdr:rowOff>
    </xdr:from>
    <xdr:to>
      <xdr:col>11</xdr:col>
      <xdr:colOff>187325</xdr:colOff>
      <xdr:row>31</xdr:row>
      <xdr:rowOff>129449</xdr:rowOff>
    </xdr:to>
    <xdr:sp macro="" textlink="">
      <xdr:nvSpPr>
        <xdr:cNvPr id="86" name="フローチャート: 判断 85">
          <a:extLst>
            <a:ext uri="{FF2B5EF4-FFF2-40B4-BE49-F238E27FC236}">
              <a16:creationId xmlns:a16="http://schemas.microsoft.com/office/drawing/2014/main" id="{13FEAA37-2C94-4D49-A1B6-5E7389AB0437}"/>
            </a:ext>
          </a:extLst>
        </xdr:cNvPr>
        <xdr:cNvSpPr/>
      </xdr:nvSpPr>
      <xdr:spPr>
        <a:xfrm>
          <a:off x="2476500" y="6114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149951</xdr:rowOff>
    </xdr:from>
    <xdr:to>
      <xdr:col>7</xdr:col>
      <xdr:colOff>187325</xdr:colOff>
      <xdr:row>31</xdr:row>
      <xdr:rowOff>80101</xdr:rowOff>
    </xdr:to>
    <xdr:sp macro="" textlink="">
      <xdr:nvSpPr>
        <xdr:cNvPr id="87" name="フローチャート: 判断 86">
          <a:extLst>
            <a:ext uri="{FF2B5EF4-FFF2-40B4-BE49-F238E27FC236}">
              <a16:creationId xmlns:a16="http://schemas.microsoft.com/office/drawing/2014/main" id="{2F78C311-AACF-4F7C-BB72-FB0AA2AD35F4}"/>
            </a:ext>
          </a:extLst>
        </xdr:cNvPr>
        <xdr:cNvSpPr/>
      </xdr:nvSpPr>
      <xdr:spPr>
        <a:xfrm>
          <a:off x="1714500" y="6064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FEDB5C4C-9006-472D-A5CF-B6B9E79AA73F}"/>
            </a:ext>
          </a:extLst>
        </xdr:cNvPr>
        <xdr:cNvSpPr txBox="1"/>
      </xdr:nvSpPr>
      <xdr:spPr>
        <a:xfrm>
          <a:off x="4584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3D3B51A2-E3E9-4462-A23C-8A7652710825}"/>
            </a:ext>
          </a:extLst>
        </xdr:cNvPr>
        <xdr:cNvSpPr txBox="1"/>
      </xdr:nvSpPr>
      <xdr:spPr>
        <a:xfrm>
          <a:off x="3873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BCA6A01A-F955-4211-A382-9F01301388EA}"/>
            </a:ext>
          </a:extLst>
        </xdr:cNvPr>
        <xdr:cNvSpPr txBox="1"/>
      </xdr:nvSpPr>
      <xdr:spPr>
        <a:xfrm>
          <a:off x="3111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2484FDEF-7751-4DCD-B68A-FDAEFFC78FB9}"/>
            </a:ext>
          </a:extLst>
        </xdr:cNvPr>
        <xdr:cNvSpPr txBox="1"/>
      </xdr:nvSpPr>
      <xdr:spPr>
        <a:xfrm>
          <a:off x="2349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7795F517-FCD7-4088-B8A5-3A3E9A021002}"/>
            </a:ext>
          </a:extLst>
        </xdr:cNvPr>
        <xdr:cNvSpPr txBox="1"/>
      </xdr:nvSpPr>
      <xdr:spPr>
        <a:xfrm>
          <a:off x="1587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160474</xdr:rowOff>
    </xdr:from>
    <xdr:to>
      <xdr:col>23</xdr:col>
      <xdr:colOff>136525</xdr:colOff>
      <xdr:row>32</xdr:row>
      <xdr:rowOff>90624</xdr:rowOff>
    </xdr:to>
    <xdr:sp macro="" textlink="">
      <xdr:nvSpPr>
        <xdr:cNvPr id="93" name="楕円 92">
          <a:extLst>
            <a:ext uri="{FF2B5EF4-FFF2-40B4-BE49-F238E27FC236}">
              <a16:creationId xmlns:a16="http://schemas.microsoft.com/office/drawing/2014/main" id="{F6C36B29-9D11-4E06-971E-D9B41B94740E}"/>
            </a:ext>
          </a:extLst>
        </xdr:cNvPr>
        <xdr:cNvSpPr/>
      </xdr:nvSpPr>
      <xdr:spPr>
        <a:xfrm>
          <a:off x="4711700" y="6246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31</xdr:row>
      <xdr:rowOff>138901</xdr:rowOff>
    </xdr:from>
    <xdr:ext cx="405111" cy="259045"/>
    <xdr:sp macro="" textlink="">
      <xdr:nvSpPr>
        <xdr:cNvPr id="94" name="有形固定資産減価償却率該当値テキスト">
          <a:extLst>
            <a:ext uri="{FF2B5EF4-FFF2-40B4-BE49-F238E27FC236}">
              <a16:creationId xmlns:a16="http://schemas.microsoft.com/office/drawing/2014/main" id="{7E75AC85-A288-4B03-A3D6-2A4C4B63FA3E}"/>
            </a:ext>
          </a:extLst>
        </xdr:cNvPr>
        <xdr:cNvSpPr txBox="1"/>
      </xdr:nvSpPr>
      <xdr:spPr>
        <a:xfrm>
          <a:off x="4813300" y="62253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32</xdr:row>
      <xdr:rowOff>66131</xdr:rowOff>
    </xdr:from>
    <xdr:to>
      <xdr:col>19</xdr:col>
      <xdr:colOff>187325</xdr:colOff>
      <xdr:row>32</xdr:row>
      <xdr:rowOff>167731</xdr:rowOff>
    </xdr:to>
    <xdr:sp macro="" textlink="">
      <xdr:nvSpPr>
        <xdr:cNvPr id="95" name="楕円 94">
          <a:extLst>
            <a:ext uri="{FF2B5EF4-FFF2-40B4-BE49-F238E27FC236}">
              <a16:creationId xmlns:a16="http://schemas.microsoft.com/office/drawing/2014/main" id="{7A7A0AD9-B137-4BF7-92A1-055B973AA0BF}"/>
            </a:ext>
          </a:extLst>
        </xdr:cNvPr>
        <xdr:cNvSpPr/>
      </xdr:nvSpPr>
      <xdr:spPr>
        <a:xfrm>
          <a:off x="4000500" y="6324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32</xdr:row>
      <xdr:rowOff>39824</xdr:rowOff>
    </xdr:from>
    <xdr:to>
      <xdr:col>23</xdr:col>
      <xdr:colOff>85725</xdr:colOff>
      <xdr:row>32</xdr:row>
      <xdr:rowOff>116931</xdr:rowOff>
    </xdr:to>
    <xdr:cxnSp macro="">
      <xdr:nvCxnSpPr>
        <xdr:cNvPr id="96" name="直線コネクタ 95">
          <a:extLst>
            <a:ext uri="{FF2B5EF4-FFF2-40B4-BE49-F238E27FC236}">
              <a16:creationId xmlns:a16="http://schemas.microsoft.com/office/drawing/2014/main" id="{32B92A9C-E05D-4215-8BA7-42D5050B8235}"/>
            </a:ext>
          </a:extLst>
        </xdr:cNvPr>
        <xdr:cNvCxnSpPr/>
      </xdr:nvCxnSpPr>
      <xdr:spPr>
        <a:xfrm flipV="1">
          <a:off x="4051300" y="6297749"/>
          <a:ext cx="711200" cy="77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32</xdr:row>
      <xdr:rowOff>56878</xdr:rowOff>
    </xdr:from>
    <xdr:to>
      <xdr:col>15</xdr:col>
      <xdr:colOff>187325</xdr:colOff>
      <xdr:row>32</xdr:row>
      <xdr:rowOff>158478</xdr:rowOff>
    </xdr:to>
    <xdr:sp macro="" textlink="">
      <xdr:nvSpPr>
        <xdr:cNvPr id="97" name="楕円 96">
          <a:extLst>
            <a:ext uri="{FF2B5EF4-FFF2-40B4-BE49-F238E27FC236}">
              <a16:creationId xmlns:a16="http://schemas.microsoft.com/office/drawing/2014/main" id="{AF2AF376-CE0C-4417-8702-47C86C01079F}"/>
            </a:ext>
          </a:extLst>
        </xdr:cNvPr>
        <xdr:cNvSpPr/>
      </xdr:nvSpPr>
      <xdr:spPr>
        <a:xfrm>
          <a:off x="3238500" y="63148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32</xdr:row>
      <xdr:rowOff>107678</xdr:rowOff>
    </xdr:from>
    <xdr:to>
      <xdr:col>19</xdr:col>
      <xdr:colOff>136525</xdr:colOff>
      <xdr:row>32</xdr:row>
      <xdr:rowOff>116931</xdr:rowOff>
    </xdr:to>
    <xdr:cxnSp macro="">
      <xdr:nvCxnSpPr>
        <xdr:cNvPr id="98" name="直線コネクタ 97">
          <a:extLst>
            <a:ext uri="{FF2B5EF4-FFF2-40B4-BE49-F238E27FC236}">
              <a16:creationId xmlns:a16="http://schemas.microsoft.com/office/drawing/2014/main" id="{3681C1DC-6782-48C9-96C1-983E8D7D80ED}"/>
            </a:ext>
          </a:extLst>
        </xdr:cNvPr>
        <xdr:cNvCxnSpPr/>
      </xdr:nvCxnSpPr>
      <xdr:spPr>
        <a:xfrm>
          <a:off x="3289300" y="6365603"/>
          <a:ext cx="762000" cy="9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32</xdr:row>
      <xdr:rowOff>93889</xdr:rowOff>
    </xdr:from>
    <xdr:to>
      <xdr:col>11</xdr:col>
      <xdr:colOff>187325</xdr:colOff>
      <xdr:row>33</xdr:row>
      <xdr:rowOff>24039</xdr:rowOff>
    </xdr:to>
    <xdr:sp macro="" textlink="">
      <xdr:nvSpPr>
        <xdr:cNvPr id="99" name="楕円 98">
          <a:extLst>
            <a:ext uri="{FF2B5EF4-FFF2-40B4-BE49-F238E27FC236}">
              <a16:creationId xmlns:a16="http://schemas.microsoft.com/office/drawing/2014/main" id="{6310B681-3409-43D5-B3CA-C92832B9D350}"/>
            </a:ext>
          </a:extLst>
        </xdr:cNvPr>
        <xdr:cNvSpPr/>
      </xdr:nvSpPr>
      <xdr:spPr>
        <a:xfrm>
          <a:off x="2476500" y="6351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32</xdr:row>
      <xdr:rowOff>107678</xdr:rowOff>
    </xdr:from>
    <xdr:to>
      <xdr:col>15</xdr:col>
      <xdr:colOff>136525</xdr:colOff>
      <xdr:row>32</xdr:row>
      <xdr:rowOff>144689</xdr:rowOff>
    </xdr:to>
    <xdr:cxnSp macro="">
      <xdr:nvCxnSpPr>
        <xdr:cNvPr id="100" name="直線コネクタ 99">
          <a:extLst>
            <a:ext uri="{FF2B5EF4-FFF2-40B4-BE49-F238E27FC236}">
              <a16:creationId xmlns:a16="http://schemas.microsoft.com/office/drawing/2014/main" id="{D6221BF1-487F-4B2C-BA65-96928E8AE174}"/>
            </a:ext>
          </a:extLst>
        </xdr:cNvPr>
        <xdr:cNvCxnSpPr/>
      </xdr:nvCxnSpPr>
      <xdr:spPr>
        <a:xfrm flipV="1">
          <a:off x="2527300" y="6365603"/>
          <a:ext cx="762000" cy="37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32</xdr:row>
      <xdr:rowOff>87721</xdr:rowOff>
    </xdr:from>
    <xdr:to>
      <xdr:col>7</xdr:col>
      <xdr:colOff>187325</xdr:colOff>
      <xdr:row>33</xdr:row>
      <xdr:rowOff>17871</xdr:rowOff>
    </xdr:to>
    <xdr:sp macro="" textlink="">
      <xdr:nvSpPr>
        <xdr:cNvPr id="101" name="楕円 100">
          <a:extLst>
            <a:ext uri="{FF2B5EF4-FFF2-40B4-BE49-F238E27FC236}">
              <a16:creationId xmlns:a16="http://schemas.microsoft.com/office/drawing/2014/main" id="{A8C8EF1F-34BD-4C14-9117-70563FB40E14}"/>
            </a:ext>
          </a:extLst>
        </xdr:cNvPr>
        <xdr:cNvSpPr/>
      </xdr:nvSpPr>
      <xdr:spPr>
        <a:xfrm>
          <a:off x="1714500" y="6345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32</xdr:row>
      <xdr:rowOff>138521</xdr:rowOff>
    </xdr:from>
    <xdr:to>
      <xdr:col>11</xdr:col>
      <xdr:colOff>136525</xdr:colOff>
      <xdr:row>32</xdr:row>
      <xdr:rowOff>144689</xdr:rowOff>
    </xdr:to>
    <xdr:cxnSp macro="">
      <xdr:nvCxnSpPr>
        <xdr:cNvPr id="102" name="直線コネクタ 101">
          <a:extLst>
            <a:ext uri="{FF2B5EF4-FFF2-40B4-BE49-F238E27FC236}">
              <a16:creationId xmlns:a16="http://schemas.microsoft.com/office/drawing/2014/main" id="{D00BEF0B-451D-4772-9596-3866EC4BA9FE}"/>
            </a:ext>
          </a:extLst>
        </xdr:cNvPr>
        <xdr:cNvCxnSpPr/>
      </xdr:nvCxnSpPr>
      <xdr:spPr>
        <a:xfrm>
          <a:off x="1765300" y="6396446"/>
          <a:ext cx="762000" cy="61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30044</xdr:rowOff>
    </xdr:from>
    <xdr:ext cx="405111" cy="259045"/>
    <xdr:sp macro="" textlink="">
      <xdr:nvSpPr>
        <xdr:cNvPr id="103" name="n_1aveValue有形固定資産減価償却率">
          <a:extLst>
            <a:ext uri="{FF2B5EF4-FFF2-40B4-BE49-F238E27FC236}">
              <a16:creationId xmlns:a16="http://schemas.microsoft.com/office/drawing/2014/main" id="{43102154-1EBC-490C-985C-E4F59103B6F9}"/>
            </a:ext>
          </a:extLst>
        </xdr:cNvPr>
        <xdr:cNvSpPr txBox="1"/>
      </xdr:nvSpPr>
      <xdr:spPr>
        <a:xfrm>
          <a:off x="3836044" y="59450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8453</xdr:rowOff>
    </xdr:from>
    <xdr:ext cx="405111" cy="259045"/>
    <xdr:sp macro="" textlink="">
      <xdr:nvSpPr>
        <xdr:cNvPr id="104" name="n_2aveValue有形固定資産減価償却率">
          <a:extLst>
            <a:ext uri="{FF2B5EF4-FFF2-40B4-BE49-F238E27FC236}">
              <a16:creationId xmlns:a16="http://schemas.microsoft.com/office/drawing/2014/main" id="{3DF30F05-0D2B-46B4-A402-0E7203C599A2}"/>
            </a:ext>
          </a:extLst>
        </xdr:cNvPr>
        <xdr:cNvSpPr txBox="1"/>
      </xdr:nvSpPr>
      <xdr:spPr>
        <a:xfrm>
          <a:off x="3086744" y="59234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29</xdr:row>
      <xdr:rowOff>145976</xdr:rowOff>
    </xdr:from>
    <xdr:ext cx="405111" cy="259045"/>
    <xdr:sp macro="" textlink="">
      <xdr:nvSpPr>
        <xdr:cNvPr id="105" name="n_3aveValue有形固定資産減価償却率">
          <a:extLst>
            <a:ext uri="{FF2B5EF4-FFF2-40B4-BE49-F238E27FC236}">
              <a16:creationId xmlns:a16="http://schemas.microsoft.com/office/drawing/2014/main" id="{40BD4079-8CF0-4FA9-9D26-3FA4185603B6}"/>
            </a:ext>
          </a:extLst>
        </xdr:cNvPr>
        <xdr:cNvSpPr txBox="1"/>
      </xdr:nvSpPr>
      <xdr:spPr>
        <a:xfrm>
          <a:off x="2324744" y="58895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29</xdr:row>
      <xdr:rowOff>96628</xdr:rowOff>
    </xdr:from>
    <xdr:ext cx="405111" cy="259045"/>
    <xdr:sp macro="" textlink="">
      <xdr:nvSpPr>
        <xdr:cNvPr id="106" name="n_4aveValue有形固定資産減価償却率">
          <a:extLst>
            <a:ext uri="{FF2B5EF4-FFF2-40B4-BE49-F238E27FC236}">
              <a16:creationId xmlns:a16="http://schemas.microsoft.com/office/drawing/2014/main" id="{9153B004-8F4B-4328-B198-6AE55EEEC14F}"/>
            </a:ext>
          </a:extLst>
        </xdr:cNvPr>
        <xdr:cNvSpPr txBox="1"/>
      </xdr:nvSpPr>
      <xdr:spPr>
        <a:xfrm>
          <a:off x="1562744" y="58402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32</xdr:row>
      <xdr:rowOff>158858</xdr:rowOff>
    </xdr:from>
    <xdr:ext cx="405111" cy="259045"/>
    <xdr:sp macro="" textlink="">
      <xdr:nvSpPr>
        <xdr:cNvPr id="107" name="n_1mainValue有形固定資産減価償却率">
          <a:extLst>
            <a:ext uri="{FF2B5EF4-FFF2-40B4-BE49-F238E27FC236}">
              <a16:creationId xmlns:a16="http://schemas.microsoft.com/office/drawing/2014/main" id="{A901426C-9EA0-41BB-B7EE-5906C93A224B}"/>
            </a:ext>
          </a:extLst>
        </xdr:cNvPr>
        <xdr:cNvSpPr txBox="1"/>
      </xdr:nvSpPr>
      <xdr:spPr>
        <a:xfrm>
          <a:off x="3836044" y="64167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149605</xdr:rowOff>
    </xdr:from>
    <xdr:ext cx="405111" cy="259045"/>
    <xdr:sp macro="" textlink="">
      <xdr:nvSpPr>
        <xdr:cNvPr id="108" name="n_2mainValue有形固定資産減価償却率">
          <a:extLst>
            <a:ext uri="{FF2B5EF4-FFF2-40B4-BE49-F238E27FC236}">
              <a16:creationId xmlns:a16="http://schemas.microsoft.com/office/drawing/2014/main" id="{B02EF5E9-77DB-4713-87EE-0E267363025A}"/>
            </a:ext>
          </a:extLst>
        </xdr:cNvPr>
        <xdr:cNvSpPr txBox="1"/>
      </xdr:nvSpPr>
      <xdr:spPr>
        <a:xfrm>
          <a:off x="3086744" y="64075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33</xdr:row>
      <xdr:rowOff>15166</xdr:rowOff>
    </xdr:from>
    <xdr:ext cx="405111" cy="259045"/>
    <xdr:sp macro="" textlink="">
      <xdr:nvSpPr>
        <xdr:cNvPr id="109" name="n_3mainValue有形固定資産減価償却率">
          <a:extLst>
            <a:ext uri="{FF2B5EF4-FFF2-40B4-BE49-F238E27FC236}">
              <a16:creationId xmlns:a16="http://schemas.microsoft.com/office/drawing/2014/main" id="{AAD9E11E-D3B6-4841-B8F1-3F9D5185688A}"/>
            </a:ext>
          </a:extLst>
        </xdr:cNvPr>
        <xdr:cNvSpPr txBox="1"/>
      </xdr:nvSpPr>
      <xdr:spPr>
        <a:xfrm>
          <a:off x="2324744" y="64445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33</xdr:row>
      <xdr:rowOff>8998</xdr:rowOff>
    </xdr:from>
    <xdr:ext cx="405111" cy="259045"/>
    <xdr:sp macro="" textlink="">
      <xdr:nvSpPr>
        <xdr:cNvPr id="110" name="n_4mainValue有形固定資産減価償却率">
          <a:extLst>
            <a:ext uri="{FF2B5EF4-FFF2-40B4-BE49-F238E27FC236}">
              <a16:creationId xmlns:a16="http://schemas.microsoft.com/office/drawing/2014/main" id="{42D4B918-7F54-48A9-BAF4-9DF49BEA5899}"/>
            </a:ext>
          </a:extLst>
        </xdr:cNvPr>
        <xdr:cNvSpPr txBox="1"/>
      </xdr:nvSpPr>
      <xdr:spPr>
        <a:xfrm>
          <a:off x="1562744" y="643837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4DC183FC-E717-45BC-A28E-EA79EF94F65C}"/>
            </a:ext>
          </a:extLst>
        </xdr:cNvPr>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75A2F3C7-0210-471C-9ED5-75FCFC07E56C}"/>
            </a:ext>
          </a:extLst>
        </xdr:cNvPr>
        <xdr:cNvSpPr/>
      </xdr:nvSpPr>
      <xdr:spPr>
        <a:xfrm>
          <a:off x="12373243" y="4624642"/>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71</xdr:col>
      <xdr:colOff>39364</xdr:colOff>
      <xdr:row>22</xdr:row>
      <xdr:rowOff>64546</xdr:rowOff>
    </xdr:from>
    <xdr:to>
      <xdr:col>75</xdr:col>
      <xdr:colOff>132085</xdr:colOff>
      <xdr:row>24</xdr:row>
      <xdr:rowOff>30705</xdr:rowOff>
    </xdr:to>
    <xdr:sp macro="" textlink="">
      <xdr:nvSpPr>
        <xdr:cNvPr id="113" name="正方形/長方形 112">
          <a:extLst>
            <a:ext uri="{FF2B5EF4-FFF2-40B4-BE49-F238E27FC236}">
              <a16:creationId xmlns:a16="http://schemas.microsoft.com/office/drawing/2014/main" id="{97FCD4F4-2031-44F5-9ED8-74415997F66D}"/>
            </a:ext>
          </a:extLst>
        </xdr:cNvPr>
        <xdr:cNvSpPr/>
      </xdr:nvSpPr>
      <xdr:spPr>
        <a:xfrm>
          <a:off x="13860139" y="4607971"/>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[ 22.8</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95B8DF17-B049-48C0-9B67-774177F418F2}"/>
            </a:ext>
          </a:extLst>
        </xdr:cNvPr>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8DA02000-7B67-4B35-B3E4-C4CD23EFBC64}"/>
            </a:ext>
          </a:extLst>
        </xdr:cNvPr>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F9D08C8D-3260-4386-983E-67365AFC2E70}"/>
            </a:ext>
          </a:extLst>
        </xdr:cNvPr>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C36D6E91-2769-4E56-A73F-A7BBF166FBB4}"/>
            </a:ext>
          </a:extLst>
        </xdr:cNvPr>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02717646-AB54-47F2-A7B7-3B78D1BADDF4}"/>
            </a:ext>
          </a:extLst>
        </xdr:cNvPr>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0D8C7088-0A5E-4E83-8F2F-40CE51B0F75D}"/>
            </a:ext>
          </a:extLst>
        </xdr:cNvPr>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DD05A01D-6BCF-4794-88F2-CB10387F4CE5}"/>
            </a:ext>
          </a:extLst>
        </xdr:cNvPr>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879DF7CE-4A6D-4BCF-9447-CC0AD5FBFC34}"/>
            </a:ext>
          </a:extLst>
        </xdr:cNvPr>
        <xdr:cNvSpPr/>
      </xdr:nvSpPr>
      <xdr:spPr>
        <a:xfrm>
          <a:off x="15811500" y="4953000"/>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C4BDE1EC-0027-4452-83BE-FF1CCD5DDD36}"/>
            </a:ext>
          </a:extLst>
        </xdr:cNvPr>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9996B713-9503-447B-98F8-E647AB6DE7DC}"/>
            </a:ext>
          </a:extLst>
        </xdr:cNvPr>
        <xdr:cNvSpPr txBox="1"/>
      </xdr:nvSpPr>
      <xdr:spPr>
        <a:xfrm>
          <a:off x="15887700" y="5245100"/>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00" b="0" i="0" u="none" strike="noStrike" kern="0" cap="none" spc="0" normalizeH="0" baseline="0" noProof="0">
              <a:ln>
                <a:noFill/>
              </a:ln>
              <a:solidFill>
                <a:prstClr val="black"/>
              </a:solidFill>
              <a:effectLst/>
              <a:uLnTx/>
              <a:uFillTx/>
              <a:latin typeface="+mn-lt"/>
              <a:ea typeface="+mn-ea"/>
              <a:cs typeface="+mn-cs"/>
            </a:rPr>
            <a:t>債務償還可能年数は類似団体平均を大きく下回っており、主な要因としては、平成</a:t>
          </a:r>
          <a:r>
            <a:rPr kumimoji="1" lang="en-US" altLang="ja-JP" sz="1000" b="0" i="0" u="none" strike="noStrike" kern="0" cap="none" spc="0" normalizeH="0" baseline="0" noProof="0">
              <a:ln>
                <a:noFill/>
              </a:ln>
              <a:solidFill>
                <a:prstClr val="black"/>
              </a:solidFill>
              <a:effectLst/>
              <a:uLnTx/>
              <a:uFillTx/>
              <a:latin typeface="+mn-lt"/>
              <a:ea typeface="+mn-ea"/>
              <a:cs typeface="+mn-cs"/>
            </a:rPr>
            <a:t>25</a:t>
          </a:r>
          <a:r>
            <a:rPr kumimoji="1" lang="ja-JP" altLang="ja-JP" sz="1000" b="0" i="0" u="none" strike="noStrike" kern="0" cap="none" spc="0" normalizeH="0" baseline="0" noProof="0">
              <a:ln>
                <a:noFill/>
              </a:ln>
              <a:solidFill>
                <a:prstClr val="black"/>
              </a:solidFill>
              <a:effectLst/>
              <a:uLnTx/>
              <a:uFillTx/>
              <a:latin typeface="+mn-lt"/>
              <a:ea typeface="+mn-ea"/>
              <a:cs typeface="+mn-cs"/>
            </a:rPr>
            <a:t>年度及び平成</a:t>
          </a:r>
          <a:r>
            <a:rPr kumimoji="1" lang="en-US" altLang="ja-JP" sz="1000" b="0" i="0" u="none" strike="noStrike" kern="0" cap="none" spc="0" normalizeH="0" baseline="0" noProof="0">
              <a:ln>
                <a:noFill/>
              </a:ln>
              <a:solidFill>
                <a:prstClr val="black"/>
              </a:solidFill>
              <a:effectLst/>
              <a:uLnTx/>
              <a:uFillTx/>
              <a:latin typeface="+mn-lt"/>
              <a:ea typeface="+mn-ea"/>
              <a:cs typeface="+mn-cs"/>
            </a:rPr>
            <a:t>27</a:t>
          </a:r>
          <a:r>
            <a:rPr kumimoji="1" lang="ja-JP" altLang="ja-JP" sz="1000" b="0" i="0" u="none" strike="noStrike" kern="0" cap="none" spc="0" normalizeH="0" baseline="0" noProof="0">
              <a:ln>
                <a:noFill/>
              </a:ln>
              <a:solidFill>
                <a:prstClr val="black"/>
              </a:solidFill>
              <a:effectLst/>
              <a:uLnTx/>
              <a:uFillTx/>
              <a:latin typeface="+mn-lt"/>
              <a:ea typeface="+mn-ea"/>
              <a:cs typeface="+mn-cs"/>
            </a:rPr>
            <a:t>年度に実施した約</a:t>
          </a:r>
          <a:r>
            <a:rPr kumimoji="1" lang="en-US" altLang="ja-JP" sz="1000" b="0" i="0" u="none" strike="noStrike" kern="0" cap="none" spc="0" normalizeH="0" baseline="0" noProof="0">
              <a:ln>
                <a:noFill/>
              </a:ln>
              <a:solidFill>
                <a:prstClr val="black"/>
              </a:solidFill>
              <a:effectLst/>
              <a:uLnTx/>
              <a:uFillTx/>
              <a:latin typeface="+mn-lt"/>
              <a:ea typeface="+mn-ea"/>
              <a:cs typeface="+mn-cs"/>
            </a:rPr>
            <a:t>9.6</a:t>
          </a:r>
          <a:r>
            <a:rPr kumimoji="1" lang="ja-JP" altLang="ja-JP" sz="1000" b="0" i="0" u="none" strike="noStrike" kern="0" cap="none" spc="0" normalizeH="0" baseline="0" noProof="0">
              <a:ln>
                <a:noFill/>
              </a:ln>
              <a:solidFill>
                <a:prstClr val="black"/>
              </a:solidFill>
              <a:effectLst/>
              <a:uLnTx/>
              <a:uFillTx/>
              <a:latin typeface="+mn-lt"/>
              <a:ea typeface="+mn-ea"/>
              <a:cs typeface="+mn-cs"/>
            </a:rPr>
            <a:t>億円の繰上償還により、将来負担額が減少したことが考えられる。</a:t>
          </a:r>
          <a:r>
            <a:rPr kumimoji="1" lang="ja-JP" altLang="en-US" sz="1000" b="0" i="0" u="none" strike="noStrike" kern="0" cap="none" spc="0" normalizeH="0" baseline="0" noProof="0">
              <a:ln>
                <a:noFill/>
              </a:ln>
              <a:solidFill>
                <a:prstClr val="black"/>
              </a:solidFill>
              <a:effectLst/>
              <a:uLnTx/>
              <a:uFillTx/>
              <a:latin typeface="+mn-lt"/>
              <a:ea typeface="+mn-ea"/>
              <a:cs typeface="+mn-cs"/>
            </a:rPr>
            <a:t>しかし、</a:t>
          </a:r>
          <a:r>
            <a:rPr kumimoji="1" lang="ja-JP" altLang="ja-JP" sz="1000" b="0" i="0" u="none" strike="noStrike" kern="0" cap="none" spc="0" normalizeH="0" baseline="0" noProof="0">
              <a:ln>
                <a:noFill/>
              </a:ln>
              <a:solidFill>
                <a:prstClr val="black"/>
              </a:solidFill>
              <a:effectLst/>
              <a:uLnTx/>
              <a:uFillTx/>
              <a:latin typeface="+mn-lt"/>
              <a:ea typeface="+mn-ea"/>
              <a:cs typeface="+mn-cs"/>
            </a:rPr>
            <a:t>令和</a:t>
          </a:r>
          <a:r>
            <a:rPr kumimoji="1" lang="ja-JP" altLang="en-US" sz="1000" b="0" i="0" u="none" strike="noStrike" kern="0" cap="none" spc="0" normalizeH="0" baseline="0" noProof="0">
              <a:ln>
                <a:noFill/>
              </a:ln>
              <a:solidFill>
                <a:prstClr val="black"/>
              </a:solidFill>
              <a:effectLst/>
              <a:uLnTx/>
              <a:uFillTx/>
              <a:latin typeface="+mn-lt"/>
              <a:ea typeface="+mn-ea"/>
              <a:cs typeface="+mn-cs"/>
            </a:rPr>
            <a:t>３</a:t>
          </a:r>
          <a:r>
            <a:rPr kumimoji="1" lang="ja-JP" altLang="ja-JP" sz="1000" b="0" i="0" u="none" strike="noStrike" kern="0" cap="none" spc="0" normalizeH="0" baseline="0" noProof="0">
              <a:ln>
                <a:noFill/>
              </a:ln>
              <a:solidFill>
                <a:prstClr val="black"/>
              </a:solidFill>
              <a:effectLst/>
              <a:uLnTx/>
              <a:uFillTx/>
              <a:latin typeface="+mn-lt"/>
              <a:ea typeface="+mn-ea"/>
              <a:cs typeface="+mn-cs"/>
            </a:rPr>
            <a:t>年度には</a:t>
          </a:r>
          <a:r>
            <a:rPr kumimoji="1" lang="ja-JP" altLang="en-US" sz="1000" b="0" i="0" u="none" strike="noStrike" kern="0" cap="none" spc="0" normalizeH="0" baseline="0" noProof="0">
              <a:ln>
                <a:noFill/>
              </a:ln>
              <a:solidFill>
                <a:prstClr val="black"/>
              </a:solidFill>
              <a:effectLst/>
              <a:uLnTx/>
              <a:uFillTx/>
              <a:latin typeface="+mn-lt"/>
              <a:ea typeface="+mn-ea"/>
              <a:cs typeface="+mn-cs"/>
            </a:rPr>
            <a:t>大豊学園・</a:t>
          </a:r>
          <a:r>
            <a:rPr kumimoji="1" lang="ja-JP" altLang="ja-JP" sz="1000" b="0" i="0" u="none" strike="noStrike" kern="0" cap="none" spc="0" normalizeH="0" baseline="0" noProof="0">
              <a:ln>
                <a:noFill/>
              </a:ln>
              <a:solidFill>
                <a:prstClr val="black"/>
              </a:solidFill>
              <a:effectLst/>
              <a:uLnTx/>
              <a:uFillTx/>
              <a:latin typeface="+mn-lt"/>
              <a:ea typeface="+mn-ea"/>
              <a:cs typeface="+mn-cs"/>
            </a:rPr>
            <a:t>保育所・給食</a:t>
          </a:r>
          <a:r>
            <a:rPr kumimoji="1" lang="ja-JP" altLang="en-US" sz="1000" b="0" i="0" u="none" strike="noStrike" kern="0" cap="none" spc="0" normalizeH="0" baseline="0" noProof="0">
              <a:ln>
                <a:noFill/>
              </a:ln>
              <a:solidFill>
                <a:prstClr val="black"/>
              </a:solidFill>
              <a:effectLst/>
              <a:uLnTx/>
              <a:uFillTx/>
              <a:latin typeface="+mn-lt"/>
              <a:ea typeface="+mn-ea"/>
              <a:cs typeface="+mn-cs"/>
            </a:rPr>
            <a:t>調理場</a:t>
          </a:r>
          <a:r>
            <a:rPr kumimoji="1" lang="ja-JP" altLang="ja-JP" sz="1000" b="0" i="0" u="none" strike="noStrike" kern="0" cap="none" spc="0" normalizeH="0" baseline="0" noProof="0">
              <a:ln>
                <a:noFill/>
              </a:ln>
              <a:solidFill>
                <a:prstClr val="black"/>
              </a:solidFill>
              <a:effectLst/>
              <a:uLnTx/>
              <a:uFillTx/>
              <a:latin typeface="+mn-lt"/>
              <a:ea typeface="+mn-ea"/>
              <a:cs typeface="+mn-cs"/>
            </a:rPr>
            <a:t>の施設</a:t>
          </a:r>
          <a:r>
            <a:rPr kumimoji="1" lang="ja-JP" altLang="en-US" sz="1000" b="0" i="0" u="none" strike="noStrike" kern="0" cap="none" spc="0" normalizeH="0" baseline="0" noProof="0">
              <a:ln>
                <a:noFill/>
              </a:ln>
              <a:solidFill>
                <a:prstClr val="black"/>
              </a:solidFill>
              <a:effectLst/>
              <a:uLnTx/>
              <a:uFillTx/>
              <a:latin typeface="+mn-lt"/>
              <a:ea typeface="+mn-ea"/>
              <a:cs typeface="+mn-cs"/>
            </a:rPr>
            <a:t>が整備され</a:t>
          </a:r>
          <a:r>
            <a:rPr kumimoji="1" lang="ja-JP" altLang="ja-JP" sz="1000" b="0" i="0" u="none" strike="noStrike" kern="0" cap="none" spc="0" normalizeH="0" baseline="0" noProof="0">
              <a:ln>
                <a:noFill/>
              </a:ln>
              <a:solidFill>
                <a:prstClr val="black"/>
              </a:solidFill>
              <a:effectLst/>
              <a:uLnTx/>
              <a:uFillTx/>
              <a:latin typeface="+mn-lt"/>
              <a:ea typeface="+mn-ea"/>
              <a:cs typeface="+mn-cs"/>
            </a:rPr>
            <a:t>、今後</a:t>
          </a:r>
          <a:r>
            <a:rPr kumimoji="1" lang="ja-JP" altLang="en-US" sz="1000" b="0" i="0" u="none" strike="noStrike" kern="0" cap="none" spc="0" normalizeH="0" baseline="0" noProof="0">
              <a:ln>
                <a:noFill/>
              </a:ln>
              <a:solidFill>
                <a:prstClr val="black"/>
              </a:solidFill>
              <a:effectLst/>
              <a:uLnTx/>
              <a:uFillTx/>
              <a:latin typeface="+mn-lt"/>
              <a:ea typeface="+mn-ea"/>
              <a:cs typeface="+mn-cs"/>
            </a:rPr>
            <a:t>も</a:t>
          </a:r>
          <a:r>
            <a:rPr kumimoji="1" lang="ja-JP" altLang="ja-JP" sz="1000" b="0" i="0" u="none" strike="noStrike" kern="0" cap="none" spc="0" normalizeH="0" baseline="0" noProof="0">
              <a:ln>
                <a:noFill/>
              </a:ln>
              <a:solidFill>
                <a:prstClr val="black"/>
              </a:solidFill>
              <a:effectLst/>
              <a:uLnTx/>
              <a:uFillTx/>
              <a:latin typeface="+mn-lt"/>
              <a:ea typeface="+mn-ea"/>
              <a:cs typeface="+mn-cs"/>
            </a:rPr>
            <a:t>、公共施設の更新等による投資的経費の増大により、将来負担額が増大し、更に充当可能基金残高の減少が予想されることから、繰上償還等を行うことにより健全な財政運営を図る。</a:t>
          </a:r>
          <a:endParaRPr kumimoji="0" lang="ja-JP" altLang="ja-JP" sz="1000" b="0" i="0" u="none" strike="noStrike" kern="0" cap="none" spc="0" normalizeH="0" baseline="0" noProof="0">
            <a:ln>
              <a:noFill/>
            </a:ln>
            <a:solidFill>
              <a:prstClr val="black"/>
            </a:solidFill>
            <a:effectLst/>
            <a:uLnTx/>
            <a:uFillTx/>
            <a:latin typeface="+mn-lt"/>
            <a:ea typeface="+mn-ea"/>
            <a:cs typeface="+mn-cs"/>
          </a:endParaRPr>
        </a:p>
        <a:p>
          <a:endParaRPr kumimoji="1" lang="ja-JP" altLang="en-US" sz="1100">
            <a:latin typeface="ＭＳ Ｐゴシック" panose="020B0600070205080204" pitchFamily="50" charset="-128"/>
            <a:ea typeface="ＭＳ Ｐゴシック" panose="020B0600070205080204" pitchFamily="50" charset="-128"/>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52F6940C-7239-4490-9372-F8B79D4E298C}"/>
            </a:ext>
          </a:extLst>
        </xdr:cNvPr>
        <xdr:cNvSpPr txBox="1"/>
      </xdr:nvSpPr>
      <xdr:spPr>
        <a:xfrm>
          <a:off x="11264900" y="476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39145C14-F9C1-4325-8938-1F36608B65B4}"/>
            </a:ext>
          </a:extLst>
        </xdr:cNvPr>
        <xdr:cNvCxnSpPr/>
      </xdr:nvCxnSpPr>
      <xdr:spPr>
        <a:xfrm>
          <a:off x="11303000" y="7112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3DEB2793-112C-46F4-8654-4B11098CED88}"/>
            </a:ext>
          </a:extLst>
        </xdr:cNvPr>
        <xdr:cNvSpPr txBox="1"/>
      </xdr:nvSpPr>
      <xdr:spPr>
        <a:xfrm>
          <a:off x="10756676" y="701819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7" name="直線コネクタ 126">
          <a:extLst>
            <a:ext uri="{FF2B5EF4-FFF2-40B4-BE49-F238E27FC236}">
              <a16:creationId xmlns:a16="http://schemas.microsoft.com/office/drawing/2014/main" id="{F0F4EE66-4363-4837-AEBF-036EF0B89CEB}"/>
            </a:ext>
          </a:extLst>
        </xdr:cNvPr>
        <xdr:cNvCxnSpPr/>
      </xdr:nvCxnSpPr>
      <xdr:spPr>
        <a:xfrm>
          <a:off x="11303000" y="67521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34</xdr:row>
      <xdr:rowOff>57541</xdr:rowOff>
    </xdr:from>
    <xdr:ext cx="410689" cy="225703"/>
    <xdr:sp macro="" textlink="">
      <xdr:nvSpPr>
        <xdr:cNvPr id="128" name="テキスト ボックス 127">
          <a:extLst>
            <a:ext uri="{FF2B5EF4-FFF2-40B4-BE49-F238E27FC236}">
              <a16:creationId xmlns:a16="http://schemas.microsoft.com/office/drawing/2014/main" id="{EFD925E9-2A83-4554-87B8-044CFE830E22}"/>
            </a:ext>
          </a:extLst>
        </xdr:cNvPr>
        <xdr:cNvSpPr txBox="1"/>
      </xdr:nvSpPr>
      <xdr:spPr>
        <a:xfrm>
          <a:off x="10828811" y="66583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9" name="直線コネクタ 128">
          <a:extLst>
            <a:ext uri="{FF2B5EF4-FFF2-40B4-BE49-F238E27FC236}">
              <a16:creationId xmlns:a16="http://schemas.microsoft.com/office/drawing/2014/main" id="{9B833ADF-23E6-4123-B838-CA54CA181CA1}"/>
            </a:ext>
          </a:extLst>
        </xdr:cNvPr>
        <xdr:cNvCxnSpPr/>
      </xdr:nvCxnSpPr>
      <xdr:spPr>
        <a:xfrm>
          <a:off x="11303000" y="63923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30" name="テキスト ボックス 129">
          <a:extLst>
            <a:ext uri="{FF2B5EF4-FFF2-40B4-BE49-F238E27FC236}">
              <a16:creationId xmlns:a16="http://schemas.microsoft.com/office/drawing/2014/main" id="{5CB548D5-8AD1-47DB-B68C-7198D5A3248E}"/>
            </a:ext>
          </a:extLst>
        </xdr:cNvPr>
        <xdr:cNvSpPr txBox="1"/>
      </xdr:nvSpPr>
      <xdr:spPr>
        <a:xfrm>
          <a:off x="10828811" y="629853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8B066593-2231-4307-9966-844002F17C26}"/>
            </a:ext>
          </a:extLst>
        </xdr:cNvPr>
        <xdr:cNvCxnSpPr/>
      </xdr:nvCxnSpPr>
      <xdr:spPr>
        <a:xfrm>
          <a:off x="11303000" y="60325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2" name="テキスト ボックス 131">
          <a:extLst>
            <a:ext uri="{FF2B5EF4-FFF2-40B4-BE49-F238E27FC236}">
              <a16:creationId xmlns:a16="http://schemas.microsoft.com/office/drawing/2014/main" id="{F3FC410E-F722-416F-BEB8-64C94E2B9A58}"/>
            </a:ext>
          </a:extLst>
        </xdr:cNvPr>
        <xdr:cNvSpPr txBox="1"/>
      </xdr:nvSpPr>
      <xdr:spPr>
        <a:xfrm>
          <a:off x="10828811" y="593869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3" name="直線コネクタ 132">
          <a:extLst>
            <a:ext uri="{FF2B5EF4-FFF2-40B4-BE49-F238E27FC236}">
              <a16:creationId xmlns:a16="http://schemas.microsoft.com/office/drawing/2014/main" id="{3C8D2544-A1B0-4651-AEA1-409A911432A7}"/>
            </a:ext>
          </a:extLst>
        </xdr:cNvPr>
        <xdr:cNvCxnSpPr/>
      </xdr:nvCxnSpPr>
      <xdr:spPr>
        <a:xfrm>
          <a:off x="11303000" y="5672667"/>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4" name="テキスト ボックス 133">
          <a:extLst>
            <a:ext uri="{FF2B5EF4-FFF2-40B4-BE49-F238E27FC236}">
              <a16:creationId xmlns:a16="http://schemas.microsoft.com/office/drawing/2014/main" id="{F17C913A-7C65-4FE4-88EA-DFC99ACC89F7}"/>
            </a:ext>
          </a:extLst>
        </xdr:cNvPr>
        <xdr:cNvSpPr txBox="1"/>
      </xdr:nvSpPr>
      <xdr:spPr>
        <a:xfrm>
          <a:off x="10828811" y="5578866"/>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5" name="直線コネクタ 134">
          <a:extLst>
            <a:ext uri="{FF2B5EF4-FFF2-40B4-BE49-F238E27FC236}">
              <a16:creationId xmlns:a16="http://schemas.microsoft.com/office/drawing/2014/main" id="{96A43DB1-E590-493A-88F6-16E205C99C4F}"/>
            </a:ext>
          </a:extLst>
        </xdr:cNvPr>
        <xdr:cNvCxnSpPr/>
      </xdr:nvCxnSpPr>
      <xdr:spPr>
        <a:xfrm>
          <a:off x="11303000" y="5312833"/>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6" name="テキスト ボックス 135">
          <a:extLst>
            <a:ext uri="{FF2B5EF4-FFF2-40B4-BE49-F238E27FC236}">
              <a16:creationId xmlns:a16="http://schemas.microsoft.com/office/drawing/2014/main" id="{0BDFBEE7-18CC-459B-B3B8-80E19A4BB960}"/>
            </a:ext>
          </a:extLst>
        </xdr:cNvPr>
        <xdr:cNvSpPr txBox="1"/>
      </xdr:nvSpPr>
      <xdr:spPr>
        <a:xfrm>
          <a:off x="10931403" y="5219032"/>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76D4434E-BCC4-47BB-B467-AFF827FCA2EC}"/>
            </a:ext>
          </a:extLst>
        </xdr:cNvPr>
        <xdr:cNvCxnSpPr/>
      </xdr:nvCxnSpPr>
      <xdr:spPr>
        <a:xfrm>
          <a:off x="11303000" y="4953000"/>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DA748295-B7E8-45B7-A692-403C542EE95E}"/>
            </a:ext>
          </a:extLst>
        </xdr:cNvPr>
        <xdr:cNvSpPr/>
      </xdr:nvSpPr>
      <xdr:spPr>
        <a:xfrm>
          <a:off x="11303000" y="4953000"/>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33</xdr:row>
      <xdr:rowOff>156189</xdr:rowOff>
    </xdr:to>
    <xdr:cxnSp macro="">
      <xdr:nvCxnSpPr>
        <xdr:cNvPr id="139" name="直線コネクタ 138">
          <a:extLst>
            <a:ext uri="{FF2B5EF4-FFF2-40B4-BE49-F238E27FC236}">
              <a16:creationId xmlns:a16="http://schemas.microsoft.com/office/drawing/2014/main" id="{CA598A23-FC8C-471B-AAD4-6185DD945FA2}"/>
            </a:ext>
          </a:extLst>
        </xdr:cNvPr>
        <xdr:cNvCxnSpPr/>
      </xdr:nvCxnSpPr>
      <xdr:spPr>
        <a:xfrm flipV="1">
          <a:off x="14793595" y="5312833"/>
          <a:ext cx="1269" cy="12727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33</xdr:row>
      <xdr:rowOff>160016</xdr:rowOff>
    </xdr:from>
    <xdr:ext cx="469744" cy="259045"/>
    <xdr:sp macro="" textlink="">
      <xdr:nvSpPr>
        <xdr:cNvPr id="140" name="債務償還比率最小値テキスト">
          <a:extLst>
            <a:ext uri="{FF2B5EF4-FFF2-40B4-BE49-F238E27FC236}">
              <a16:creationId xmlns:a16="http://schemas.microsoft.com/office/drawing/2014/main" id="{73BB2B32-97AF-4AC8-867B-91CFDC51C3F2}"/>
            </a:ext>
          </a:extLst>
        </xdr:cNvPr>
        <xdr:cNvSpPr txBox="1"/>
      </xdr:nvSpPr>
      <xdr:spPr>
        <a:xfrm>
          <a:off x="14846300" y="65893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33</xdr:row>
      <xdr:rowOff>156189</xdr:rowOff>
    </xdr:from>
    <xdr:to>
      <xdr:col>76</xdr:col>
      <xdr:colOff>111125</xdr:colOff>
      <xdr:row>33</xdr:row>
      <xdr:rowOff>156189</xdr:rowOff>
    </xdr:to>
    <xdr:cxnSp macro="">
      <xdr:nvCxnSpPr>
        <xdr:cNvPr id="141" name="直線コネクタ 140">
          <a:extLst>
            <a:ext uri="{FF2B5EF4-FFF2-40B4-BE49-F238E27FC236}">
              <a16:creationId xmlns:a16="http://schemas.microsoft.com/office/drawing/2014/main" id="{3E9915A5-3B78-4AF6-A064-1DB31E21C37D}"/>
            </a:ext>
          </a:extLst>
        </xdr:cNvPr>
        <xdr:cNvCxnSpPr/>
      </xdr:nvCxnSpPr>
      <xdr:spPr>
        <a:xfrm>
          <a:off x="14706600" y="65855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2" name="債務償還比率最大値テキスト">
          <a:extLst>
            <a:ext uri="{FF2B5EF4-FFF2-40B4-BE49-F238E27FC236}">
              <a16:creationId xmlns:a16="http://schemas.microsoft.com/office/drawing/2014/main" id="{C3767B09-60C7-4CDA-986D-D4128E4A23BA}"/>
            </a:ext>
          </a:extLst>
        </xdr:cNvPr>
        <xdr:cNvSpPr txBox="1"/>
      </xdr:nvSpPr>
      <xdr:spPr>
        <a:xfrm>
          <a:off x="14846300" y="508806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3" name="直線コネクタ 142">
          <a:extLst>
            <a:ext uri="{FF2B5EF4-FFF2-40B4-BE49-F238E27FC236}">
              <a16:creationId xmlns:a16="http://schemas.microsoft.com/office/drawing/2014/main" id="{AD9108B4-68BA-4FF3-8905-E1A6FEFED638}"/>
            </a:ext>
          </a:extLst>
        </xdr:cNvPr>
        <xdr:cNvCxnSpPr/>
      </xdr:nvCxnSpPr>
      <xdr:spPr>
        <a:xfrm>
          <a:off x="14706600" y="53128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28</xdr:row>
      <xdr:rowOff>49579</xdr:rowOff>
    </xdr:from>
    <xdr:ext cx="469744" cy="259045"/>
    <xdr:sp macro="" textlink="">
      <xdr:nvSpPr>
        <xdr:cNvPr id="144" name="債務償還比率平均値テキスト">
          <a:extLst>
            <a:ext uri="{FF2B5EF4-FFF2-40B4-BE49-F238E27FC236}">
              <a16:creationId xmlns:a16="http://schemas.microsoft.com/office/drawing/2014/main" id="{0C8C0F23-A41D-4CDE-9EB9-166126598382}"/>
            </a:ext>
          </a:extLst>
        </xdr:cNvPr>
        <xdr:cNvSpPr txBox="1"/>
      </xdr:nvSpPr>
      <xdr:spPr>
        <a:xfrm>
          <a:off x="14846300" y="56217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71152</xdr:rowOff>
    </xdr:from>
    <xdr:to>
      <xdr:col>76</xdr:col>
      <xdr:colOff>73025</xdr:colOff>
      <xdr:row>29</xdr:row>
      <xdr:rowOff>1302</xdr:rowOff>
    </xdr:to>
    <xdr:sp macro="" textlink="">
      <xdr:nvSpPr>
        <xdr:cNvPr id="145" name="フローチャート: 判断 144">
          <a:extLst>
            <a:ext uri="{FF2B5EF4-FFF2-40B4-BE49-F238E27FC236}">
              <a16:creationId xmlns:a16="http://schemas.microsoft.com/office/drawing/2014/main" id="{3BEF5E94-BD61-4866-AE16-D5E0CD6AE0C5}"/>
            </a:ext>
          </a:extLst>
        </xdr:cNvPr>
        <xdr:cNvSpPr/>
      </xdr:nvSpPr>
      <xdr:spPr>
        <a:xfrm>
          <a:off x="14744700" y="56432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29</xdr:row>
      <xdr:rowOff>40217</xdr:rowOff>
    </xdr:from>
    <xdr:to>
      <xdr:col>72</xdr:col>
      <xdr:colOff>123825</xdr:colOff>
      <xdr:row>29</xdr:row>
      <xdr:rowOff>141817</xdr:rowOff>
    </xdr:to>
    <xdr:sp macro="" textlink="">
      <xdr:nvSpPr>
        <xdr:cNvPr id="146" name="フローチャート: 判断 145">
          <a:extLst>
            <a:ext uri="{FF2B5EF4-FFF2-40B4-BE49-F238E27FC236}">
              <a16:creationId xmlns:a16="http://schemas.microsoft.com/office/drawing/2014/main" id="{625CEAA2-8325-4BA6-ADA3-FD693151248D}"/>
            </a:ext>
          </a:extLst>
        </xdr:cNvPr>
        <xdr:cNvSpPr/>
      </xdr:nvSpPr>
      <xdr:spPr>
        <a:xfrm>
          <a:off x="14033500" y="57837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29</xdr:row>
      <xdr:rowOff>51012</xdr:rowOff>
    </xdr:from>
    <xdr:to>
      <xdr:col>68</xdr:col>
      <xdr:colOff>123825</xdr:colOff>
      <xdr:row>29</xdr:row>
      <xdr:rowOff>152612</xdr:rowOff>
    </xdr:to>
    <xdr:sp macro="" textlink="">
      <xdr:nvSpPr>
        <xdr:cNvPr id="147" name="フローチャート: 判断 146">
          <a:extLst>
            <a:ext uri="{FF2B5EF4-FFF2-40B4-BE49-F238E27FC236}">
              <a16:creationId xmlns:a16="http://schemas.microsoft.com/office/drawing/2014/main" id="{EFC49F7C-361F-404B-A2F4-01D1E901160E}"/>
            </a:ext>
          </a:extLst>
        </xdr:cNvPr>
        <xdr:cNvSpPr/>
      </xdr:nvSpPr>
      <xdr:spPr>
        <a:xfrm>
          <a:off x="13271500" y="5794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29</xdr:row>
      <xdr:rowOff>15208</xdr:rowOff>
    </xdr:from>
    <xdr:to>
      <xdr:col>64</xdr:col>
      <xdr:colOff>123825</xdr:colOff>
      <xdr:row>29</xdr:row>
      <xdr:rowOff>116808</xdr:rowOff>
    </xdr:to>
    <xdr:sp macro="" textlink="">
      <xdr:nvSpPr>
        <xdr:cNvPr id="148" name="フローチャート: 判断 147">
          <a:extLst>
            <a:ext uri="{FF2B5EF4-FFF2-40B4-BE49-F238E27FC236}">
              <a16:creationId xmlns:a16="http://schemas.microsoft.com/office/drawing/2014/main" id="{6589DE43-7469-413E-9250-19B3DF9BE9F9}"/>
            </a:ext>
          </a:extLst>
        </xdr:cNvPr>
        <xdr:cNvSpPr/>
      </xdr:nvSpPr>
      <xdr:spPr>
        <a:xfrm>
          <a:off x="12509500" y="57587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136821</xdr:rowOff>
    </xdr:from>
    <xdr:to>
      <xdr:col>60</xdr:col>
      <xdr:colOff>123825</xdr:colOff>
      <xdr:row>29</xdr:row>
      <xdr:rowOff>66971</xdr:rowOff>
    </xdr:to>
    <xdr:sp macro="" textlink="">
      <xdr:nvSpPr>
        <xdr:cNvPr id="149" name="フローチャート: 判断 148">
          <a:extLst>
            <a:ext uri="{FF2B5EF4-FFF2-40B4-BE49-F238E27FC236}">
              <a16:creationId xmlns:a16="http://schemas.microsoft.com/office/drawing/2014/main" id="{34D83810-BD7F-4DD0-95B3-4227BB462C72}"/>
            </a:ext>
          </a:extLst>
        </xdr:cNvPr>
        <xdr:cNvSpPr/>
      </xdr:nvSpPr>
      <xdr:spPr>
        <a:xfrm>
          <a:off x="11747500" y="5708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8A2E7A01-7097-442A-9638-DA48A91FFA9A}"/>
            </a:ext>
          </a:extLst>
        </xdr:cNvPr>
        <xdr:cNvSpPr txBox="1"/>
      </xdr:nvSpPr>
      <xdr:spPr>
        <a:xfrm>
          <a:off x="146177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F1F37CD1-26F2-43CE-B7CD-4192439CFA38}"/>
            </a:ext>
          </a:extLst>
        </xdr:cNvPr>
        <xdr:cNvSpPr txBox="1"/>
      </xdr:nvSpPr>
      <xdr:spPr>
        <a:xfrm>
          <a:off x="13906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DD9E54A0-76EF-4B14-94F4-D4A208BC6C4F}"/>
            </a:ext>
          </a:extLst>
        </xdr:cNvPr>
        <xdr:cNvSpPr txBox="1"/>
      </xdr:nvSpPr>
      <xdr:spPr>
        <a:xfrm>
          <a:off x="13144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D0080214-6109-4026-8218-1E313E7289BB}"/>
            </a:ext>
          </a:extLst>
        </xdr:cNvPr>
        <xdr:cNvSpPr txBox="1"/>
      </xdr:nvSpPr>
      <xdr:spPr>
        <a:xfrm>
          <a:off x="12382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2F0A4CC9-C903-4C06-82CF-4C011B487CFF}"/>
            </a:ext>
          </a:extLst>
        </xdr:cNvPr>
        <xdr:cNvSpPr txBox="1"/>
      </xdr:nvSpPr>
      <xdr:spPr>
        <a:xfrm>
          <a:off x="11620500" y="7157899"/>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26</xdr:row>
      <xdr:rowOff>73829</xdr:rowOff>
    </xdr:from>
    <xdr:to>
      <xdr:col>76</xdr:col>
      <xdr:colOff>73025</xdr:colOff>
      <xdr:row>27</xdr:row>
      <xdr:rowOff>3979</xdr:rowOff>
    </xdr:to>
    <xdr:sp macro="" textlink="">
      <xdr:nvSpPr>
        <xdr:cNvPr id="155" name="楕円 154">
          <a:extLst>
            <a:ext uri="{FF2B5EF4-FFF2-40B4-BE49-F238E27FC236}">
              <a16:creationId xmlns:a16="http://schemas.microsoft.com/office/drawing/2014/main" id="{3A63C421-A12C-4D3D-9379-413815CCB0E1}"/>
            </a:ext>
          </a:extLst>
        </xdr:cNvPr>
        <xdr:cNvSpPr/>
      </xdr:nvSpPr>
      <xdr:spPr>
        <a:xfrm>
          <a:off x="14744700" y="53030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25</xdr:row>
      <xdr:rowOff>160206</xdr:rowOff>
    </xdr:from>
    <xdr:ext cx="405111" cy="259045"/>
    <xdr:sp macro="" textlink="">
      <xdr:nvSpPr>
        <xdr:cNvPr id="156" name="債務償還比率該当値テキスト">
          <a:extLst>
            <a:ext uri="{FF2B5EF4-FFF2-40B4-BE49-F238E27FC236}">
              <a16:creationId xmlns:a16="http://schemas.microsoft.com/office/drawing/2014/main" id="{0B814FE1-5CC9-4B00-8AF7-DEA8CEA1A3FF}"/>
            </a:ext>
          </a:extLst>
        </xdr:cNvPr>
        <xdr:cNvSpPr txBox="1"/>
      </xdr:nvSpPr>
      <xdr:spPr>
        <a:xfrm>
          <a:off x="14846300" y="52179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26</xdr:row>
      <xdr:rowOff>117729</xdr:rowOff>
    </xdr:from>
    <xdr:to>
      <xdr:col>72</xdr:col>
      <xdr:colOff>123825</xdr:colOff>
      <xdr:row>27</xdr:row>
      <xdr:rowOff>47879</xdr:rowOff>
    </xdr:to>
    <xdr:sp macro="" textlink="">
      <xdr:nvSpPr>
        <xdr:cNvPr id="157" name="楕円 156">
          <a:extLst>
            <a:ext uri="{FF2B5EF4-FFF2-40B4-BE49-F238E27FC236}">
              <a16:creationId xmlns:a16="http://schemas.microsoft.com/office/drawing/2014/main" id="{A6EE10FF-56BC-4EAE-8934-61FBC807D266}"/>
            </a:ext>
          </a:extLst>
        </xdr:cNvPr>
        <xdr:cNvSpPr/>
      </xdr:nvSpPr>
      <xdr:spPr>
        <a:xfrm>
          <a:off x="14033500" y="53469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26</xdr:row>
      <xdr:rowOff>124629</xdr:rowOff>
    </xdr:from>
    <xdr:to>
      <xdr:col>76</xdr:col>
      <xdr:colOff>22225</xdr:colOff>
      <xdr:row>26</xdr:row>
      <xdr:rowOff>168529</xdr:rowOff>
    </xdr:to>
    <xdr:cxnSp macro="">
      <xdr:nvCxnSpPr>
        <xdr:cNvPr id="158" name="直線コネクタ 157">
          <a:extLst>
            <a:ext uri="{FF2B5EF4-FFF2-40B4-BE49-F238E27FC236}">
              <a16:creationId xmlns:a16="http://schemas.microsoft.com/office/drawing/2014/main" id="{7919664C-B9C4-4CFA-8F15-519023AAD300}"/>
            </a:ext>
          </a:extLst>
        </xdr:cNvPr>
        <xdr:cNvCxnSpPr/>
      </xdr:nvCxnSpPr>
      <xdr:spPr>
        <a:xfrm flipV="1">
          <a:off x="14084300" y="5353854"/>
          <a:ext cx="711200" cy="43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27</xdr:row>
      <xdr:rowOff>81216</xdr:rowOff>
    </xdr:from>
    <xdr:to>
      <xdr:col>68</xdr:col>
      <xdr:colOff>123825</xdr:colOff>
      <xdr:row>28</xdr:row>
      <xdr:rowOff>11366</xdr:rowOff>
    </xdr:to>
    <xdr:sp macro="" textlink="">
      <xdr:nvSpPr>
        <xdr:cNvPr id="159" name="楕円 158">
          <a:extLst>
            <a:ext uri="{FF2B5EF4-FFF2-40B4-BE49-F238E27FC236}">
              <a16:creationId xmlns:a16="http://schemas.microsoft.com/office/drawing/2014/main" id="{47AC43E7-D42F-42A5-932B-7B6C82357A2D}"/>
            </a:ext>
          </a:extLst>
        </xdr:cNvPr>
        <xdr:cNvSpPr/>
      </xdr:nvSpPr>
      <xdr:spPr>
        <a:xfrm>
          <a:off x="13271500" y="5481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26</xdr:row>
      <xdr:rowOff>168529</xdr:rowOff>
    </xdr:from>
    <xdr:to>
      <xdr:col>72</xdr:col>
      <xdr:colOff>73025</xdr:colOff>
      <xdr:row>27</xdr:row>
      <xdr:rowOff>132016</xdr:rowOff>
    </xdr:to>
    <xdr:cxnSp macro="">
      <xdr:nvCxnSpPr>
        <xdr:cNvPr id="160" name="直線コネクタ 159">
          <a:extLst>
            <a:ext uri="{FF2B5EF4-FFF2-40B4-BE49-F238E27FC236}">
              <a16:creationId xmlns:a16="http://schemas.microsoft.com/office/drawing/2014/main" id="{B4513973-CE7E-48B2-9E12-55B67FC04CB6}"/>
            </a:ext>
          </a:extLst>
        </xdr:cNvPr>
        <xdr:cNvCxnSpPr/>
      </xdr:nvCxnSpPr>
      <xdr:spPr>
        <a:xfrm flipV="1">
          <a:off x="13322300" y="5397754"/>
          <a:ext cx="762000" cy="134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27</xdr:row>
      <xdr:rowOff>16806</xdr:rowOff>
    </xdr:from>
    <xdr:to>
      <xdr:col>64</xdr:col>
      <xdr:colOff>123825</xdr:colOff>
      <xdr:row>27</xdr:row>
      <xdr:rowOff>118406</xdr:rowOff>
    </xdr:to>
    <xdr:sp macro="" textlink="">
      <xdr:nvSpPr>
        <xdr:cNvPr id="161" name="楕円 160">
          <a:extLst>
            <a:ext uri="{FF2B5EF4-FFF2-40B4-BE49-F238E27FC236}">
              <a16:creationId xmlns:a16="http://schemas.microsoft.com/office/drawing/2014/main" id="{0A16094D-8597-40B9-B5C1-6C2F3FD75F92}"/>
            </a:ext>
          </a:extLst>
        </xdr:cNvPr>
        <xdr:cNvSpPr/>
      </xdr:nvSpPr>
      <xdr:spPr>
        <a:xfrm>
          <a:off x="12509500" y="54174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27</xdr:row>
      <xdr:rowOff>67606</xdr:rowOff>
    </xdr:from>
    <xdr:to>
      <xdr:col>68</xdr:col>
      <xdr:colOff>73025</xdr:colOff>
      <xdr:row>27</xdr:row>
      <xdr:rowOff>132016</xdr:rowOff>
    </xdr:to>
    <xdr:cxnSp macro="">
      <xdr:nvCxnSpPr>
        <xdr:cNvPr id="162" name="直線コネクタ 161">
          <a:extLst>
            <a:ext uri="{FF2B5EF4-FFF2-40B4-BE49-F238E27FC236}">
              <a16:creationId xmlns:a16="http://schemas.microsoft.com/office/drawing/2014/main" id="{37CB6491-9708-43C1-A12A-1D7ABA800B0E}"/>
            </a:ext>
          </a:extLst>
        </xdr:cNvPr>
        <xdr:cNvCxnSpPr/>
      </xdr:nvCxnSpPr>
      <xdr:spPr>
        <a:xfrm>
          <a:off x="12560300" y="5468281"/>
          <a:ext cx="762000" cy="644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27</xdr:row>
      <xdr:rowOff>24903</xdr:rowOff>
    </xdr:from>
    <xdr:to>
      <xdr:col>60</xdr:col>
      <xdr:colOff>123825</xdr:colOff>
      <xdr:row>27</xdr:row>
      <xdr:rowOff>126503</xdr:rowOff>
    </xdr:to>
    <xdr:sp macro="" textlink="">
      <xdr:nvSpPr>
        <xdr:cNvPr id="163" name="楕円 162">
          <a:extLst>
            <a:ext uri="{FF2B5EF4-FFF2-40B4-BE49-F238E27FC236}">
              <a16:creationId xmlns:a16="http://schemas.microsoft.com/office/drawing/2014/main" id="{97CF8A76-7C28-4A4C-AFEF-8DEE9DDEBD13}"/>
            </a:ext>
          </a:extLst>
        </xdr:cNvPr>
        <xdr:cNvSpPr/>
      </xdr:nvSpPr>
      <xdr:spPr>
        <a:xfrm>
          <a:off x="11747500" y="54255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67606</xdr:rowOff>
    </xdr:from>
    <xdr:to>
      <xdr:col>64</xdr:col>
      <xdr:colOff>73025</xdr:colOff>
      <xdr:row>27</xdr:row>
      <xdr:rowOff>75703</xdr:rowOff>
    </xdr:to>
    <xdr:cxnSp macro="">
      <xdr:nvCxnSpPr>
        <xdr:cNvPr id="164" name="直線コネクタ 163">
          <a:extLst>
            <a:ext uri="{FF2B5EF4-FFF2-40B4-BE49-F238E27FC236}">
              <a16:creationId xmlns:a16="http://schemas.microsoft.com/office/drawing/2014/main" id="{A0B5A21D-F86B-4983-A9C1-3B59B2C9A48B}"/>
            </a:ext>
          </a:extLst>
        </xdr:cNvPr>
        <xdr:cNvCxnSpPr/>
      </xdr:nvCxnSpPr>
      <xdr:spPr>
        <a:xfrm flipV="1">
          <a:off x="11798300" y="5468281"/>
          <a:ext cx="762000" cy="8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29</xdr:row>
      <xdr:rowOff>132944</xdr:rowOff>
    </xdr:from>
    <xdr:ext cx="469744" cy="259045"/>
    <xdr:sp macro="" textlink="">
      <xdr:nvSpPr>
        <xdr:cNvPr id="165" name="n_1aveValue債務償還比率">
          <a:extLst>
            <a:ext uri="{FF2B5EF4-FFF2-40B4-BE49-F238E27FC236}">
              <a16:creationId xmlns:a16="http://schemas.microsoft.com/office/drawing/2014/main" id="{251BA136-4056-4A2F-A244-76F7C6BD7F60}"/>
            </a:ext>
          </a:extLst>
        </xdr:cNvPr>
        <xdr:cNvSpPr txBox="1"/>
      </xdr:nvSpPr>
      <xdr:spPr>
        <a:xfrm>
          <a:off x="13836727" y="5876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29</xdr:row>
      <xdr:rowOff>143739</xdr:rowOff>
    </xdr:from>
    <xdr:ext cx="469744" cy="259045"/>
    <xdr:sp macro="" textlink="">
      <xdr:nvSpPr>
        <xdr:cNvPr id="166" name="n_2aveValue債務償還比率">
          <a:extLst>
            <a:ext uri="{FF2B5EF4-FFF2-40B4-BE49-F238E27FC236}">
              <a16:creationId xmlns:a16="http://schemas.microsoft.com/office/drawing/2014/main" id="{B325CB15-D9AF-4759-ADAB-F91173B81AD8}"/>
            </a:ext>
          </a:extLst>
        </xdr:cNvPr>
        <xdr:cNvSpPr txBox="1"/>
      </xdr:nvSpPr>
      <xdr:spPr>
        <a:xfrm>
          <a:off x="13087427" y="5887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29</xdr:row>
      <xdr:rowOff>107935</xdr:rowOff>
    </xdr:from>
    <xdr:ext cx="469744" cy="259045"/>
    <xdr:sp macro="" textlink="">
      <xdr:nvSpPr>
        <xdr:cNvPr id="167" name="n_3aveValue債務償還比率">
          <a:extLst>
            <a:ext uri="{FF2B5EF4-FFF2-40B4-BE49-F238E27FC236}">
              <a16:creationId xmlns:a16="http://schemas.microsoft.com/office/drawing/2014/main" id="{06FA7CE7-CA2D-4C3C-AB48-D2D57548D617}"/>
            </a:ext>
          </a:extLst>
        </xdr:cNvPr>
        <xdr:cNvSpPr txBox="1"/>
      </xdr:nvSpPr>
      <xdr:spPr>
        <a:xfrm>
          <a:off x="12325427" y="5851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58098</xdr:rowOff>
    </xdr:from>
    <xdr:ext cx="469744" cy="259045"/>
    <xdr:sp macro="" textlink="">
      <xdr:nvSpPr>
        <xdr:cNvPr id="168" name="n_4aveValue債務償還比率">
          <a:extLst>
            <a:ext uri="{FF2B5EF4-FFF2-40B4-BE49-F238E27FC236}">
              <a16:creationId xmlns:a16="http://schemas.microsoft.com/office/drawing/2014/main" id="{8752601A-AED6-457E-AD4B-E9E16693AA9D}"/>
            </a:ext>
          </a:extLst>
        </xdr:cNvPr>
        <xdr:cNvSpPr txBox="1"/>
      </xdr:nvSpPr>
      <xdr:spPr>
        <a:xfrm>
          <a:off x="11563427" y="58016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48269</xdr:colOff>
      <xdr:row>25</xdr:row>
      <xdr:rowOff>64406</xdr:rowOff>
    </xdr:from>
    <xdr:ext cx="405111" cy="259045"/>
    <xdr:sp macro="" textlink="">
      <xdr:nvSpPr>
        <xdr:cNvPr id="169" name="n_1mainValue債務償還比率">
          <a:extLst>
            <a:ext uri="{FF2B5EF4-FFF2-40B4-BE49-F238E27FC236}">
              <a16:creationId xmlns:a16="http://schemas.microsoft.com/office/drawing/2014/main" id="{3656DD23-A357-4D33-B3C1-D1349932A1A8}"/>
            </a:ext>
          </a:extLst>
        </xdr:cNvPr>
        <xdr:cNvSpPr txBox="1"/>
      </xdr:nvSpPr>
      <xdr:spPr>
        <a:xfrm>
          <a:off x="13869044" y="512218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26</xdr:row>
      <xdr:rowOff>27893</xdr:rowOff>
    </xdr:from>
    <xdr:ext cx="469744" cy="259045"/>
    <xdr:sp macro="" textlink="">
      <xdr:nvSpPr>
        <xdr:cNvPr id="170" name="n_2mainValue債務償還比率">
          <a:extLst>
            <a:ext uri="{FF2B5EF4-FFF2-40B4-BE49-F238E27FC236}">
              <a16:creationId xmlns:a16="http://schemas.microsoft.com/office/drawing/2014/main" id="{ED65DD49-2E95-4A1D-A453-12ED84153EB7}"/>
            </a:ext>
          </a:extLst>
        </xdr:cNvPr>
        <xdr:cNvSpPr txBox="1"/>
      </xdr:nvSpPr>
      <xdr:spPr>
        <a:xfrm>
          <a:off x="13087427" y="5257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60969</xdr:colOff>
      <xdr:row>25</xdr:row>
      <xdr:rowOff>134933</xdr:rowOff>
    </xdr:from>
    <xdr:ext cx="405111" cy="259045"/>
    <xdr:sp macro="" textlink="">
      <xdr:nvSpPr>
        <xdr:cNvPr id="171" name="n_3mainValue債務償還比率">
          <a:extLst>
            <a:ext uri="{FF2B5EF4-FFF2-40B4-BE49-F238E27FC236}">
              <a16:creationId xmlns:a16="http://schemas.microsoft.com/office/drawing/2014/main" id="{7BD51484-1993-4CC8-B99C-72F14E88F807}"/>
            </a:ext>
          </a:extLst>
        </xdr:cNvPr>
        <xdr:cNvSpPr txBox="1"/>
      </xdr:nvSpPr>
      <xdr:spPr>
        <a:xfrm>
          <a:off x="12357744" y="51927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60969</xdr:colOff>
      <xdr:row>25</xdr:row>
      <xdr:rowOff>143030</xdr:rowOff>
    </xdr:from>
    <xdr:ext cx="405111" cy="259045"/>
    <xdr:sp macro="" textlink="">
      <xdr:nvSpPr>
        <xdr:cNvPr id="172" name="n_4mainValue債務償還比率">
          <a:extLst>
            <a:ext uri="{FF2B5EF4-FFF2-40B4-BE49-F238E27FC236}">
              <a16:creationId xmlns:a16="http://schemas.microsoft.com/office/drawing/2014/main" id="{0E90C091-0B73-4BD0-99E8-2BF8F70A6E00}"/>
            </a:ext>
          </a:extLst>
        </xdr:cNvPr>
        <xdr:cNvSpPr txBox="1"/>
      </xdr:nvSpPr>
      <xdr:spPr>
        <a:xfrm>
          <a:off x="11595744" y="52008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3" name="正方形/長方形 172">
          <a:extLst>
            <a:ext uri="{FF2B5EF4-FFF2-40B4-BE49-F238E27FC236}">
              <a16:creationId xmlns:a16="http://schemas.microsoft.com/office/drawing/2014/main" id="{CEC0C53D-F9C0-4056-B98D-FC6DD8A03348}"/>
            </a:ext>
          </a:extLst>
        </xdr:cNvPr>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4" name="正方形/長方形 173">
          <a:extLst>
            <a:ext uri="{FF2B5EF4-FFF2-40B4-BE49-F238E27FC236}">
              <a16:creationId xmlns:a16="http://schemas.microsoft.com/office/drawing/2014/main" id="{9B4F0584-48B4-4CAE-95BF-C0D8323EBE6A}"/>
            </a:ext>
          </a:extLst>
        </xdr:cNvPr>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5" name="テキスト ボックス 174">
          <a:extLst>
            <a:ext uri="{FF2B5EF4-FFF2-40B4-BE49-F238E27FC236}">
              <a16:creationId xmlns:a16="http://schemas.microsoft.com/office/drawing/2014/main" id="{8C76BBFB-3648-45E4-B195-27868C3E876B}"/>
            </a:ext>
          </a:extLst>
        </xdr:cNvPr>
        <xdr:cNvSpPr txBox="1"/>
      </xdr:nvSpPr>
      <xdr:spPr>
        <a:xfrm>
          <a:off x="914400" y="8255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6" name="テキスト ボックス 175">
          <a:extLst>
            <a:ext uri="{FF2B5EF4-FFF2-40B4-BE49-F238E27FC236}">
              <a16:creationId xmlns:a16="http://schemas.microsoft.com/office/drawing/2014/main" id="{C061B43D-BEB9-423F-9A04-4F6562142FE2}"/>
            </a:ext>
          </a:extLst>
        </xdr:cNvPr>
        <xdr:cNvSpPr txBox="1"/>
      </xdr:nvSpPr>
      <xdr:spPr>
        <a:xfrm>
          <a:off x="6985000" y="109220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7" name="テキスト ボックス 176">
          <a:extLst>
            <a:ext uri="{FF2B5EF4-FFF2-40B4-BE49-F238E27FC236}">
              <a16:creationId xmlns:a16="http://schemas.microsoft.com/office/drawing/2014/main" id="{272749C5-EFAE-4CA9-8671-D0E03117DEF1}"/>
            </a:ext>
          </a:extLst>
        </xdr:cNvPr>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8" name="テキスト ボックス 177">
          <a:extLst>
            <a:ext uri="{FF2B5EF4-FFF2-40B4-BE49-F238E27FC236}">
              <a16:creationId xmlns:a16="http://schemas.microsoft.com/office/drawing/2014/main" id="{AB8059BC-20E5-463C-9063-9367635FA7BE}"/>
            </a:ext>
          </a:extLst>
        </xdr:cNvPr>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680FC289-1654-478E-BF04-EAE4855475D6}"/>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F133F610-E01C-4322-8A47-66B4B0F0D44E}"/>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2ED3C3E-2179-4332-BB50-C62AE18E4DD0}"/>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FFBFE8BD-11CC-48F0-A852-E83000E923F7}"/>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9BD01410-D8A1-4464-8829-74F46B3798FE}"/>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4A6E65A6-4EA3-4C3F-935C-2937E3D2FC8F}"/>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2A0D4067-634C-4960-A8AC-37337FC969C2}"/>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6FA6695A-4445-46D9-B7AE-B32E71B7B95E}"/>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E87835C4-F72C-4E0C-8E70-6268EF7F3A3D}"/>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68A597DF-86A6-4D3C-90FC-FCCA1AC182DD}"/>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3,342
3,303
315.06
7,466,592
7,173,272
98,793
3,682,199
6,465,093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3D4E91FB-CBB2-452B-96D1-BC17F75558F1}"/>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1A09624D-7E3A-4FA9-A353-2311B1B67D13}"/>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F4CD8C37-3730-40DD-AF89-F1793B350FBE}"/>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803356DA-811C-42F2-BBA3-41C33A7FDA2E}"/>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F9D87C85-375C-4D72-B2CB-5BF7E62F0715}"/>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36D0BBD4-551D-4C17-A30B-F8A569A1167F}"/>
            </a:ext>
          </a:extLst>
        </xdr:cNvPr>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CFB936E-E3A8-450C-9731-22A0F1ECC7A7}"/>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F2603F34-9AED-4265-9BA3-15D8741D2DC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05472582-199F-44DA-B76B-C7BB8CFA9AC2}"/>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5CF2F19D-6944-4111-B1AB-45F7C7203BDF}"/>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3CAD3972-DCE7-4B90-9D64-D1E4844FE560}"/>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890D81E9-D6CB-492F-8DB9-EF4BD5821BAC}"/>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1172EADC-AE77-4CAF-9C1A-F6FB1C3C6E05}"/>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E4EC8093-B94F-4B53-97DE-EF09E229DCC9}"/>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51BE7A05-EADF-45FF-A107-77C74E0D7C6D}"/>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1A37C20B-B150-4DC0-95F1-F988C0E37269}"/>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EFC2499-22D7-4D3F-B317-9AB52E4A3851}"/>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FB3CC374-3C92-42DF-B5D4-3ED069DF844A}"/>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E648F2EA-7241-4E10-84E1-89DF9DC7E587}"/>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2B696A76-C8FF-426C-98DC-185D73603D0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CA5CC0C6-F1AA-413C-9B53-A37BD5C87A9A}"/>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212B2DC8-9B22-437C-BD23-512E6EB3DB9C}"/>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AA12EE40-7F75-4C94-808E-CEA1480720EF}"/>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CD8C20FC-7921-4BC9-AC74-EE04461155F8}"/>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925E9668-2222-461F-BBCF-CFA6FF8B9FEA}"/>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421D800E-A716-4034-B64C-A94A1B4C52CE}"/>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9D77871F-54AD-47A9-B125-D3418D14FC8B}"/>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DAF9C85E-83B4-454F-9FC7-C2AED27F2499}"/>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86A5A173-52E0-488D-B27B-EA1425C5E864}"/>
            </a:ext>
          </a:extLst>
        </xdr:cNvPr>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5F675AC2-C357-4A82-BB7C-3FA83C08785B}"/>
            </a:ext>
          </a:extLst>
        </xdr:cNvPr>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3621F7D7-4557-4C5F-BC10-BCDCA51D24E7}"/>
            </a:ext>
          </a:extLst>
        </xdr:cNvPr>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3D9ECD82-DD89-4685-B1CD-42D55061E76F}"/>
            </a:ext>
          </a:extLst>
        </xdr:cNvPr>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92528</xdr:rowOff>
    </xdr:from>
    <xdr:to>
      <xdr:col>28</xdr:col>
      <xdr:colOff>114300</xdr:colOff>
      <xdr:row>42</xdr:row>
      <xdr:rowOff>92528</xdr:rowOff>
    </xdr:to>
    <xdr:cxnSp macro="">
      <xdr:nvCxnSpPr>
        <xdr:cNvPr id="44" name="直線コネクタ 43">
          <a:extLst>
            <a:ext uri="{FF2B5EF4-FFF2-40B4-BE49-F238E27FC236}">
              <a16:creationId xmlns:a16="http://schemas.microsoft.com/office/drawing/2014/main" id="{880E82D6-FCE9-4962-AB7D-8999C0B0A31F}"/>
            </a:ext>
          </a:extLst>
        </xdr:cNvPr>
        <xdr:cNvCxnSpPr/>
      </xdr:nvCxnSpPr>
      <xdr:spPr>
        <a:xfrm>
          <a:off x="762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121755</xdr:rowOff>
    </xdr:from>
    <xdr:ext cx="467179" cy="259045"/>
    <xdr:sp macro="" textlink="">
      <xdr:nvSpPr>
        <xdr:cNvPr id="45" name="テキスト ボックス 44">
          <a:extLst>
            <a:ext uri="{FF2B5EF4-FFF2-40B4-BE49-F238E27FC236}">
              <a16:creationId xmlns:a16="http://schemas.microsoft.com/office/drawing/2014/main" id="{F8796DF4-18BF-482D-AEA4-98BCF91B794B}"/>
            </a:ext>
          </a:extLst>
        </xdr:cNvPr>
        <xdr:cNvSpPr txBox="1"/>
      </xdr:nvSpPr>
      <xdr:spPr>
        <a:xfrm>
          <a:off x="294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108857</xdr:rowOff>
    </xdr:from>
    <xdr:to>
      <xdr:col>28</xdr:col>
      <xdr:colOff>114300</xdr:colOff>
      <xdr:row>40</xdr:row>
      <xdr:rowOff>108857</xdr:rowOff>
    </xdr:to>
    <xdr:cxnSp macro="">
      <xdr:nvCxnSpPr>
        <xdr:cNvPr id="46" name="直線コネクタ 45">
          <a:extLst>
            <a:ext uri="{FF2B5EF4-FFF2-40B4-BE49-F238E27FC236}">
              <a16:creationId xmlns:a16="http://schemas.microsoft.com/office/drawing/2014/main" id="{15BD71DE-E5F1-4D4F-A561-3EDED1BC5600}"/>
            </a:ext>
          </a:extLst>
        </xdr:cNvPr>
        <xdr:cNvCxnSpPr/>
      </xdr:nvCxnSpPr>
      <xdr:spPr>
        <a:xfrm>
          <a:off x="762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138084</xdr:rowOff>
    </xdr:from>
    <xdr:ext cx="403059" cy="259045"/>
    <xdr:sp macro="" textlink="">
      <xdr:nvSpPr>
        <xdr:cNvPr id="47" name="テキスト ボックス 46">
          <a:extLst>
            <a:ext uri="{FF2B5EF4-FFF2-40B4-BE49-F238E27FC236}">
              <a16:creationId xmlns:a16="http://schemas.microsoft.com/office/drawing/2014/main" id="{9C85BD56-6A11-4BBF-8D09-110F7AC1CABC}"/>
            </a:ext>
          </a:extLst>
        </xdr:cNvPr>
        <xdr:cNvSpPr txBox="1"/>
      </xdr:nvSpPr>
      <xdr:spPr>
        <a:xfrm>
          <a:off x="358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125185</xdr:rowOff>
    </xdr:from>
    <xdr:to>
      <xdr:col>28</xdr:col>
      <xdr:colOff>114300</xdr:colOff>
      <xdr:row>38</xdr:row>
      <xdr:rowOff>125185</xdr:rowOff>
    </xdr:to>
    <xdr:cxnSp macro="">
      <xdr:nvCxnSpPr>
        <xdr:cNvPr id="48" name="直線コネクタ 47">
          <a:extLst>
            <a:ext uri="{FF2B5EF4-FFF2-40B4-BE49-F238E27FC236}">
              <a16:creationId xmlns:a16="http://schemas.microsoft.com/office/drawing/2014/main" id="{92E7890B-3D58-463C-9F42-F30A2420C621}"/>
            </a:ext>
          </a:extLst>
        </xdr:cNvPr>
        <xdr:cNvCxnSpPr/>
      </xdr:nvCxnSpPr>
      <xdr:spPr>
        <a:xfrm>
          <a:off x="762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37</xdr:row>
      <xdr:rowOff>154412</xdr:rowOff>
    </xdr:from>
    <xdr:ext cx="403059" cy="259045"/>
    <xdr:sp macro="" textlink="">
      <xdr:nvSpPr>
        <xdr:cNvPr id="49" name="テキスト ボックス 48">
          <a:extLst>
            <a:ext uri="{FF2B5EF4-FFF2-40B4-BE49-F238E27FC236}">
              <a16:creationId xmlns:a16="http://schemas.microsoft.com/office/drawing/2014/main" id="{99E64422-8343-4343-8A7F-AFC841E76B76}"/>
            </a:ext>
          </a:extLst>
        </xdr:cNvPr>
        <xdr:cNvSpPr txBox="1"/>
      </xdr:nvSpPr>
      <xdr:spPr>
        <a:xfrm>
          <a:off x="358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141514</xdr:rowOff>
    </xdr:from>
    <xdr:to>
      <xdr:col>28</xdr:col>
      <xdr:colOff>114300</xdr:colOff>
      <xdr:row>36</xdr:row>
      <xdr:rowOff>141514</xdr:rowOff>
    </xdr:to>
    <xdr:cxnSp macro="">
      <xdr:nvCxnSpPr>
        <xdr:cNvPr id="50" name="直線コネクタ 49">
          <a:extLst>
            <a:ext uri="{FF2B5EF4-FFF2-40B4-BE49-F238E27FC236}">
              <a16:creationId xmlns:a16="http://schemas.microsoft.com/office/drawing/2014/main" id="{673066D4-4D1D-4577-B072-626AC57F443C}"/>
            </a:ext>
          </a:extLst>
        </xdr:cNvPr>
        <xdr:cNvCxnSpPr/>
      </xdr:nvCxnSpPr>
      <xdr:spPr>
        <a:xfrm>
          <a:off x="762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35</xdr:row>
      <xdr:rowOff>170741</xdr:rowOff>
    </xdr:from>
    <xdr:ext cx="403059" cy="259045"/>
    <xdr:sp macro="" textlink="">
      <xdr:nvSpPr>
        <xdr:cNvPr id="51" name="テキスト ボックス 50">
          <a:extLst>
            <a:ext uri="{FF2B5EF4-FFF2-40B4-BE49-F238E27FC236}">
              <a16:creationId xmlns:a16="http://schemas.microsoft.com/office/drawing/2014/main" id="{3DFBE045-C0F0-4EA6-8147-BDCDA21AD4F5}"/>
            </a:ext>
          </a:extLst>
        </xdr:cNvPr>
        <xdr:cNvSpPr txBox="1"/>
      </xdr:nvSpPr>
      <xdr:spPr>
        <a:xfrm>
          <a:off x="358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157843</xdr:rowOff>
    </xdr:from>
    <xdr:to>
      <xdr:col>28</xdr:col>
      <xdr:colOff>114300</xdr:colOff>
      <xdr:row>34</xdr:row>
      <xdr:rowOff>157843</xdr:rowOff>
    </xdr:to>
    <xdr:cxnSp macro="">
      <xdr:nvCxnSpPr>
        <xdr:cNvPr id="52" name="直線コネクタ 51">
          <a:extLst>
            <a:ext uri="{FF2B5EF4-FFF2-40B4-BE49-F238E27FC236}">
              <a16:creationId xmlns:a16="http://schemas.microsoft.com/office/drawing/2014/main" id="{FE3E07B4-B950-4DD2-B4AB-5B65ED6B6A1F}"/>
            </a:ext>
          </a:extLst>
        </xdr:cNvPr>
        <xdr:cNvCxnSpPr/>
      </xdr:nvCxnSpPr>
      <xdr:spPr>
        <a:xfrm>
          <a:off x="762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15620</xdr:rowOff>
    </xdr:from>
    <xdr:ext cx="403059" cy="259045"/>
    <xdr:sp macro="" textlink="">
      <xdr:nvSpPr>
        <xdr:cNvPr id="53" name="テキスト ボックス 52">
          <a:extLst>
            <a:ext uri="{FF2B5EF4-FFF2-40B4-BE49-F238E27FC236}">
              <a16:creationId xmlns:a16="http://schemas.microsoft.com/office/drawing/2014/main" id="{BB63940A-AACF-4432-8B86-46A709DC64B5}"/>
            </a:ext>
          </a:extLst>
        </xdr:cNvPr>
        <xdr:cNvSpPr txBox="1"/>
      </xdr:nvSpPr>
      <xdr:spPr>
        <a:xfrm>
          <a:off x="358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2722</xdr:rowOff>
    </xdr:from>
    <xdr:to>
      <xdr:col>28</xdr:col>
      <xdr:colOff>114300</xdr:colOff>
      <xdr:row>33</xdr:row>
      <xdr:rowOff>2722</xdr:rowOff>
    </xdr:to>
    <xdr:cxnSp macro="">
      <xdr:nvCxnSpPr>
        <xdr:cNvPr id="54" name="直線コネクタ 53">
          <a:extLst>
            <a:ext uri="{FF2B5EF4-FFF2-40B4-BE49-F238E27FC236}">
              <a16:creationId xmlns:a16="http://schemas.microsoft.com/office/drawing/2014/main" id="{5B850CBD-AD7E-46C3-B88F-86089337AB41}"/>
            </a:ext>
          </a:extLst>
        </xdr:cNvPr>
        <xdr:cNvCxnSpPr/>
      </xdr:nvCxnSpPr>
      <xdr:spPr>
        <a:xfrm>
          <a:off x="762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32</xdr:row>
      <xdr:rowOff>31949</xdr:rowOff>
    </xdr:from>
    <xdr:ext cx="338939" cy="259045"/>
    <xdr:sp macro="" textlink="">
      <xdr:nvSpPr>
        <xdr:cNvPr id="55" name="テキスト ボックス 54">
          <a:extLst>
            <a:ext uri="{FF2B5EF4-FFF2-40B4-BE49-F238E27FC236}">
              <a16:creationId xmlns:a16="http://schemas.microsoft.com/office/drawing/2014/main" id="{91052F6F-7FA8-4FC0-9332-9316A37730A3}"/>
            </a:ext>
          </a:extLst>
        </xdr:cNvPr>
        <xdr:cNvSpPr txBox="1"/>
      </xdr:nvSpPr>
      <xdr:spPr>
        <a:xfrm>
          <a:off x="423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6" name="直線コネクタ 55">
          <a:extLst>
            <a:ext uri="{FF2B5EF4-FFF2-40B4-BE49-F238E27FC236}">
              <a16:creationId xmlns:a16="http://schemas.microsoft.com/office/drawing/2014/main" id="{36D112A4-A407-4F15-AAFE-1245015E107E}"/>
            </a:ext>
          </a:extLst>
        </xdr:cNvPr>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31</xdr:row>
      <xdr:rowOff>19050</xdr:rowOff>
    </xdr:from>
    <xdr:to>
      <xdr:col>28</xdr:col>
      <xdr:colOff>152400</xdr:colOff>
      <xdr:row>44</xdr:row>
      <xdr:rowOff>76200</xdr:rowOff>
    </xdr:to>
    <xdr:sp macro="" textlink="">
      <xdr:nvSpPr>
        <xdr:cNvPr id="57" name="【道路】&#10;有形固定資産減価償却率グラフ枠">
          <a:extLst>
            <a:ext uri="{FF2B5EF4-FFF2-40B4-BE49-F238E27FC236}">
              <a16:creationId xmlns:a16="http://schemas.microsoft.com/office/drawing/2014/main" id="{D168F695-E507-468D-BB18-B13FE1C50F51}"/>
            </a:ext>
          </a:extLst>
        </xdr:cNvPr>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2722</xdr:rowOff>
    </xdr:from>
    <xdr:to>
      <xdr:col>24</xdr:col>
      <xdr:colOff>62865</xdr:colOff>
      <xdr:row>42</xdr:row>
      <xdr:rowOff>64770</xdr:rowOff>
    </xdr:to>
    <xdr:cxnSp macro="">
      <xdr:nvCxnSpPr>
        <xdr:cNvPr id="58" name="直線コネクタ 57">
          <a:extLst>
            <a:ext uri="{FF2B5EF4-FFF2-40B4-BE49-F238E27FC236}">
              <a16:creationId xmlns:a16="http://schemas.microsoft.com/office/drawing/2014/main" id="{EE42C726-D93E-4C3A-98E9-6325BC407837}"/>
            </a:ext>
          </a:extLst>
        </xdr:cNvPr>
        <xdr:cNvCxnSpPr/>
      </xdr:nvCxnSpPr>
      <xdr:spPr>
        <a:xfrm flipV="1">
          <a:off x="4634865" y="5660572"/>
          <a:ext cx="0" cy="16050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68597</xdr:rowOff>
    </xdr:from>
    <xdr:ext cx="405111" cy="259045"/>
    <xdr:sp macro="" textlink="">
      <xdr:nvSpPr>
        <xdr:cNvPr id="59" name="【道路】&#10;有形固定資産減価償却率最小値テキスト">
          <a:extLst>
            <a:ext uri="{FF2B5EF4-FFF2-40B4-BE49-F238E27FC236}">
              <a16:creationId xmlns:a16="http://schemas.microsoft.com/office/drawing/2014/main" id="{6C525AC6-C7D5-4B82-AC13-C83954FD7968}"/>
            </a:ext>
          </a:extLst>
        </xdr:cNvPr>
        <xdr:cNvSpPr txBox="1"/>
      </xdr:nvSpPr>
      <xdr:spPr>
        <a:xfrm>
          <a:off x="4673600" y="72694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64770</xdr:rowOff>
    </xdr:from>
    <xdr:to>
      <xdr:col>24</xdr:col>
      <xdr:colOff>152400</xdr:colOff>
      <xdr:row>42</xdr:row>
      <xdr:rowOff>64770</xdr:rowOff>
    </xdr:to>
    <xdr:cxnSp macro="">
      <xdr:nvCxnSpPr>
        <xdr:cNvPr id="60" name="直線コネクタ 59">
          <a:extLst>
            <a:ext uri="{FF2B5EF4-FFF2-40B4-BE49-F238E27FC236}">
              <a16:creationId xmlns:a16="http://schemas.microsoft.com/office/drawing/2014/main" id="{5A83BFD1-23DC-472E-8889-542C2796DC21}"/>
            </a:ext>
          </a:extLst>
        </xdr:cNvPr>
        <xdr:cNvCxnSpPr/>
      </xdr:nvCxnSpPr>
      <xdr:spPr>
        <a:xfrm>
          <a:off x="4546600" y="72656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120849</xdr:rowOff>
    </xdr:from>
    <xdr:ext cx="340478" cy="259045"/>
    <xdr:sp macro="" textlink="">
      <xdr:nvSpPr>
        <xdr:cNvPr id="61" name="【道路】&#10;有形固定資産減価償却率最大値テキスト">
          <a:extLst>
            <a:ext uri="{FF2B5EF4-FFF2-40B4-BE49-F238E27FC236}">
              <a16:creationId xmlns:a16="http://schemas.microsoft.com/office/drawing/2014/main" id="{98A532A8-307D-4DC8-8838-3B1EC4C5FFA7}"/>
            </a:ext>
          </a:extLst>
        </xdr:cNvPr>
        <xdr:cNvSpPr txBox="1"/>
      </xdr:nvSpPr>
      <xdr:spPr>
        <a:xfrm>
          <a:off x="4673600" y="543579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2722</xdr:rowOff>
    </xdr:from>
    <xdr:to>
      <xdr:col>24</xdr:col>
      <xdr:colOff>152400</xdr:colOff>
      <xdr:row>33</xdr:row>
      <xdr:rowOff>2722</xdr:rowOff>
    </xdr:to>
    <xdr:cxnSp macro="">
      <xdr:nvCxnSpPr>
        <xdr:cNvPr id="62" name="直線コネクタ 61">
          <a:extLst>
            <a:ext uri="{FF2B5EF4-FFF2-40B4-BE49-F238E27FC236}">
              <a16:creationId xmlns:a16="http://schemas.microsoft.com/office/drawing/2014/main" id="{FC7D4218-335D-466A-8E1A-EB898A3E9B14}"/>
            </a:ext>
          </a:extLst>
        </xdr:cNvPr>
        <xdr:cNvCxnSpPr/>
      </xdr:nvCxnSpPr>
      <xdr:spPr>
        <a:xfrm>
          <a:off x="4546600" y="5660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38</xdr:row>
      <xdr:rowOff>131190</xdr:rowOff>
    </xdr:from>
    <xdr:ext cx="405111" cy="259045"/>
    <xdr:sp macro="" textlink="">
      <xdr:nvSpPr>
        <xdr:cNvPr id="63" name="【道路】&#10;有形固定資産減価償却率平均値テキスト">
          <a:extLst>
            <a:ext uri="{FF2B5EF4-FFF2-40B4-BE49-F238E27FC236}">
              <a16:creationId xmlns:a16="http://schemas.microsoft.com/office/drawing/2014/main" id="{FD413F3B-0405-460E-8131-2C3D7E0889DA}"/>
            </a:ext>
          </a:extLst>
        </xdr:cNvPr>
        <xdr:cNvSpPr txBox="1"/>
      </xdr:nvSpPr>
      <xdr:spPr>
        <a:xfrm>
          <a:off x="4673600" y="664629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152763</xdr:rowOff>
    </xdr:from>
    <xdr:to>
      <xdr:col>24</xdr:col>
      <xdr:colOff>114300</xdr:colOff>
      <xdr:row>39</xdr:row>
      <xdr:rowOff>82913</xdr:rowOff>
    </xdr:to>
    <xdr:sp macro="" textlink="">
      <xdr:nvSpPr>
        <xdr:cNvPr id="64" name="フローチャート: 判断 63">
          <a:extLst>
            <a:ext uri="{FF2B5EF4-FFF2-40B4-BE49-F238E27FC236}">
              <a16:creationId xmlns:a16="http://schemas.microsoft.com/office/drawing/2014/main" id="{D12164B2-666A-49FE-89A9-C8A4DEAEB0BA}"/>
            </a:ext>
          </a:extLst>
        </xdr:cNvPr>
        <xdr:cNvSpPr/>
      </xdr:nvSpPr>
      <xdr:spPr>
        <a:xfrm>
          <a:off x="4584700" y="6667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123372</xdr:rowOff>
    </xdr:from>
    <xdr:to>
      <xdr:col>20</xdr:col>
      <xdr:colOff>38100</xdr:colOff>
      <xdr:row>39</xdr:row>
      <xdr:rowOff>53522</xdr:rowOff>
    </xdr:to>
    <xdr:sp macro="" textlink="">
      <xdr:nvSpPr>
        <xdr:cNvPr id="65" name="フローチャート: 判断 64">
          <a:extLst>
            <a:ext uri="{FF2B5EF4-FFF2-40B4-BE49-F238E27FC236}">
              <a16:creationId xmlns:a16="http://schemas.microsoft.com/office/drawing/2014/main" id="{166C3898-A224-4221-A14D-E26ABA27BC9A}"/>
            </a:ext>
          </a:extLst>
        </xdr:cNvPr>
        <xdr:cNvSpPr/>
      </xdr:nvSpPr>
      <xdr:spPr>
        <a:xfrm>
          <a:off x="3746500" y="6638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118473</xdr:rowOff>
    </xdr:from>
    <xdr:to>
      <xdr:col>15</xdr:col>
      <xdr:colOff>101600</xdr:colOff>
      <xdr:row>39</xdr:row>
      <xdr:rowOff>48623</xdr:rowOff>
    </xdr:to>
    <xdr:sp macro="" textlink="">
      <xdr:nvSpPr>
        <xdr:cNvPr id="66" name="フローチャート: 判断 65">
          <a:extLst>
            <a:ext uri="{FF2B5EF4-FFF2-40B4-BE49-F238E27FC236}">
              <a16:creationId xmlns:a16="http://schemas.microsoft.com/office/drawing/2014/main" id="{D61219D5-36B8-492F-AB94-6501B4244078}"/>
            </a:ext>
          </a:extLst>
        </xdr:cNvPr>
        <xdr:cNvSpPr/>
      </xdr:nvSpPr>
      <xdr:spPr>
        <a:xfrm>
          <a:off x="2857500" y="663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38</xdr:row>
      <xdr:rowOff>87449</xdr:rowOff>
    </xdr:from>
    <xdr:to>
      <xdr:col>10</xdr:col>
      <xdr:colOff>165100</xdr:colOff>
      <xdr:row>39</xdr:row>
      <xdr:rowOff>17599</xdr:rowOff>
    </xdr:to>
    <xdr:sp macro="" textlink="">
      <xdr:nvSpPr>
        <xdr:cNvPr id="67" name="フローチャート: 判断 66">
          <a:extLst>
            <a:ext uri="{FF2B5EF4-FFF2-40B4-BE49-F238E27FC236}">
              <a16:creationId xmlns:a16="http://schemas.microsoft.com/office/drawing/2014/main" id="{E5B703FF-7499-46BD-9E0C-7F7A5A43B6F7}"/>
            </a:ext>
          </a:extLst>
        </xdr:cNvPr>
        <xdr:cNvSpPr/>
      </xdr:nvSpPr>
      <xdr:spPr>
        <a:xfrm>
          <a:off x="1968500" y="66025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38</xdr:row>
      <xdr:rowOff>54791</xdr:rowOff>
    </xdr:from>
    <xdr:to>
      <xdr:col>6</xdr:col>
      <xdr:colOff>38100</xdr:colOff>
      <xdr:row>38</xdr:row>
      <xdr:rowOff>156391</xdr:rowOff>
    </xdr:to>
    <xdr:sp macro="" textlink="">
      <xdr:nvSpPr>
        <xdr:cNvPr id="68" name="フローチャート: 判断 67">
          <a:extLst>
            <a:ext uri="{FF2B5EF4-FFF2-40B4-BE49-F238E27FC236}">
              <a16:creationId xmlns:a16="http://schemas.microsoft.com/office/drawing/2014/main" id="{67786133-E788-4011-997D-8154E27773FA}"/>
            </a:ext>
          </a:extLst>
        </xdr:cNvPr>
        <xdr:cNvSpPr/>
      </xdr:nvSpPr>
      <xdr:spPr>
        <a:xfrm>
          <a:off x="1079500" y="6569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55790D83-315E-40B3-A353-D2A63AAD8FB8}"/>
            </a:ext>
          </a:extLst>
        </xdr:cNvPr>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AA96C32B-A3EB-4D38-A0E4-13E67A6ED808}"/>
            </a:ext>
          </a:extLst>
        </xdr:cNvPr>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92546DB8-822E-4A48-81D8-9994154D14C3}"/>
            </a:ext>
          </a:extLst>
        </xdr:cNvPr>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3D27C62D-61F5-410B-8A3E-AB8B19CFCB74}"/>
            </a:ext>
          </a:extLst>
        </xdr:cNvPr>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3" name="テキスト ボックス 72">
          <a:extLst>
            <a:ext uri="{FF2B5EF4-FFF2-40B4-BE49-F238E27FC236}">
              <a16:creationId xmlns:a16="http://schemas.microsoft.com/office/drawing/2014/main" id="{424207F2-4E68-4907-A900-481D9A5F34C7}"/>
            </a:ext>
          </a:extLst>
        </xdr:cNvPr>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111941</xdr:rowOff>
    </xdr:from>
    <xdr:to>
      <xdr:col>24</xdr:col>
      <xdr:colOff>114300</xdr:colOff>
      <xdr:row>39</xdr:row>
      <xdr:rowOff>42091</xdr:rowOff>
    </xdr:to>
    <xdr:sp macro="" textlink="">
      <xdr:nvSpPr>
        <xdr:cNvPr id="74" name="楕円 73">
          <a:extLst>
            <a:ext uri="{FF2B5EF4-FFF2-40B4-BE49-F238E27FC236}">
              <a16:creationId xmlns:a16="http://schemas.microsoft.com/office/drawing/2014/main" id="{FCD4F7D6-A9F9-4217-8DDA-27CD0E31BE04}"/>
            </a:ext>
          </a:extLst>
        </xdr:cNvPr>
        <xdr:cNvSpPr/>
      </xdr:nvSpPr>
      <xdr:spPr>
        <a:xfrm>
          <a:off x="4584700" y="6627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37</xdr:row>
      <xdr:rowOff>134818</xdr:rowOff>
    </xdr:from>
    <xdr:ext cx="405111" cy="259045"/>
    <xdr:sp macro="" textlink="">
      <xdr:nvSpPr>
        <xdr:cNvPr id="75" name="【道路】&#10;有形固定資産減価償却率該当値テキスト">
          <a:extLst>
            <a:ext uri="{FF2B5EF4-FFF2-40B4-BE49-F238E27FC236}">
              <a16:creationId xmlns:a16="http://schemas.microsoft.com/office/drawing/2014/main" id="{12DC3E92-EFC2-44B3-B5C1-498FEBA0D550}"/>
            </a:ext>
          </a:extLst>
        </xdr:cNvPr>
        <xdr:cNvSpPr txBox="1"/>
      </xdr:nvSpPr>
      <xdr:spPr>
        <a:xfrm>
          <a:off x="4673600" y="64784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102144</xdr:rowOff>
    </xdr:from>
    <xdr:to>
      <xdr:col>20</xdr:col>
      <xdr:colOff>38100</xdr:colOff>
      <xdr:row>39</xdr:row>
      <xdr:rowOff>32294</xdr:rowOff>
    </xdr:to>
    <xdr:sp macro="" textlink="">
      <xdr:nvSpPr>
        <xdr:cNvPr id="76" name="楕円 75">
          <a:extLst>
            <a:ext uri="{FF2B5EF4-FFF2-40B4-BE49-F238E27FC236}">
              <a16:creationId xmlns:a16="http://schemas.microsoft.com/office/drawing/2014/main" id="{0FB48144-2AB6-4ACA-8398-679AADC1A634}"/>
            </a:ext>
          </a:extLst>
        </xdr:cNvPr>
        <xdr:cNvSpPr/>
      </xdr:nvSpPr>
      <xdr:spPr>
        <a:xfrm>
          <a:off x="3746500" y="6617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38</xdr:row>
      <xdr:rowOff>152944</xdr:rowOff>
    </xdr:from>
    <xdr:to>
      <xdr:col>24</xdr:col>
      <xdr:colOff>63500</xdr:colOff>
      <xdr:row>38</xdr:row>
      <xdr:rowOff>162741</xdr:rowOff>
    </xdr:to>
    <xdr:cxnSp macro="">
      <xdr:nvCxnSpPr>
        <xdr:cNvPr id="77" name="直線コネクタ 76">
          <a:extLst>
            <a:ext uri="{FF2B5EF4-FFF2-40B4-BE49-F238E27FC236}">
              <a16:creationId xmlns:a16="http://schemas.microsoft.com/office/drawing/2014/main" id="{9C9B27E6-8EC0-47D9-982A-D6EF813A17FA}"/>
            </a:ext>
          </a:extLst>
        </xdr:cNvPr>
        <xdr:cNvCxnSpPr/>
      </xdr:nvCxnSpPr>
      <xdr:spPr>
        <a:xfrm>
          <a:off x="3797300" y="6668044"/>
          <a:ext cx="838200" cy="97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38</xdr:row>
      <xdr:rowOff>95613</xdr:rowOff>
    </xdr:from>
    <xdr:to>
      <xdr:col>15</xdr:col>
      <xdr:colOff>101600</xdr:colOff>
      <xdr:row>39</xdr:row>
      <xdr:rowOff>25763</xdr:rowOff>
    </xdr:to>
    <xdr:sp macro="" textlink="">
      <xdr:nvSpPr>
        <xdr:cNvPr id="78" name="楕円 77">
          <a:extLst>
            <a:ext uri="{FF2B5EF4-FFF2-40B4-BE49-F238E27FC236}">
              <a16:creationId xmlns:a16="http://schemas.microsoft.com/office/drawing/2014/main" id="{9F2DFCCC-E5DF-49F8-BC6D-7A1F2AD0AA36}"/>
            </a:ext>
          </a:extLst>
        </xdr:cNvPr>
        <xdr:cNvSpPr/>
      </xdr:nvSpPr>
      <xdr:spPr>
        <a:xfrm>
          <a:off x="2857500" y="6610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38</xdr:row>
      <xdr:rowOff>146413</xdr:rowOff>
    </xdr:from>
    <xdr:to>
      <xdr:col>19</xdr:col>
      <xdr:colOff>177800</xdr:colOff>
      <xdr:row>38</xdr:row>
      <xdr:rowOff>152944</xdr:rowOff>
    </xdr:to>
    <xdr:cxnSp macro="">
      <xdr:nvCxnSpPr>
        <xdr:cNvPr id="79" name="直線コネクタ 78">
          <a:extLst>
            <a:ext uri="{FF2B5EF4-FFF2-40B4-BE49-F238E27FC236}">
              <a16:creationId xmlns:a16="http://schemas.microsoft.com/office/drawing/2014/main" id="{67802B0A-FCD3-4D43-A701-ED3B0D88E6B3}"/>
            </a:ext>
          </a:extLst>
        </xdr:cNvPr>
        <xdr:cNvCxnSpPr/>
      </xdr:nvCxnSpPr>
      <xdr:spPr>
        <a:xfrm>
          <a:off x="2908300" y="6661513"/>
          <a:ext cx="889000" cy="6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38</xdr:row>
      <xdr:rowOff>84183</xdr:rowOff>
    </xdr:from>
    <xdr:to>
      <xdr:col>10</xdr:col>
      <xdr:colOff>165100</xdr:colOff>
      <xdr:row>39</xdr:row>
      <xdr:rowOff>14333</xdr:rowOff>
    </xdr:to>
    <xdr:sp macro="" textlink="">
      <xdr:nvSpPr>
        <xdr:cNvPr id="80" name="楕円 79">
          <a:extLst>
            <a:ext uri="{FF2B5EF4-FFF2-40B4-BE49-F238E27FC236}">
              <a16:creationId xmlns:a16="http://schemas.microsoft.com/office/drawing/2014/main" id="{686D31AC-965A-4499-8DCD-0EFACEB44420}"/>
            </a:ext>
          </a:extLst>
        </xdr:cNvPr>
        <xdr:cNvSpPr/>
      </xdr:nvSpPr>
      <xdr:spPr>
        <a:xfrm>
          <a:off x="1968500" y="6599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38</xdr:row>
      <xdr:rowOff>134983</xdr:rowOff>
    </xdr:from>
    <xdr:to>
      <xdr:col>15</xdr:col>
      <xdr:colOff>50800</xdr:colOff>
      <xdr:row>38</xdr:row>
      <xdr:rowOff>146413</xdr:rowOff>
    </xdr:to>
    <xdr:cxnSp macro="">
      <xdr:nvCxnSpPr>
        <xdr:cNvPr id="81" name="直線コネクタ 80">
          <a:extLst>
            <a:ext uri="{FF2B5EF4-FFF2-40B4-BE49-F238E27FC236}">
              <a16:creationId xmlns:a16="http://schemas.microsoft.com/office/drawing/2014/main" id="{257FD432-B04C-4E89-80FD-EB05966DFDD7}"/>
            </a:ext>
          </a:extLst>
        </xdr:cNvPr>
        <xdr:cNvCxnSpPr/>
      </xdr:nvCxnSpPr>
      <xdr:spPr>
        <a:xfrm>
          <a:off x="2019300" y="6650083"/>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69487</xdr:rowOff>
    </xdr:from>
    <xdr:to>
      <xdr:col>6</xdr:col>
      <xdr:colOff>38100</xdr:colOff>
      <xdr:row>38</xdr:row>
      <xdr:rowOff>171087</xdr:rowOff>
    </xdr:to>
    <xdr:sp macro="" textlink="">
      <xdr:nvSpPr>
        <xdr:cNvPr id="82" name="楕円 81">
          <a:extLst>
            <a:ext uri="{FF2B5EF4-FFF2-40B4-BE49-F238E27FC236}">
              <a16:creationId xmlns:a16="http://schemas.microsoft.com/office/drawing/2014/main" id="{563431CB-EABC-4117-AE4A-79F4106CD377}"/>
            </a:ext>
          </a:extLst>
        </xdr:cNvPr>
        <xdr:cNvSpPr/>
      </xdr:nvSpPr>
      <xdr:spPr>
        <a:xfrm>
          <a:off x="1079500" y="65845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120287</xdr:rowOff>
    </xdr:from>
    <xdr:to>
      <xdr:col>10</xdr:col>
      <xdr:colOff>114300</xdr:colOff>
      <xdr:row>38</xdr:row>
      <xdr:rowOff>134983</xdr:rowOff>
    </xdr:to>
    <xdr:cxnSp macro="">
      <xdr:nvCxnSpPr>
        <xdr:cNvPr id="83" name="直線コネクタ 82">
          <a:extLst>
            <a:ext uri="{FF2B5EF4-FFF2-40B4-BE49-F238E27FC236}">
              <a16:creationId xmlns:a16="http://schemas.microsoft.com/office/drawing/2014/main" id="{201F65F2-1F86-435A-B4F3-5BAC16AC3F8B}"/>
            </a:ext>
          </a:extLst>
        </xdr:cNvPr>
        <xdr:cNvCxnSpPr/>
      </xdr:nvCxnSpPr>
      <xdr:spPr>
        <a:xfrm>
          <a:off x="1130300" y="6635387"/>
          <a:ext cx="889000" cy="146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39</xdr:row>
      <xdr:rowOff>44649</xdr:rowOff>
    </xdr:from>
    <xdr:ext cx="405111" cy="259045"/>
    <xdr:sp macro="" textlink="">
      <xdr:nvSpPr>
        <xdr:cNvPr id="84" name="n_1aveValue【道路】&#10;有形固定資産減価償却率">
          <a:extLst>
            <a:ext uri="{FF2B5EF4-FFF2-40B4-BE49-F238E27FC236}">
              <a16:creationId xmlns:a16="http://schemas.microsoft.com/office/drawing/2014/main" id="{B3FCE5FB-5A2C-4A32-B030-AFFEB282588E}"/>
            </a:ext>
          </a:extLst>
        </xdr:cNvPr>
        <xdr:cNvSpPr txBox="1"/>
      </xdr:nvSpPr>
      <xdr:spPr>
        <a:xfrm>
          <a:off x="3582044" y="67311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39</xdr:row>
      <xdr:rowOff>39750</xdr:rowOff>
    </xdr:from>
    <xdr:ext cx="405111" cy="259045"/>
    <xdr:sp macro="" textlink="">
      <xdr:nvSpPr>
        <xdr:cNvPr id="85" name="n_2aveValue【道路】&#10;有形固定資産減価償却率">
          <a:extLst>
            <a:ext uri="{FF2B5EF4-FFF2-40B4-BE49-F238E27FC236}">
              <a16:creationId xmlns:a16="http://schemas.microsoft.com/office/drawing/2014/main" id="{7981155C-4CB3-4DC6-B538-1F4B403B62C2}"/>
            </a:ext>
          </a:extLst>
        </xdr:cNvPr>
        <xdr:cNvSpPr txBox="1"/>
      </xdr:nvSpPr>
      <xdr:spPr>
        <a:xfrm>
          <a:off x="2705744" y="67263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39</xdr:row>
      <xdr:rowOff>8726</xdr:rowOff>
    </xdr:from>
    <xdr:ext cx="405111" cy="259045"/>
    <xdr:sp macro="" textlink="">
      <xdr:nvSpPr>
        <xdr:cNvPr id="86" name="n_3aveValue【道路】&#10;有形固定資産減価償却率">
          <a:extLst>
            <a:ext uri="{FF2B5EF4-FFF2-40B4-BE49-F238E27FC236}">
              <a16:creationId xmlns:a16="http://schemas.microsoft.com/office/drawing/2014/main" id="{6BF3F5AC-5337-4710-B6BC-50CCA0AD6440}"/>
            </a:ext>
          </a:extLst>
        </xdr:cNvPr>
        <xdr:cNvSpPr txBox="1"/>
      </xdr:nvSpPr>
      <xdr:spPr>
        <a:xfrm>
          <a:off x="1816744" y="669527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1469</xdr:rowOff>
    </xdr:from>
    <xdr:ext cx="405111" cy="259045"/>
    <xdr:sp macro="" textlink="">
      <xdr:nvSpPr>
        <xdr:cNvPr id="87" name="n_4aveValue【道路】&#10;有形固定資産減価償却率">
          <a:extLst>
            <a:ext uri="{FF2B5EF4-FFF2-40B4-BE49-F238E27FC236}">
              <a16:creationId xmlns:a16="http://schemas.microsoft.com/office/drawing/2014/main" id="{CFA97E49-32BD-4DC8-8DA2-BDE2CFFAEFA0}"/>
            </a:ext>
          </a:extLst>
        </xdr:cNvPr>
        <xdr:cNvSpPr txBox="1"/>
      </xdr:nvSpPr>
      <xdr:spPr>
        <a:xfrm>
          <a:off x="927744" y="634511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37</xdr:row>
      <xdr:rowOff>48821</xdr:rowOff>
    </xdr:from>
    <xdr:ext cx="405111" cy="259045"/>
    <xdr:sp macro="" textlink="">
      <xdr:nvSpPr>
        <xdr:cNvPr id="88" name="n_1mainValue【道路】&#10;有形固定資産減価償却率">
          <a:extLst>
            <a:ext uri="{FF2B5EF4-FFF2-40B4-BE49-F238E27FC236}">
              <a16:creationId xmlns:a16="http://schemas.microsoft.com/office/drawing/2014/main" id="{D4F37116-BC6E-4E4D-9412-85CA6FB26283}"/>
            </a:ext>
          </a:extLst>
        </xdr:cNvPr>
        <xdr:cNvSpPr txBox="1"/>
      </xdr:nvSpPr>
      <xdr:spPr>
        <a:xfrm>
          <a:off x="3582044" y="63924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42290</xdr:rowOff>
    </xdr:from>
    <xdr:ext cx="405111" cy="259045"/>
    <xdr:sp macro="" textlink="">
      <xdr:nvSpPr>
        <xdr:cNvPr id="89" name="n_2mainValue【道路】&#10;有形固定資産減価償却率">
          <a:extLst>
            <a:ext uri="{FF2B5EF4-FFF2-40B4-BE49-F238E27FC236}">
              <a16:creationId xmlns:a16="http://schemas.microsoft.com/office/drawing/2014/main" id="{C05EBE18-C968-408A-B409-01F2438DBB71}"/>
            </a:ext>
          </a:extLst>
        </xdr:cNvPr>
        <xdr:cNvSpPr txBox="1"/>
      </xdr:nvSpPr>
      <xdr:spPr>
        <a:xfrm>
          <a:off x="2705744" y="63859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30860</xdr:rowOff>
    </xdr:from>
    <xdr:ext cx="405111" cy="259045"/>
    <xdr:sp macro="" textlink="">
      <xdr:nvSpPr>
        <xdr:cNvPr id="90" name="n_3mainValue【道路】&#10;有形固定資産減価償却率">
          <a:extLst>
            <a:ext uri="{FF2B5EF4-FFF2-40B4-BE49-F238E27FC236}">
              <a16:creationId xmlns:a16="http://schemas.microsoft.com/office/drawing/2014/main" id="{C559A635-6552-4B0F-A351-3799645308F5}"/>
            </a:ext>
          </a:extLst>
        </xdr:cNvPr>
        <xdr:cNvSpPr txBox="1"/>
      </xdr:nvSpPr>
      <xdr:spPr>
        <a:xfrm>
          <a:off x="1816744" y="63745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162214</xdr:rowOff>
    </xdr:from>
    <xdr:ext cx="405111" cy="259045"/>
    <xdr:sp macro="" textlink="">
      <xdr:nvSpPr>
        <xdr:cNvPr id="91" name="n_4mainValue【道路】&#10;有形固定資産減価償却率">
          <a:extLst>
            <a:ext uri="{FF2B5EF4-FFF2-40B4-BE49-F238E27FC236}">
              <a16:creationId xmlns:a16="http://schemas.microsoft.com/office/drawing/2014/main" id="{236ECE51-9699-4CB6-A0D2-014FEEAF8C79}"/>
            </a:ext>
          </a:extLst>
        </xdr:cNvPr>
        <xdr:cNvSpPr txBox="1"/>
      </xdr:nvSpPr>
      <xdr:spPr>
        <a:xfrm>
          <a:off x="927744" y="66773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2" name="正方形/長方形 91">
          <a:extLst>
            <a:ext uri="{FF2B5EF4-FFF2-40B4-BE49-F238E27FC236}">
              <a16:creationId xmlns:a16="http://schemas.microsoft.com/office/drawing/2014/main" id="{4A34BA97-C770-4CBC-8FD4-FE4DC2B0CB8E}"/>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3" name="正方形/長方形 92">
          <a:extLst>
            <a:ext uri="{FF2B5EF4-FFF2-40B4-BE49-F238E27FC236}">
              <a16:creationId xmlns:a16="http://schemas.microsoft.com/office/drawing/2014/main" id="{475C5A68-4280-4FF2-A80A-909E6625CB41}"/>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4" name="正方形/長方形 93">
          <a:extLst>
            <a:ext uri="{FF2B5EF4-FFF2-40B4-BE49-F238E27FC236}">
              <a16:creationId xmlns:a16="http://schemas.microsoft.com/office/drawing/2014/main" id="{54E24EFD-2051-478C-B602-CF66ACD2F547}"/>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5" name="正方形/長方形 94">
          <a:extLst>
            <a:ext uri="{FF2B5EF4-FFF2-40B4-BE49-F238E27FC236}">
              <a16:creationId xmlns:a16="http://schemas.microsoft.com/office/drawing/2014/main" id="{9B6995E8-0905-43CD-A807-8F3D04002011}"/>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6" name="正方形/長方形 95">
          <a:extLst>
            <a:ext uri="{FF2B5EF4-FFF2-40B4-BE49-F238E27FC236}">
              <a16:creationId xmlns:a16="http://schemas.microsoft.com/office/drawing/2014/main" id="{C99A85BF-4F3D-448F-BE9D-F30F78F3B102}"/>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7" name="正方形/長方形 96">
          <a:extLst>
            <a:ext uri="{FF2B5EF4-FFF2-40B4-BE49-F238E27FC236}">
              <a16:creationId xmlns:a16="http://schemas.microsoft.com/office/drawing/2014/main" id="{79290246-9209-450D-82E3-6C1256F75B03}"/>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8" name="正方形/長方形 97">
          <a:extLst>
            <a:ext uri="{FF2B5EF4-FFF2-40B4-BE49-F238E27FC236}">
              <a16:creationId xmlns:a16="http://schemas.microsoft.com/office/drawing/2014/main" id="{10CAC1E5-757B-4397-8EDF-3C5FC5CB4EAC}"/>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9" name="正方形/長方形 98">
          <a:extLst>
            <a:ext uri="{FF2B5EF4-FFF2-40B4-BE49-F238E27FC236}">
              <a16:creationId xmlns:a16="http://schemas.microsoft.com/office/drawing/2014/main" id="{449C34A2-1A72-4750-9EE3-8AEF29A5309F}"/>
            </a:ext>
          </a:extLst>
        </xdr:cNvPr>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100" name="テキスト ボックス 99">
          <a:extLst>
            <a:ext uri="{FF2B5EF4-FFF2-40B4-BE49-F238E27FC236}">
              <a16:creationId xmlns:a16="http://schemas.microsoft.com/office/drawing/2014/main" id="{7D1C4410-9507-444A-B3B7-E75A46DC6E62}"/>
            </a:ext>
          </a:extLst>
        </xdr:cNvPr>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1" name="直線コネクタ 100">
          <a:extLst>
            <a:ext uri="{FF2B5EF4-FFF2-40B4-BE49-F238E27FC236}">
              <a16:creationId xmlns:a16="http://schemas.microsoft.com/office/drawing/2014/main" id="{6DEDFC4F-3B20-439B-9F2A-CD013DC6A77C}"/>
            </a:ext>
          </a:extLst>
        </xdr:cNvPr>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2" name="直線コネクタ 101">
          <a:extLst>
            <a:ext uri="{FF2B5EF4-FFF2-40B4-BE49-F238E27FC236}">
              <a16:creationId xmlns:a16="http://schemas.microsoft.com/office/drawing/2014/main" id="{5A3864F8-C4FF-4A7E-A3B5-1E43F275517C}"/>
            </a:ext>
          </a:extLst>
        </xdr:cNvPr>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3" name="テキスト ボックス 102">
          <a:extLst>
            <a:ext uri="{FF2B5EF4-FFF2-40B4-BE49-F238E27FC236}">
              <a16:creationId xmlns:a16="http://schemas.microsoft.com/office/drawing/2014/main" id="{22A89D1F-65B1-4412-B1F4-D66340659DC4}"/>
            </a:ext>
          </a:extLst>
        </xdr:cNvPr>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4" name="直線コネクタ 103">
          <a:extLst>
            <a:ext uri="{FF2B5EF4-FFF2-40B4-BE49-F238E27FC236}">
              <a16:creationId xmlns:a16="http://schemas.microsoft.com/office/drawing/2014/main" id="{76DD76E0-14E5-4D47-870D-E211E8D4DD6B}"/>
            </a:ext>
          </a:extLst>
        </xdr:cNvPr>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39</xdr:row>
      <xdr:rowOff>29227</xdr:rowOff>
    </xdr:from>
    <xdr:ext cx="595419" cy="259045"/>
    <xdr:sp macro="" textlink="">
      <xdr:nvSpPr>
        <xdr:cNvPr id="105" name="テキスト ボックス 104">
          <a:extLst>
            <a:ext uri="{FF2B5EF4-FFF2-40B4-BE49-F238E27FC236}">
              <a16:creationId xmlns:a16="http://schemas.microsoft.com/office/drawing/2014/main" id="{0307A2C9-3325-4294-ACB0-545D9339CD94}"/>
            </a:ext>
          </a:extLst>
        </xdr:cNvPr>
        <xdr:cNvSpPr txBox="1"/>
      </xdr:nvSpPr>
      <xdr:spPr>
        <a:xfrm>
          <a:off x="6008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6" name="直線コネクタ 105">
          <a:extLst>
            <a:ext uri="{FF2B5EF4-FFF2-40B4-BE49-F238E27FC236}">
              <a16:creationId xmlns:a16="http://schemas.microsoft.com/office/drawing/2014/main" id="{E1C088DF-900D-44F9-8612-40440D786663}"/>
            </a:ext>
          </a:extLst>
        </xdr:cNvPr>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162577</xdr:rowOff>
    </xdr:from>
    <xdr:ext cx="595419" cy="259045"/>
    <xdr:sp macro="" textlink="">
      <xdr:nvSpPr>
        <xdr:cNvPr id="107" name="テキスト ボックス 106">
          <a:extLst>
            <a:ext uri="{FF2B5EF4-FFF2-40B4-BE49-F238E27FC236}">
              <a16:creationId xmlns:a16="http://schemas.microsoft.com/office/drawing/2014/main" id="{7D5B27B7-DE0C-4BAD-AFC8-624196CF3E91}"/>
            </a:ext>
          </a:extLst>
        </xdr:cNvPr>
        <xdr:cNvSpPr txBox="1"/>
      </xdr:nvSpPr>
      <xdr:spPr>
        <a:xfrm>
          <a:off x="6008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8" name="直線コネクタ 107">
          <a:extLst>
            <a:ext uri="{FF2B5EF4-FFF2-40B4-BE49-F238E27FC236}">
              <a16:creationId xmlns:a16="http://schemas.microsoft.com/office/drawing/2014/main" id="{BAFC0BD4-F460-45CC-964C-6E54971C1581}"/>
            </a:ext>
          </a:extLst>
        </xdr:cNvPr>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34</xdr:row>
      <xdr:rowOff>124477</xdr:rowOff>
    </xdr:from>
    <xdr:ext cx="595419" cy="259045"/>
    <xdr:sp macro="" textlink="">
      <xdr:nvSpPr>
        <xdr:cNvPr id="109" name="テキスト ボックス 108">
          <a:extLst>
            <a:ext uri="{FF2B5EF4-FFF2-40B4-BE49-F238E27FC236}">
              <a16:creationId xmlns:a16="http://schemas.microsoft.com/office/drawing/2014/main" id="{F121567D-6B23-4A73-AD42-7C05D71172E5}"/>
            </a:ext>
          </a:extLst>
        </xdr:cNvPr>
        <xdr:cNvSpPr txBox="1"/>
      </xdr:nvSpPr>
      <xdr:spPr>
        <a:xfrm>
          <a:off x="6008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10" name="直線コネクタ 109">
          <a:extLst>
            <a:ext uri="{FF2B5EF4-FFF2-40B4-BE49-F238E27FC236}">
              <a16:creationId xmlns:a16="http://schemas.microsoft.com/office/drawing/2014/main" id="{BAF4071C-52D5-48E1-BA71-B03DA8354516}"/>
            </a:ext>
          </a:extLst>
        </xdr:cNvPr>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86377</xdr:rowOff>
    </xdr:from>
    <xdr:ext cx="595419" cy="259045"/>
    <xdr:sp macro="" textlink="">
      <xdr:nvSpPr>
        <xdr:cNvPr id="111" name="テキスト ボックス 110">
          <a:extLst>
            <a:ext uri="{FF2B5EF4-FFF2-40B4-BE49-F238E27FC236}">
              <a16:creationId xmlns:a16="http://schemas.microsoft.com/office/drawing/2014/main" id="{4C8838BD-B7C2-4D72-9A2A-D41E4D2AFBE3}"/>
            </a:ext>
          </a:extLst>
        </xdr:cNvPr>
        <xdr:cNvSpPr txBox="1"/>
      </xdr:nvSpPr>
      <xdr:spPr>
        <a:xfrm>
          <a:off x="6008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2" name="直線コネクタ 111">
          <a:extLst>
            <a:ext uri="{FF2B5EF4-FFF2-40B4-BE49-F238E27FC236}">
              <a16:creationId xmlns:a16="http://schemas.microsoft.com/office/drawing/2014/main" id="{4E659EF1-60A1-4AEE-8D83-643F79EFB865}"/>
            </a:ext>
          </a:extLst>
        </xdr:cNvPr>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30</xdr:row>
      <xdr:rowOff>48277</xdr:rowOff>
    </xdr:from>
    <xdr:ext cx="685572" cy="259045"/>
    <xdr:sp macro="" textlink="">
      <xdr:nvSpPr>
        <xdr:cNvPr id="113" name="テキスト ボックス 112">
          <a:extLst>
            <a:ext uri="{FF2B5EF4-FFF2-40B4-BE49-F238E27FC236}">
              <a16:creationId xmlns:a16="http://schemas.microsoft.com/office/drawing/2014/main" id="{83F28AA8-E07F-4D9F-B41E-4419E32E9E33}"/>
            </a:ext>
          </a:extLst>
        </xdr:cNvPr>
        <xdr:cNvSpPr txBox="1"/>
      </xdr:nvSpPr>
      <xdr:spPr>
        <a:xfrm>
          <a:off x="5918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4" name="【道路】&#10;一人当たり延長グラフ枠">
          <a:extLst>
            <a:ext uri="{FF2B5EF4-FFF2-40B4-BE49-F238E27FC236}">
              <a16:creationId xmlns:a16="http://schemas.microsoft.com/office/drawing/2014/main" id="{5D930134-A66E-4995-ADED-92826FE60CCD}"/>
            </a:ext>
          </a:extLst>
        </xdr:cNvPr>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50094</xdr:rowOff>
    </xdr:from>
    <xdr:to>
      <xdr:col>54</xdr:col>
      <xdr:colOff>189865</xdr:colOff>
      <xdr:row>42</xdr:row>
      <xdr:rowOff>37871</xdr:rowOff>
    </xdr:to>
    <xdr:cxnSp macro="">
      <xdr:nvCxnSpPr>
        <xdr:cNvPr id="115" name="直線コネクタ 114">
          <a:extLst>
            <a:ext uri="{FF2B5EF4-FFF2-40B4-BE49-F238E27FC236}">
              <a16:creationId xmlns:a16="http://schemas.microsoft.com/office/drawing/2014/main" id="{417BA0AE-D7CB-4867-BCAF-A4678038F86D}"/>
            </a:ext>
          </a:extLst>
        </xdr:cNvPr>
        <xdr:cNvCxnSpPr/>
      </xdr:nvCxnSpPr>
      <xdr:spPr>
        <a:xfrm flipV="1">
          <a:off x="10476865" y="5707944"/>
          <a:ext cx="0" cy="153082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41698</xdr:rowOff>
    </xdr:from>
    <xdr:ext cx="469744" cy="259045"/>
    <xdr:sp macro="" textlink="">
      <xdr:nvSpPr>
        <xdr:cNvPr id="116" name="【道路】&#10;一人当たり延長最小値テキスト">
          <a:extLst>
            <a:ext uri="{FF2B5EF4-FFF2-40B4-BE49-F238E27FC236}">
              <a16:creationId xmlns:a16="http://schemas.microsoft.com/office/drawing/2014/main" id="{B593498B-C30E-47E6-B5B5-56F191E3697D}"/>
            </a:ext>
          </a:extLst>
        </xdr:cNvPr>
        <xdr:cNvSpPr txBox="1"/>
      </xdr:nvSpPr>
      <xdr:spPr>
        <a:xfrm>
          <a:off x="10515600" y="7242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37871</xdr:rowOff>
    </xdr:from>
    <xdr:to>
      <xdr:col>55</xdr:col>
      <xdr:colOff>88900</xdr:colOff>
      <xdr:row>42</xdr:row>
      <xdr:rowOff>37871</xdr:rowOff>
    </xdr:to>
    <xdr:cxnSp macro="">
      <xdr:nvCxnSpPr>
        <xdr:cNvPr id="117" name="直線コネクタ 116">
          <a:extLst>
            <a:ext uri="{FF2B5EF4-FFF2-40B4-BE49-F238E27FC236}">
              <a16:creationId xmlns:a16="http://schemas.microsoft.com/office/drawing/2014/main" id="{D7FE7F8F-5948-4F71-9586-B61D6C7814D6}"/>
            </a:ext>
          </a:extLst>
        </xdr:cNvPr>
        <xdr:cNvCxnSpPr/>
      </xdr:nvCxnSpPr>
      <xdr:spPr>
        <a:xfrm>
          <a:off x="10388600" y="7238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31</xdr:row>
      <xdr:rowOff>168221</xdr:rowOff>
    </xdr:from>
    <xdr:ext cx="599010" cy="259045"/>
    <xdr:sp macro="" textlink="">
      <xdr:nvSpPr>
        <xdr:cNvPr id="118" name="【道路】&#10;一人当たり延長最大値テキスト">
          <a:extLst>
            <a:ext uri="{FF2B5EF4-FFF2-40B4-BE49-F238E27FC236}">
              <a16:creationId xmlns:a16="http://schemas.microsoft.com/office/drawing/2014/main" id="{5E72ED60-830C-4031-B4F3-955E38CDB796}"/>
            </a:ext>
          </a:extLst>
        </xdr:cNvPr>
        <xdr:cNvSpPr txBox="1"/>
      </xdr:nvSpPr>
      <xdr:spPr>
        <a:xfrm>
          <a:off x="10515600" y="54831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803.704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50094</xdr:rowOff>
    </xdr:from>
    <xdr:to>
      <xdr:col>55</xdr:col>
      <xdr:colOff>88900</xdr:colOff>
      <xdr:row>33</xdr:row>
      <xdr:rowOff>50094</xdr:rowOff>
    </xdr:to>
    <xdr:cxnSp macro="">
      <xdr:nvCxnSpPr>
        <xdr:cNvPr id="119" name="直線コネクタ 118">
          <a:extLst>
            <a:ext uri="{FF2B5EF4-FFF2-40B4-BE49-F238E27FC236}">
              <a16:creationId xmlns:a16="http://schemas.microsoft.com/office/drawing/2014/main" id="{F2A48446-E0A1-46F0-A195-3B720B754E5D}"/>
            </a:ext>
          </a:extLst>
        </xdr:cNvPr>
        <xdr:cNvCxnSpPr/>
      </xdr:nvCxnSpPr>
      <xdr:spPr>
        <a:xfrm>
          <a:off x="10388600" y="5707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40</xdr:row>
      <xdr:rowOff>139301</xdr:rowOff>
    </xdr:from>
    <xdr:ext cx="534377" cy="259045"/>
    <xdr:sp macro="" textlink="">
      <xdr:nvSpPr>
        <xdr:cNvPr id="120" name="【道路】&#10;一人当たり延長平均値テキスト">
          <a:extLst>
            <a:ext uri="{FF2B5EF4-FFF2-40B4-BE49-F238E27FC236}">
              <a16:creationId xmlns:a16="http://schemas.microsoft.com/office/drawing/2014/main" id="{8163F915-846E-4BD7-BE54-C9D3BF5D10B0}"/>
            </a:ext>
          </a:extLst>
        </xdr:cNvPr>
        <xdr:cNvSpPr txBox="1"/>
      </xdr:nvSpPr>
      <xdr:spPr>
        <a:xfrm>
          <a:off x="10515600" y="69973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160874</xdr:rowOff>
    </xdr:from>
    <xdr:to>
      <xdr:col>55</xdr:col>
      <xdr:colOff>50800</xdr:colOff>
      <xdr:row>41</xdr:row>
      <xdr:rowOff>91024</xdr:rowOff>
    </xdr:to>
    <xdr:sp macro="" textlink="">
      <xdr:nvSpPr>
        <xdr:cNvPr id="121" name="フローチャート: 判断 120">
          <a:extLst>
            <a:ext uri="{FF2B5EF4-FFF2-40B4-BE49-F238E27FC236}">
              <a16:creationId xmlns:a16="http://schemas.microsoft.com/office/drawing/2014/main" id="{4540F33B-0788-4905-895D-2E0432C2B746}"/>
            </a:ext>
          </a:extLst>
        </xdr:cNvPr>
        <xdr:cNvSpPr/>
      </xdr:nvSpPr>
      <xdr:spPr>
        <a:xfrm>
          <a:off x="10426700" y="7018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163387</xdr:rowOff>
    </xdr:from>
    <xdr:to>
      <xdr:col>50</xdr:col>
      <xdr:colOff>165100</xdr:colOff>
      <xdr:row>41</xdr:row>
      <xdr:rowOff>93537</xdr:rowOff>
    </xdr:to>
    <xdr:sp macro="" textlink="">
      <xdr:nvSpPr>
        <xdr:cNvPr id="122" name="フローチャート: 判断 121">
          <a:extLst>
            <a:ext uri="{FF2B5EF4-FFF2-40B4-BE49-F238E27FC236}">
              <a16:creationId xmlns:a16="http://schemas.microsoft.com/office/drawing/2014/main" id="{E4799D5B-CD9E-4F52-B182-0A0A6E5F2437}"/>
            </a:ext>
          </a:extLst>
        </xdr:cNvPr>
        <xdr:cNvSpPr/>
      </xdr:nvSpPr>
      <xdr:spPr>
        <a:xfrm>
          <a:off x="9588500" y="7021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168983</xdr:rowOff>
    </xdr:from>
    <xdr:to>
      <xdr:col>46</xdr:col>
      <xdr:colOff>38100</xdr:colOff>
      <xdr:row>41</xdr:row>
      <xdr:rowOff>99133</xdr:rowOff>
    </xdr:to>
    <xdr:sp macro="" textlink="">
      <xdr:nvSpPr>
        <xdr:cNvPr id="123" name="フローチャート: 判断 122">
          <a:extLst>
            <a:ext uri="{FF2B5EF4-FFF2-40B4-BE49-F238E27FC236}">
              <a16:creationId xmlns:a16="http://schemas.microsoft.com/office/drawing/2014/main" id="{FEDBFF76-C143-41EB-A547-5CE0BB70C64E}"/>
            </a:ext>
          </a:extLst>
        </xdr:cNvPr>
        <xdr:cNvSpPr/>
      </xdr:nvSpPr>
      <xdr:spPr>
        <a:xfrm>
          <a:off x="8699500" y="70269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164371</xdr:rowOff>
    </xdr:from>
    <xdr:to>
      <xdr:col>41</xdr:col>
      <xdr:colOff>101600</xdr:colOff>
      <xdr:row>41</xdr:row>
      <xdr:rowOff>94521</xdr:rowOff>
    </xdr:to>
    <xdr:sp macro="" textlink="">
      <xdr:nvSpPr>
        <xdr:cNvPr id="124" name="フローチャート: 判断 123">
          <a:extLst>
            <a:ext uri="{FF2B5EF4-FFF2-40B4-BE49-F238E27FC236}">
              <a16:creationId xmlns:a16="http://schemas.microsoft.com/office/drawing/2014/main" id="{E0DE3D3E-0CEE-40E6-B531-7AD483FD3BAD}"/>
            </a:ext>
          </a:extLst>
        </xdr:cNvPr>
        <xdr:cNvSpPr/>
      </xdr:nvSpPr>
      <xdr:spPr>
        <a:xfrm>
          <a:off x="7810500" y="7022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162964</xdr:rowOff>
    </xdr:from>
    <xdr:to>
      <xdr:col>36</xdr:col>
      <xdr:colOff>165100</xdr:colOff>
      <xdr:row>41</xdr:row>
      <xdr:rowOff>93114</xdr:rowOff>
    </xdr:to>
    <xdr:sp macro="" textlink="">
      <xdr:nvSpPr>
        <xdr:cNvPr id="125" name="フローチャート: 判断 124">
          <a:extLst>
            <a:ext uri="{FF2B5EF4-FFF2-40B4-BE49-F238E27FC236}">
              <a16:creationId xmlns:a16="http://schemas.microsoft.com/office/drawing/2014/main" id="{23C51320-9391-49D8-B12D-2E1787C67370}"/>
            </a:ext>
          </a:extLst>
        </xdr:cNvPr>
        <xdr:cNvSpPr/>
      </xdr:nvSpPr>
      <xdr:spPr>
        <a:xfrm>
          <a:off x="6921500" y="7020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A7A7203E-1BE6-4DBC-B693-697A3FB081D1}"/>
            </a:ext>
          </a:extLst>
        </xdr:cNvPr>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3DED0600-CF4B-499C-A18F-12CED41C84FA}"/>
            </a:ext>
          </a:extLst>
        </xdr:cNvPr>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8" name="テキスト ボックス 127">
          <a:extLst>
            <a:ext uri="{FF2B5EF4-FFF2-40B4-BE49-F238E27FC236}">
              <a16:creationId xmlns:a16="http://schemas.microsoft.com/office/drawing/2014/main" id="{506261D0-DA16-40FE-980D-E781E5BBE06B}"/>
            </a:ext>
          </a:extLst>
        </xdr:cNvPr>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9" name="テキスト ボックス 128">
          <a:extLst>
            <a:ext uri="{FF2B5EF4-FFF2-40B4-BE49-F238E27FC236}">
              <a16:creationId xmlns:a16="http://schemas.microsoft.com/office/drawing/2014/main" id="{2B9C1238-B9DB-4A1B-A1AE-8504C99F5FA5}"/>
            </a:ext>
          </a:extLst>
        </xdr:cNvPr>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0" name="テキスト ボックス 129">
          <a:extLst>
            <a:ext uri="{FF2B5EF4-FFF2-40B4-BE49-F238E27FC236}">
              <a16:creationId xmlns:a16="http://schemas.microsoft.com/office/drawing/2014/main" id="{EB3A3038-EA1A-4AC5-B6A7-69B6132B1C53}"/>
            </a:ext>
          </a:extLst>
        </xdr:cNvPr>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26870</xdr:rowOff>
    </xdr:from>
    <xdr:to>
      <xdr:col>55</xdr:col>
      <xdr:colOff>50800</xdr:colOff>
      <xdr:row>40</xdr:row>
      <xdr:rowOff>128470</xdr:rowOff>
    </xdr:to>
    <xdr:sp macro="" textlink="">
      <xdr:nvSpPr>
        <xdr:cNvPr id="131" name="楕円 130">
          <a:extLst>
            <a:ext uri="{FF2B5EF4-FFF2-40B4-BE49-F238E27FC236}">
              <a16:creationId xmlns:a16="http://schemas.microsoft.com/office/drawing/2014/main" id="{C8165E94-095F-41C7-B760-AC4B0798BA5F}"/>
            </a:ext>
          </a:extLst>
        </xdr:cNvPr>
        <xdr:cNvSpPr/>
      </xdr:nvSpPr>
      <xdr:spPr>
        <a:xfrm>
          <a:off x="10426700" y="6884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49747</xdr:rowOff>
    </xdr:from>
    <xdr:ext cx="599010" cy="259045"/>
    <xdr:sp macro="" textlink="">
      <xdr:nvSpPr>
        <xdr:cNvPr id="132" name="【道路】&#10;一人当たり延長該当値テキスト">
          <a:extLst>
            <a:ext uri="{FF2B5EF4-FFF2-40B4-BE49-F238E27FC236}">
              <a16:creationId xmlns:a16="http://schemas.microsoft.com/office/drawing/2014/main" id="{822A4CC6-ED45-4869-8824-20905DA4DF09}"/>
            </a:ext>
          </a:extLst>
        </xdr:cNvPr>
        <xdr:cNvSpPr txBox="1"/>
      </xdr:nvSpPr>
      <xdr:spPr>
        <a:xfrm>
          <a:off x="10515600" y="67362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40</xdr:row>
      <xdr:rowOff>33617</xdr:rowOff>
    </xdr:from>
    <xdr:to>
      <xdr:col>50</xdr:col>
      <xdr:colOff>165100</xdr:colOff>
      <xdr:row>40</xdr:row>
      <xdr:rowOff>135217</xdr:rowOff>
    </xdr:to>
    <xdr:sp macro="" textlink="">
      <xdr:nvSpPr>
        <xdr:cNvPr id="133" name="楕円 132">
          <a:extLst>
            <a:ext uri="{FF2B5EF4-FFF2-40B4-BE49-F238E27FC236}">
              <a16:creationId xmlns:a16="http://schemas.microsoft.com/office/drawing/2014/main" id="{87CF3D6F-82B0-436E-97EB-F8D1858A5991}"/>
            </a:ext>
          </a:extLst>
        </xdr:cNvPr>
        <xdr:cNvSpPr/>
      </xdr:nvSpPr>
      <xdr:spPr>
        <a:xfrm>
          <a:off x="9588500" y="68916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40</xdr:row>
      <xdr:rowOff>77670</xdr:rowOff>
    </xdr:from>
    <xdr:to>
      <xdr:col>55</xdr:col>
      <xdr:colOff>0</xdr:colOff>
      <xdr:row>40</xdr:row>
      <xdr:rowOff>84417</xdr:rowOff>
    </xdr:to>
    <xdr:cxnSp macro="">
      <xdr:nvCxnSpPr>
        <xdr:cNvPr id="134" name="直線コネクタ 133">
          <a:extLst>
            <a:ext uri="{FF2B5EF4-FFF2-40B4-BE49-F238E27FC236}">
              <a16:creationId xmlns:a16="http://schemas.microsoft.com/office/drawing/2014/main" id="{21F73CFE-6C1D-49A7-876F-0F9397E16FDD}"/>
            </a:ext>
          </a:extLst>
        </xdr:cNvPr>
        <xdr:cNvCxnSpPr/>
      </xdr:nvCxnSpPr>
      <xdr:spPr>
        <a:xfrm flipV="1">
          <a:off x="9639300" y="6935670"/>
          <a:ext cx="838200" cy="6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40</xdr:row>
      <xdr:rowOff>44080</xdr:rowOff>
    </xdr:from>
    <xdr:to>
      <xdr:col>46</xdr:col>
      <xdr:colOff>38100</xdr:colOff>
      <xdr:row>40</xdr:row>
      <xdr:rowOff>145680</xdr:rowOff>
    </xdr:to>
    <xdr:sp macro="" textlink="">
      <xdr:nvSpPr>
        <xdr:cNvPr id="135" name="楕円 134">
          <a:extLst>
            <a:ext uri="{FF2B5EF4-FFF2-40B4-BE49-F238E27FC236}">
              <a16:creationId xmlns:a16="http://schemas.microsoft.com/office/drawing/2014/main" id="{CD6C281E-9F4C-4ED3-AF9C-7DE75FCBD270}"/>
            </a:ext>
          </a:extLst>
        </xdr:cNvPr>
        <xdr:cNvSpPr/>
      </xdr:nvSpPr>
      <xdr:spPr>
        <a:xfrm>
          <a:off x="8699500" y="6902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40</xdr:row>
      <xdr:rowOff>84417</xdr:rowOff>
    </xdr:from>
    <xdr:to>
      <xdr:col>50</xdr:col>
      <xdr:colOff>114300</xdr:colOff>
      <xdr:row>40</xdr:row>
      <xdr:rowOff>94880</xdr:rowOff>
    </xdr:to>
    <xdr:cxnSp macro="">
      <xdr:nvCxnSpPr>
        <xdr:cNvPr id="136" name="直線コネクタ 135">
          <a:extLst>
            <a:ext uri="{FF2B5EF4-FFF2-40B4-BE49-F238E27FC236}">
              <a16:creationId xmlns:a16="http://schemas.microsoft.com/office/drawing/2014/main" id="{2DC0B69D-D35E-4F7E-A8C4-90CA5CCFEBB1}"/>
            </a:ext>
          </a:extLst>
        </xdr:cNvPr>
        <xdr:cNvCxnSpPr/>
      </xdr:nvCxnSpPr>
      <xdr:spPr>
        <a:xfrm flipV="1">
          <a:off x="8750300" y="6942417"/>
          <a:ext cx="889000" cy="10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40</xdr:row>
      <xdr:rowOff>54290</xdr:rowOff>
    </xdr:from>
    <xdr:to>
      <xdr:col>41</xdr:col>
      <xdr:colOff>101600</xdr:colOff>
      <xdr:row>40</xdr:row>
      <xdr:rowOff>155890</xdr:rowOff>
    </xdr:to>
    <xdr:sp macro="" textlink="">
      <xdr:nvSpPr>
        <xdr:cNvPr id="137" name="楕円 136">
          <a:extLst>
            <a:ext uri="{FF2B5EF4-FFF2-40B4-BE49-F238E27FC236}">
              <a16:creationId xmlns:a16="http://schemas.microsoft.com/office/drawing/2014/main" id="{BE0F3905-A173-45AE-9A5F-BF3F8399E058}"/>
            </a:ext>
          </a:extLst>
        </xdr:cNvPr>
        <xdr:cNvSpPr/>
      </xdr:nvSpPr>
      <xdr:spPr>
        <a:xfrm>
          <a:off x="7810500" y="6912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94880</xdr:rowOff>
    </xdr:from>
    <xdr:to>
      <xdr:col>45</xdr:col>
      <xdr:colOff>177800</xdr:colOff>
      <xdr:row>40</xdr:row>
      <xdr:rowOff>105090</xdr:rowOff>
    </xdr:to>
    <xdr:cxnSp macro="">
      <xdr:nvCxnSpPr>
        <xdr:cNvPr id="138" name="直線コネクタ 137">
          <a:extLst>
            <a:ext uri="{FF2B5EF4-FFF2-40B4-BE49-F238E27FC236}">
              <a16:creationId xmlns:a16="http://schemas.microsoft.com/office/drawing/2014/main" id="{9B4DD4D6-005A-46DE-8A43-B679C7770E2F}"/>
            </a:ext>
          </a:extLst>
        </xdr:cNvPr>
        <xdr:cNvCxnSpPr/>
      </xdr:nvCxnSpPr>
      <xdr:spPr>
        <a:xfrm flipV="1">
          <a:off x="7861300" y="6952880"/>
          <a:ext cx="889000" cy="10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40</xdr:row>
      <xdr:rowOff>62100</xdr:rowOff>
    </xdr:from>
    <xdr:to>
      <xdr:col>36</xdr:col>
      <xdr:colOff>165100</xdr:colOff>
      <xdr:row>40</xdr:row>
      <xdr:rowOff>163700</xdr:rowOff>
    </xdr:to>
    <xdr:sp macro="" textlink="">
      <xdr:nvSpPr>
        <xdr:cNvPr id="139" name="楕円 138">
          <a:extLst>
            <a:ext uri="{FF2B5EF4-FFF2-40B4-BE49-F238E27FC236}">
              <a16:creationId xmlns:a16="http://schemas.microsoft.com/office/drawing/2014/main" id="{60714028-81B3-47BE-B5D9-219FB4BB8F5E}"/>
            </a:ext>
          </a:extLst>
        </xdr:cNvPr>
        <xdr:cNvSpPr/>
      </xdr:nvSpPr>
      <xdr:spPr>
        <a:xfrm>
          <a:off x="6921500" y="6920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105090</xdr:rowOff>
    </xdr:from>
    <xdr:to>
      <xdr:col>41</xdr:col>
      <xdr:colOff>50800</xdr:colOff>
      <xdr:row>40</xdr:row>
      <xdr:rowOff>112900</xdr:rowOff>
    </xdr:to>
    <xdr:cxnSp macro="">
      <xdr:nvCxnSpPr>
        <xdr:cNvPr id="140" name="直線コネクタ 139">
          <a:extLst>
            <a:ext uri="{FF2B5EF4-FFF2-40B4-BE49-F238E27FC236}">
              <a16:creationId xmlns:a16="http://schemas.microsoft.com/office/drawing/2014/main" id="{EF9D78BA-A3AB-4ACA-A3A8-8815A7A4E363}"/>
            </a:ext>
          </a:extLst>
        </xdr:cNvPr>
        <xdr:cNvCxnSpPr/>
      </xdr:nvCxnSpPr>
      <xdr:spPr>
        <a:xfrm flipV="1">
          <a:off x="6972300" y="6963090"/>
          <a:ext cx="889000" cy="7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41</xdr:row>
      <xdr:rowOff>84664</xdr:rowOff>
    </xdr:from>
    <xdr:ext cx="534377" cy="259045"/>
    <xdr:sp macro="" textlink="">
      <xdr:nvSpPr>
        <xdr:cNvPr id="141" name="n_1aveValue【道路】&#10;一人当たり延長">
          <a:extLst>
            <a:ext uri="{FF2B5EF4-FFF2-40B4-BE49-F238E27FC236}">
              <a16:creationId xmlns:a16="http://schemas.microsoft.com/office/drawing/2014/main" id="{DDCD94B9-121B-44E9-82EB-AD838CFDAE8F}"/>
            </a:ext>
          </a:extLst>
        </xdr:cNvPr>
        <xdr:cNvSpPr txBox="1"/>
      </xdr:nvSpPr>
      <xdr:spPr>
        <a:xfrm>
          <a:off x="9359411" y="71141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90260</xdr:rowOff>
    </xdr:from>
    <xdr:ext cx="534377" cy="259045"/>
    <xdr:sp macro="" textlink="">
      <xdr:nvSpPr>
        <xdr:cNvPr id="142" name="n_2aveValue【道路】&#10;一人当たり延長">
          <a:extLst>
            <a:ext uri="{FF2B5EF4-FFF2-40B4-BE49-F238E27FC236}">
              <a16:creationId xmlns:a16="http://schemas.microsoft.com/office/drawing/2014/main" id="{5E61A570-7102-4C64-8B30-AAF22F702F03}"/>
            </a:ext>
          </a:extLst>
        </xdr:cNvPr>
        <xdr:cNvSpPr txBox="1"/>
      </xdr:nvSpPr>
      <xdr:spPr>
        <a:xfrm>
          <a:off x="8483111" y="7119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85648</xdr:rowOff>
    </xdr:from>
    <xdr:ext cx="534377" cy="259045"/>
    <xdr:sp macro="" textlink="">
      <xdr:nvSpPr>
        <xdr:cNvPr id="143" name="n_3aveValue【道路】&#10;一人当たり延長">
          <a:extLst>
            <a:ext uri="{FF2B5EF4-FFF2-40B4-BE49-F238E27FC236}">
              <a16:creationId xmlns:a16="http://schemas.microsoft.com/office/drawing/2014/main" id="{1E12DEF9-005C-4FD4-BEE5-DDBB0AE932B1}"/>
            </a:ext>
          </a:extLst>
        </xdr:cNvPr>
        <xdr:cNvSpPr txBox="1"/>
      </xdr:nvSpPr>
      <xdr:spPr>
        <a:xfrm>
          <a:off x="7594111" y="71150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87.049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84241</xdr:rowOff>
    </xdr:from>
    <xdr:ext cx="534377" cy="259045"/>
    <xdr:sp macro="" textlink="">
      <xdr:nvSpPr>
        <xdr:cNvPr id="144" name="n_4aveValue【道路】&#10;一人当たり延長">
          <a:extLst>
            <a:ext uri="{FF2B5EF4-FFF2-40B4-BE49-F238E27FC236}">
              <a16:creationId xmlns:a16="http://schemas.microsoft.com/office/drawing/2014/main" id="{558C2CB6-D322-4F3C-B90E-8941D6266A7E}"/>
            </a:ext>
          </a:extLst>
        </xdr:cNvPr>
        <xdr:cNvSpPr txBox="1"/>
      </xdr:nvSpPr>
      <xdr:spPr>
        <a:xfrm>
          <a:off x="6705111" y="7113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183094</xdr:colOff>
      <xdr:row>38</xdr:row>
      <xdr:rowOff>151744</xdr:rowOff>
    </xdr:from>
    <xdr:ext cx="599010" cy="259045"/>
    <xdr:sp macro="" textlink="">
      <xdr:nvSpPr>
        <xdr:cNvPr id="145" name="n_1mainValue【道路】&#10;一人当たり延長">
          <a:extLst>
            <a:ext uri="{FF2B5EF4-FFF2-40B4-BE49-F238E27FC236}">
              <a16:creationId xmlns:a16="http://schemas.microsoft.com/office/drawing/2014/main" id="{5CBE3903-F54D-4707-BAF5-9662CA748EFA}"/>
            </a:ext>
          </a:extLst>
        </xdr:cNvPr>
        <xdr:cNvSpPr txBox="1"/>
      </xdr:nvSpPr>
      <xdr:spPr>
        <a:xfrm>
          <a:off x="9327094" y="66668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68794</xdr:colOff>
      <xdr:row>38</xdr:row>
      <xdr:rowOff>162207</xdr:rowOff>
    </xdr:from>
    <xdr:ext cx="599010" cy="259045"/>
    <xdr:sp macro="" textlink="">
      <xdr:nvSpPr>
        <xdr:cNvPr id="146" name="n_2mainValue【道路】&#10;一人当たり延長">
          <a:extLst>
            <a:ext uri="{FF2B5EF4-FFF2-40B4-BE49-F238E27FC236}">
              <a16:creationId xmlns:a16="http://schemas.microsoft.com/office/drawing/2014/main" id="{A1189C8D-546F-46A7-B185-0EDCF11A9C52}"/>
            </a:ext>
          </a:extLst>
        </xdr:cNvPr>
        <xdr:cNvSpPr txBox="1"/>
      </xdr:nvSpPr>
      <xdr:spPr>
        <a:xfrm>
          <a:off x="8450794" y="66773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132294</xdr:colOff>
      <xdr:row>39</xdr:row>
      <xdr:rowOff>967</xdr:rowOff>
    </xdr:from>
    <xdr:ext cx="599010" cy="259045"/>
    <xdr:sp macro="" textlink="">
      <xdr:nvSpPr>
        <xdr:cNvPr id="147" name="n_3mainValue【道路】&#10;一人当たり延長">
          <a:extLst>
            <a:ext uri="{FF2B5EF4-FFF2-40B4-BE49-F238E27FC236}">
              <a16:creationId xmlns:a16="http://schemas.microsoft.com/office/drawing/2014/main" id="{C7756C77-8167-41C5-AA59-490C8E8DC2B4}"/>
            </a:ext>
          </a:extLst>
        </xdr:cNvPr>
        <xdr:cNvSpPr txBox="1"/>
      </xdr:nvSpPr>
      <xdr:spPr>
        <a:xfrm>
          <a:off x="7561794" y="6687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5294</xdr:colOff>
      <xdr:row>39</xdr:row>
      <xdr:rowOff>8777</xdr:rowOff>
    </xdr:from>
    <xdr:ext cx="599010" cy="259045"/>
    <xdr:sp macro="" textlink="">
      <xdr:nvSpPr>
        <xdr:cNvPr id="148" name="n_4mainValue【道路】&#10;一人当たり延長">
          <a:extLst>
            <a:ext uri="{FF2B5EF4-FFF2-40B4-BE49-F238E27FC236}">
              <a16:creationId xmlns:a16="http://schemas.microsoft.com/office/drawing/2014/main" id="{03DE7743-7E79-4F83-9097-2BF21C977609}"/>
            </a:ext>
          </a:extLst>
        </xdr:cNvPr>
        <xdr:cNvSpPr txBox="1"/>
      </xdr:nvSpPr>
      <xdr:spPr>
        <a:xfrm>
          <a:off x="6672794" y="66953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140.735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9" name="正方形/長方形 148">
          <a:extLst>
            <a:ext uri="{FF2B5EF4-FFF2-40B4-BE49-F238E27FC236}">
              <a16:creationId xmlns:a16="http://schemas.microsoft.com/office/drawing/2014/main" id="{338D6A2D-CE9E-4A7F-89C2-636B0EF22096}"/>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0" name="正方形/長方形 149">
          <a:extLst>
            <a:ext uri="{FF2B5EF4-FFF2-40B4-BE49-F238E27FC236}">
              <a16:creationId xmlns:a16="http://schemas.microsoft.com/office/drawing/2014/main" id="{E6E7E7FB-4D48-4699-A8BB-1BCB29811DFF}"/>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1" name="正方形/長方形 150">
          <a:extLst>
            <a:ext uri="{FF2B5EF4-FFF2-40B4-BE49-F238E27FC236}">
              <a16:creationId xmlns:a16="http://schemas.microsoft.com/office/drawing/2014/main" id="{73221871-5B7F-4E68-978C-994DDBA58648}"/>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2" name="正方形/長方形 151">
          <a:extLst>
            <a:ext uri="{FF2B5EF4-FFF2-40B4-BE49-F238E27FC236}">
              <a16:creationId xmlns:a16="http://schemas.microsoft.com/office/drawing/2014/main" id="{FBEF30E3-B370-4B81-B859-60685CF29A3B}"/>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3" name="正方形/長方形 152">
          <a:extLst>
            <a:ext uri="{FF2B5EF4-FFF2-40B4-BE49-F238E27FC236}">
              <a16:creationId xmlns:a16="http://schemas.microsoft.com/office/drawing/2014/main" id="{8CB3592C-2824-4BB0-884B-6F9B496FAB96}"/>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4" name="正方形/長方形 153">
          <a:extLst>
            <a:ext uri="{FF2B5EF4-FFF2-40B4-BE49-F238E27FC236}">
              <a16:creationId xmlns:a16="http://schemas.microsoft.com/office/drawing/2014/main" id="{04901A0D-BFC9-4EDC-AD1A-6DBB865E9EF4}"/>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5" name="正方形/長方形 154">
          <a:extLst>
            <a:ext uri="{FF2B5EF4-FFF2-40B4-BE49-F238E27FC236}">
              <a16:creationId xmlns:a16="http://schemas.microsoft.com/office/drawing/2014/main" id="{5B1C6DD6-F700-4FD7-8B42-63FE0F5767C3}"/>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6" name="正方形/長方形 155">
          <a:extLst>
            <a:ext uri="{FF2B5EF4-FFF2-40B4-BE49-F238E27FC236}">
              <a16:creationId xmlns:a16="http://schemas.microsoft.com/office/drawing/2014/main" id="{D3C23505-9C8B-45E6-A383-9A95CDCFCEB0}"/>
            </a:ext>
          </a:extLst>
        </xdr:cNvPr>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7" name="テキスト ボックス 156">
          <a:extLst>
            <a:ext uri="{FF2B5EF4-FFF2-40B4-BE49-F238E27FC236}">
              <a16:creationId xmlns:a16="http://schemas.microsoft.com/office/drawing/2014/main" id="{3998A319-82D6-44EB-BCFC-591298884507}"/>
            </a:ext>
          </a:extLst>
        </xdr:cNvPr>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8" name="直線コネクタ 157">
          <a:extLst>
            <a:ext uri="{FF2B5EF4-FFF2-40B4-BE49-F238E27FC236}">
              <a16:creationId xmlns:a16="http://schemas.microsoft.com/office/drawing/2014/main" id="{8EDD0AE9-5C76-47C8-915E-D90E966C4A58}"/>
            </a:ext>
          </a:extLst>
        </xdr:cNvPr>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9" name="テキスト ボックス 158">
          <a:extLst>
            <a:ext uri="{FF2B5EF4-FFF2-40B4-BE49-F238E27FC236}">
              <a16:creationId xmlns:a16="http://schemas.microsoft.com/office/drawing/2014/main" id="{371BD905-10CE-4991-BF66-B86505082481}"/>
            </a:ext>
          </a:extLst>
        </xdr:cNvPr>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160" name="直線コネクタ 159">
          <a:extLst>
            <a:ext uri="{FF2B5EF4-FFF2-40B4-BE49-F238E27FC236}">
              <a16:creationId xmlns:a16="http://schemas.microsoft.com/office/drawing/2014/main" id="{E537A92E-59DC-48E1-839C-7B0F03E021FC}"/>
            </a:ext>
          </a:extLst>
        </xdr:cNvPr>
        <xdr:cNvCxnSpPr/>
      </xdr:nvCxnSpPr>
      <xdr:spPr>
        <a:xfrm>
          <a:off x="762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161" name="テキスト ボックス 160">
          <a:extLst>
            <a:ext uri="{FF2B5EF4-FFF2-40B4-BE49-F238E27FC236}">
              <a16:creationId xmlns:a16="http://schemas.microsoft.com/office/drawing/2014/main" id="{AF09A924-B392-42C3-973A-C3C3BCBD9978}"/>
            </a:ext>
          </a:extLst>
        </xdr:cNvPr>
        <xdr:cNvSpPr txBox="1"/>
      </xdr:nvSpPr>
      <xdr:spPr>
        <a:xfrm>
          <a:off x="294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162" name="直線コネクタ 161">
          <a:extLst>
            <a:ext uri="{FF2B5EF4-FFF2-40B4-BE49-F238E27FC236}">
              <a16:creationId xmlns:a16="http://schemas.microsoft.com/office/drawing/2014/main" id="{A0C565B1-9CB7-4011-AC0A-A61E368C8EC4}"/>
            </a:ext>
          </a:extLst>
        </xdr:cNvPr>
        <xdr:cNvCxnSpPr/>
      </xdr:nvCxnSpPr>
      <xdr:spPr>
        <a:xfrm>
          <a:off x="762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163" name="テキスト ボックス 162">
          <a:extLst>
            <a:ext uri="{FF2B5EF4-FFF2-40B4-BE49-F238E27FC236}">
              <a16:creationId xmlns:a16="http://schemas.microsoft.com/office/drawing/2014/main" id="{8C7941B4-4E03-409A-ABE3-33452747F0A7}"/>
            </a:ext>
          </a:extLst>
        </xdr:cNvPr>
        <xdr:cNvSpPr txBox="1"/>
      </xdr:nvSpPr>
      <xdr:spPr>
        <a:xfrm>
          <a:off x="358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164" name="直線コネクタ 163">
          <a:extLst>
            <a:ext uri="{FF2B5EF4-FFF2-40B4-BE49-F238E27FC236}">
              <a16:creationId xmlns:a16="http://schemas.microsoft.com/office/drawing/2014/main" id="{866079F2-38E6-4344-A8EF-2D05A8BB4595}"/>
            </a:ext>
          </a:extLst>
        </xdr:cNvPr>
        <xdr:cNvCxnSpPr/>
      </xdr:nvCxnSpPr>
      <xdr:spPr>
        <a:xfrm>
          <a:off x="762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165" name="テキスト ボックス 164">
          <a:extLst>
            <a:ext uri="{FF2B5EF4-FFF2-40B4-BE49-F238E27FC236}">
              <a16:creationId xmlns:a16="http://schemas.microsoft.com/office/drawing/2014/main" id="{429CB609-1BFE-4532-87CD-6A3A6CA2CA19}"/>
            </a:ext>
          </a:extLst>
        </xdr:cNvPr>
        <xdr:cNvSpPr txBox="1"/>
      </xdr:nvSpPr>
      <xdr:spPr>
        <a:xfrm>
          <a:off x="358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166" name="直線コネクタ 165">
          <a:extLst>
            <a:ext uri="{FF2B5EF4-FFF2-40B4-BE49-F238E27FC236}">
              <a16:creationId xmlns:a16="http://schemas.microsoft.com/office/drawing/2014/main" id="{ED435416-4EFD-4A83-AE5A-D2C59D3B0FE0}"/>
            </a:ext>
          </a:extLst>
        </xdr:cNvPr>
        <xdr:cNvCxnSpPr/>
      </xdr:nvCxnSpPr>
      <xdr:spPr>
        <a:xfrm>
          <a:off x="762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167" name="テキスト ボックス 166">
          <a:extLst>
            <a:ext uri="{FF2B5EF4-FFF2-40B4-BE49-F238E27FC236}">
              <a16:creationId xmlns:a16="http://schemas.microsoft.com/office/drawing/2014/main" id="{21963FBE-1A37-4A8B-92C5-5DAE4499CF0C}"/>
            </a:ext>
          </a:extLst>
        </xdr:cNvPr>
        <xdr:cNvSpPr txBox="1"/>
      </xdr:nvSpPr>
      <xdr:spPr>
        <a:xfrm>
          <a:off x="358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168" name="直線コネクタ 167">
          <a:extLst>
            <a:ext uri="{FF2B5EF4-FFF2-40B4-BE49-F238E27FC236}">
              <a16:creationId xmlns:a16="http://schemas.microsoft.com/office/drawing/2014/main" id="{A74E8195-36EA-4199-A295-4EAC07485AAE}"/>
            </a:ext>
          </a:extLst>
        </xdr:cNvPr>
        <xdr:cNvCxnSpPr/>
      </xdr:nvCxnSpPr>
      <xdr:spPr>
        <a:xfrm>
          <a:off x="762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169" name="テキスト ボックス 168">
          <a:extLst>
            <a:ext uri="{FF2B5EF4-FFF2-40B4-BE49-F238E27FC236}">
              <a16:creationId xmlns:a16="http://schemas.microsoft.com/office/drawing/2014/main" id="{F6490B28-BC90-4DEB-A23F-4CF3DB38068F}"/>
            </a:ext>
          </a:extLst>
        </xdr:cNvPr>
        <xdr:cNvSpPr txBox="1"/>
      </xdr:nvSpPr>
      <xdr:spPr>
        <a:xfrm>
          <a:off x="358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170" name="直線コネクタ 169">
          <a:extLst>
            <a:ext uri="{FF2B5EF4-FFF2-40B4-BE49-F238E27FC236}">
              <a16:creationId xmlns:a16="http://schemas.microsoft.com/office/drawing/2014/main" id="{5F13D5F2-C4AD-44E1-8033-93FF62196918}"/>
            </a:ext>
          </a:extLst>
        </xdr:cNvPr>
        <xdr:cNvCxnSpPr/>
      </xdr:nvCxnSpPr>
      <xdr:spPr>
        <a:xfrm>
          <a:off x="762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171" name="テキスト ボックス 170">
          <a:extLst>
            <a:ext uri="{FF2B5EF4-FFF2-40B4-BE49-F238E27FC236}">
              <a16:creationId xmlns:a16="http://schemas.microsoft.com/office/drawing/2014/main" id="{D88D0027-2C8A-47ED-9C84-B3C9054C4EBF}"/>
            </a:ext>
          </a:extLst>
        </xdr:cNvPr>
        <xdr:cNvSpPr txBox="1"/>
      </xdr:nvSpPr>
      <xdr:spPr>
        <a:xfrm>
          <a:off x="423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2" name="直線コネクタ 171">
          <a:extLst>
            <a:ext uri="{FF2B5EF4-FFF2-40B4-BE49-F238E27FC236}">
              <a16:creationId xmlns:a16="http://schemas.microsoft.com/office/drawing/2014/main" id="{A98E1AD9-A05A-4976-A67E-FB14427866B6}"/>
            </a:ext>
          </a:extLst>
        </xdr:cNvPr>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a:extLst>
            <a:ext uri="{FF2B5EF4-FFF2-40B4-BE49-F238E27FC236}">
              <a16:creationId xmlns:a16="http://schemas.microsoft.com/office/drawing/2014/main" id="{07726AB5-6FB4-4257-B197-FCBAF315AAC8}"/>
            </a:ext>
          </a:extLst>
        </xdr:cNvPr>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133894</xdr:rowOff>
    </xdr:from>
    <xdr:to>
      <xdr:col>24</xdr:col>
      <xdr:colOff>62865</xdr:colOff>
      <xdr:row>64</xdr:row>
      <xdr:rowOff>55517</xdr:rowOff>
    </xdr:to>
    <xdr:cxnSp macro="">
      <xdr:nvCxnSpPr>
        <xdr:cNvPr id="174" name="直線コネクタ 173">
          <a:extLst>
            <a:ext uri="{FF2B5EF4-FFF2-40B4-BE49-F238E27FC236}">
              <a16:creationId xmlns:a16="http://schemas.microsoft.com/office/drawing/2014/main" id="{E211A127-DB15-4CAA-BF4F-A23C796D10F0}"/>
            </a:ext>
          </a:extLst>
        </xdr:cNvPr>
        <xdr:cNvCxnSpPr/>
      </xdr:nvCxnSpPr>
      <xdr:spPr>
        <a:xfrm flipV="1">
          <a:off x="4634865" y="9563644"/>
          <a:ext cx="0" cy="14646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59344</xdr:rowOff>
    </xdr:from>
    <xdr:ext cx="405111" cy="259045"/>
    <xdr:sp macro="" textlink="">
      <xdr:nvSpPr>
        <xdr:cNvPr id="175" name="【橋りょう・トンネル】&#10;有形固定資産減価償却率最小値テキスト">
          <a:extLst>
            <a:ext uri="{FF2B5EF4-FFF2-40B4-BE49-F238E27FC236}">
              <a16:creationId xmlns:a16="http://schemas.microsoft.com/office/drawing/2014/main" id="{F333DBBB-0EDC-409A-ACCA-FAEC4A0A5ACC}"/>
            </a:ext>
          </a:extLst>
        </xdr:cNvPr>
        <xdr:cNvSpPr txBox="1"/>
      </xdr:nvSpPr>
      <xdr:spPr>
        <a:xfrm>
          <a:off x="4673600" y="110321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55517</xdr:rowOff>
    </xdr:from>
    <xdr:to>
      <xdr:col>24</xdr:col>
      <xdr:colOff>152400</xdr:colOff>
      <xdr:row>64</xdr:row>
      <xdr:rowOff>55517</xdr:rowOff>
    </xdr:to>
    <xdr:cxnSp macro="">
      <xdr:nvCxnSpPr>
        <xdr:cNvPr id="176" name="直線コネクタ 175">
          <a:extLst>
            <a:ext uri="{FF2B5EF4-FFF2-40B4-BE49-F238E27FC236}">
              <a16:creationId xmlns:a16="http://schemas.microsoft.com/office/drawing/2014/main" id="{63F0B6E8-554E-4B0C-9E4E-2E5351E31508}"/>
            </a:ext>
          </a:extLst>
        </xdr:cNvPr>
        <xdr:cNvCxnSpPr/>
      </xdr:nvCxnSpPr>
      <xdr:spPr>
        <a:xfrm>
          <a:off x="4546600" y="11028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80571</xdr:rowOff>
    </xdr:from>
    <xdr:ext cx="340478" cy="259045"/>
    <xdr:sp macro="" textlink="">
      <xdr:nvSpPr>
        <xdr:cNvPr id="177" name="【橋りょう・トンネル】&#10;有形固定資産減価償却率最大値テキスト">
          <a:extLst>
            <a:ext uri="{FF2B5EF4-FFF2-40B4-BE49-F238E27FC236}">
              <a16:creationId xmlns:a16="http://schemas.microsoft.com/office/drawing/2014/main" id="{C9448A32-B6C8-44D0-A1EF-E7751D4D154E}"/>
            </a:ext>
          </a:extLst>
        </xdr:cNvPr>
        <xdr:cNvSpPr txBox="1"/>
      </xdr:nvSpPr>
      <xdr:spPr>
        <a:xfrm>
          <a:off x="4673600" y="933887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133894</xdr:rowOff>
    </xdr:from>
    <xdr:to>
      <xdr:col>24</xdr:col>
      <xdr:colOff>152400</xdr:colOff>
      <xdr:row>55</xdr:row>
      <xdr:rowOff>133894</xdr:rowOff>
    </xdr:to>
    <xdr:cxnSp macro="">
      <xdr:nvCxnSpPr>
        <xdr:cNvPr id="178" name="直線コネクタ 177">
          <a:extLst>
            <a:ext uri="{FF2B5EF4-FFF2-40B4-BE49-F238E27FC236}">
              <a16:creationId xmlns:a16="http://schemas.microsoft.com/office/drawing/2014/main" id="{221A2A12-83B3-4E25-B161-9750B40E29AD}"/>
            </a:ext>
          </a:extLst>
        </xdr:cNvPr>
        <xdr:cNvCxnSpPr/>
      </xdr:nvCxnSpPr>
      <xdr:spPr>
        <a:xfrm>
          <a:off x="4546600" y="95636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59</xdr:row>
      <xdr:rowOff>145160</xdr:rowOff>
    </xdr:from>
    <xdr:ext cx="405111" cy="259045"/>
    <xdr:sp macro="" textlink="">
      <xdr:nvSpPr>
        <xdr:cNvPr id="179" name="【橋りょう・トンネル】&#10;有形固定資産減価償却率平均値テキスト">
          <a:extLst>
            <a:ext uri="{FF2B5EF4-FFF2-40B4-BE49-F238E27FC236}">
              <a16:creationId xmlns:a16="http://schemas.microsoft.com/office/drawing/2014/main" id="{5D11B690-827F-4B26-B81E-83F6BABE4938}"/>
            </a:ext>
          </a:extLst>
        </xdr:cNvPr>
        <xdr:cNvSpPr txBox="1"/>
      </xdr:nvSpPr>
      <xdr:spPr>
        <a:xfrm>
          <a:off x="4673600" y="1026071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122283</xdr:rowOff>
    </xdr:from>
    <xdr:to>
      <xdr:col>24</xdr:col>
      <xdr:colOff>114300</xdr:colOff>
      <xdr:row>61</xdr:row>
      <xdr:rowOff>52433</xdr:rowOff>
    </xdr:to>
    <xdr:sp macro="" textlink="">
      <xdr:nvSpPr>
        <xdr:cNvPr id="180" name="フローチャート: 判断 179">
          <a:extLst>
            <a:ext uri="{FF2B5EF4-FFF2-40B4-BE49-F238E27FC236}">
              <a16:creationId xmlns:a16="http://schemas.microsoft.com/office/drawing/2014/main" id="{3E772183-752F-4E79-9178-5D2C10AB9D4E}"/>
            </a:ext>
          </a:extLst>
        </xdr:cNvPr>
        <xdr:cNvSpPr/>
      </xdr:nvSpPr>
      <xdr:spPr>
        <a:xfrm>
          <a:off x="4584700" y="10409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112485</xdr:rowOff>
    </xdr:from>
    <xdr:to>
      <xdr:col>20</xdr:col>
      <xdr:colOff>38100</xdr:colOff>
      <xdr:row>61</xdr:row>
      <xdr:rowOff>42635</xdr:rowOff>
    </xdr:to>
    <xdr:sp macro="" textlink="">
      <xdr:nvSpPr>
        <xdr:cNvPr id="181" name="フローチャート: 判断 180">
          <a:extLst>
            <a:ext uri="{FF2B5EF4-FFF2-40B4-BE49-F238E27FC236}">
              <a16:creationId xmlns:a16="http://schemas.microsoft.com/office/drawing/2014/main" id="{AD95E77B-C415-4E43-9E97-02EA1358A716}"/>
            </a:ext>
          </a:extLst>
        </xdr:cNvPr>
        <xdr:cNvSpPr/>
      </xdr:nvSpPr>
      <xdr:spPr>
        <a:xfrm>
          <a:off x="3746500" y="103994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132080</xdr:rowOff>
    </xdr:from>
    <xdr:to>
      <xdr:col>15</xdr:col>
      <xdr:colOff>101600</xdr:colOff>
      <xdr:row>61</xdr:row>
      <xdr:rowOff>62230</xdr:rowOff>
    </xdr:to>
    <xdr:sp macro="" textlink="">
      <xdr:nvSpPr>
        <xdr:cNvPr id="182" name="フローチャート: 判断 181">
          <a:extLst>
            <a:ext uri="{FF2B5EF4-FFF2-40B4-BE49-F238E27FC236}">
              <a16:creationId xmlns:a16="http://schemas.microsoft.com/office/drawing/2014/main" id="{D24EF188-5532-4CB2-9846-ACBA705CC0D4}"/>
            </a:ext>
          </a:extLst>
        </xdr:cNvPr>
        <xdr:cNvSpPr/>
      </xdr:nvSpPr>
      <xdr:spPr>
        <a:xfrm>
          <a:off x="2857500" y="10419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109220</xdr:rowOff>
    </xdr:from>
    <xdr:to>
      <xdr:col>10</xdr:col>
      <xdr:colOff>165100</xdr:colOff>
      <xdr:row>61</xdr:row>
      <xdr:rowOff>39370</xdr:rowOff>
    </xdr:to>
    <xdr:sp macro="" textlink="">
      <xdr:nvSpPr>
        <xdr:cNvPr id="183" name="フローチャート: 判断 182">
          <a:extLst>
            <a:ext uri="{FF2B5EF4-FFF2-40B4-BE49-F238E27FC236}">
              <a16:creationId xmlns:a16="http://schemas.microsoft.com/office/drawing/2014/main" id="{3244A14B-6158-4706-A371-C0CB9C4F5A3B}"/>
            </a:ext>
          </a:extLst>
        </xdr:cNvPr>
        <xdr:cNvSpPr/>
      </xdr:nvSpPr>
      <xdr:spPr>
        <a:xfrm>
          <a:off x="1968500" y="1039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60</xdr:row>
      <xdr:rowOff>91259</xdr:rowOff>
    </xdr:from>
    <xdr:to>
      <xdr:col>6</xdr:col>
      <xdr:colOff>38100</xdr:colOff>
      <xdr:row>61</xdr:row>
      <xdr:rowOff>21409</xdr:rowOff>
    </xdr:to>
    <xdr:sp macro="" textlink="">
      <xdr:nvSpPr>
        <xdr:cNvPr id="184" name="フローチャート: 判断 183">
          <a:extLst>
            <a:ext uri="{FF2B5EF4-FFF2-40B4-BE49-F238E27FC236}">
              <a16:creationId xmlns:a16="http://schemas.microsoft.com/office/drawing/2014/main" id="{E05FCACB-3976-4CF9-B98A-F9D8CEC6CE15}"/>
            </a:ext>
          </a:extLst>
        </xdr:cNvPr>
        <xdr:cNvSpPr/>
      </xdr:nvSpPr>
      <xdr:spPr>
        <a:xfrm>
          <a:off x="1079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a:extLst>
            <a:ext uri="{FF2B5EF4-FFF2-40B4-BE49-F238E27FC236}">
              <a16:creationId xmlns:a16="http://schemas.microsoft.com/office/drawing/2014/main" id="{26250C19-AE27-4595-8C10-C0CEAFB13CB7}"/>
            </a:ext>
          </a:extLst>
        </xdr:cNvPr>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a:extLst>
            <a:ext uri="{FF2B5EF4-FFF2-40B4-BE49-F238E27FC236}">
              <a16:creationId xmlns:a16="http://schemas.microsoft.com/office/drawing/2014/main" id="{D4398779-5040-4D8B-8587-91D705E47589}"/>
            </a:ext>
          </a:extLst>
        </xdr:cNvPr>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a:extLst>
            <a:ext uri="{FF2B5EF4-FFF2-40B4-BE49-F238E27FC236}">
              <a16:creationId xmlns:a16="http://schemas.microsoft.com/office/drawing/2014/main" id="{72E614C9-63F1-4E5A-A051-9F8A315B801C}"/>
            </a:ext>
          </a:extLst>
        </xdr:cNvPr>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a:extLst>
            <a:ext uri="{FF2B5EF4-FFF2-40B4-BE49-F238E27FC236}">
              <a16:creationId xmlns:a16="http://schemas.microsoft.com/office/drawing/2014/main" id="{1EAAE4C6-9414-4A9D-A944-3F7DB9D38B1E}"/>
            </a:ext>
          </a:extLst>
        </xdr:cNvPr>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a:extLst>
            <a:ext uri="{FF2B5EF4-FFF2-40B4-BE49-F238E27FC236}">
              <a16:creationId xmlns:a16="http://schemas.microsoft.com/office/drawing/2014/main" id="{FD77E3D9-565E-4553-B489-1DD23A8286B1}"/>
            </a:ext>
          </a:extLst>
        </xdr:cNvPr>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79828</xdr:rowOff>
    </xdr:from>
    <xdr:to>
      <xdr:col>24</xdr:col>
      <xdr:colOff>114300</xdr:colOff>
      <xdr:row>63</xdr:row>
      <xdr:rowOff>9978</xdr:rowOff>
    </xdr:to>
    <xdr:sp macro="" textlink="">
      <xdr:nvSpPr>
        <xdr:cNvPr id="190" name="楕円 189">
          <a:extLst>
            <a:ext uri="{FF2B5EF4-FFF2-40B4-BE49-F238E27FC236}">
              <a16:creationId xmlns:a16="http://schemas.microsoft.com/office/drawing/2014/main" id="{9F228AB8-F61A-417C-A68E-A67962EC313C}"/>
            </a:ext>
          </a:extLst>
        </xdr:cNvPr>
        <xdr:cNvSpPr/>
      </xdr:nvSpPr>
      <xdr:spPr>
        <a:xfrm>
          <a:off x="4584700" y="1070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58255</xdr:rowOff>
    </xdr:from>
    <xdr:ext cx="405111" cy="259045"/>
    <xdr:sp macro="" textlink="">
      <xdr:nvSpPr>
        <xdr:cNvPr id="191" name="【橋りょう・トンネル】&#10;有形固定資産減価償却率該当値テキスト">
          <a:extLst>
            <a:ext uri="{FF2B5EF4-FFF2-40B4-BE49-F238E27FC236}">
              <a16:creationId xmlns:a16="http://schemas.microsoft.com/office/drawing/2014/main" id="{1784D678-9BA1-4A6F-BA08-1881435B29B8}"/>
            </a:ext>
          </a:extLst>
        </xdr:cNvPr>
        <xdr:cNvSpPr txBox="1"/>
      </xdr:nvSpPr>
      <xdr:spPr>
        <a:xfrm>
          <a:off x="4673600" y="106881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78196</xdr:rowOff>
    </xdr:from>
    <xdr:to>
      <xdr:col>20</xdr:col>
      <xdr:colOff>38100</xdr:colOff>
      <xdr:row>63</xdr:row>
      <xdr:rowOff>8346</xdr:rowOff>
    </xdr:to>
    <xdr:sp macro="" textlink="">
      <xdr:nvSpPr>
        <xdr:cNvPr id="192" name="楕円 191">
          <a:extLst>
            <a:ext uri="{FF2B5EF4-FFF2-40B4-BE49-F238E27FC236}">
              <a16:creationId xmlns:a16="http://schemas.microsoft.com/office/drawing/2014/main" id="{2E43A203-05B8-4167-AE27-40C3170CB782}"/>
            </a:ext>
          </a:extLst>
        </xdr:cNvPr>
        <xdr:cNvSpPr/>
      </xdr:nvSpPr>
      <xdr:spPr>
        <a:xfrm>
          <a:off x="3746500" y="10708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128996</xdr:rowOff>
    </xdr:from>
    <xdr:to>
      <xdr:col>24</xdr:col>
      <xdr:colOff>63500</xdr:colOff>
      <xdr:row>62</xdr:row>
      <xdr:rowOff>130628</xdr:rowOff>
    </xdr:to>
    <xdr:cxnSp macro="">
      <xdr:nvCxnSpPr>
        <xdr:cNvPr id="193" name="直線コネクタ 192">
          <a:extLst>
            <a:ext uri="{FF2B5EF4-FFF2-40B4-BE49-F238E27FC236}">
              <a16:creationId xmlns:a16="http://schemas.microsoft.com/office/drawing/2014/main" id="{F05CFB22-6C23-4E61-BF14-310181B58E6D}"/>
            </a:ext>
          </a:extLst>
        </xdr:cNvPr>
        <xdr:cNvCxnSpPr/>
      </xdr:nvCxnSpPr>
      <xdr:spPr>
        <a:xfrm>
          <a:off x="3797300" y="10758896"/>
          <a:ext cx="83820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62</xdr:row>
      <xdr:rowOff>73297</xdr:rowOff>
    </xdr:from>
    <xdr:to>
      <xdr:col>15</xdr:col>
      <xdr:colOff>101600</xdr:colOff>
      <xdr:row>63</xdr:row>
      <xdr:rowOff>3447</xdr:rowOff>
    </xdr:to>
    <xdr:sp macro="" textlink="">
      <xdr:nvSpPr>
        <xdr:cNvPr id="194" name="楕円 193">
          <a:extLst>
            <a:ext uri="{FF2B5EF4-FFF2-40B4-BE49-F238E27FC236}">
              <a16:creationId xmlns:a16="http://schemas.microsoft.com/office/drawing/2014/main" id="{682C64B8-3324-43D1-AE7E-DD91E27533BD}"/>
            </a:ext>
          </a:extLst>
        </xdr:cNvPr>
        <xdr:cNvSpPr/>
      </xdr:nvSpPr>
      <xdr:spPr>
        <a:xfrm>
          <a:off x="2857500" y="107031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124097</xdr:rowOff>
    </xdr:from>
    <xdr:to>
      <xdr:col>19</xdr:col>
      <xdr:colOff>177800</xdr:colOff>
      <xdr:row>62</xdr:row>
      <xdr:rowOff>128996</xdr:rowOff>
    </xdr:to>
    <xdr:cxnSp macro="">
      <xdr:nvCxnSpPr>
        <xdr:cNvPr id="195" name="直線コネクタ 194">
          <a:extLst>
            <a:ext uri="{FF2B5EF4-FFF2-40B4-BE49-F238E27FC236}">
              <a16:creationId xmlns:a16="http://schemas.microsoft.com/office/drawing/2014/main" id="{6DC330A4-1FF0-47F1-9D49-756BFA832DD3}"/>
            </a:ext>
          </a:extLst>
        </xdr:cNvPr>
        <xdr:cNvCxnSpPr/>
      </xdr:nvCxnSpPr>
      <xdr:spPr>
        <a:xfrm>
          <a:off x="2908300" y="10753997"/>
          <a:ext cx="889000" cy="4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62</xdr:row>
      <xdr:rowOff>99423</xdr:rowOff>
    </xdr:from>
    <xdr:to>
      <xdr:col>10</xdr:col>
      <xdr:colOff>165100</xdr:colOff>
      <xdr:row>63</xdr:row>
      <xdr:rowOff>29573</xdr:rowOff>
    </xdr:to>
    <xdr:sp macro="" textlink="">
      <xdr:nvSpPr>
        <xdr:cNvPr id="196" name="楕円 195">
          <a:extLst>
            <a:ext uri="{FF2B5EF4-FFF2-40B4-BE49-F238E27FC236}">
              <a16:creationId xmlns:a16="http://schemas.microsoft.com/office/drawing/2014/main" id="{277FBB33-BB77-4A00-AD9C-1C23CBC0FB4A}"/>
            </a:ext>
          </a:extLst>
        </xdr:cNvPr>
        <xdr:cNvSpPr/>
      </xdr:nvSpPr>
      <xdr:spPr>
        <a:xfrm>
          <a:off x="1968500" y="107293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124097</xdr:rowOff>
    </xdr:from>
    <xdr:to>
      <xdr:col>15</xdr:col>
      <xdr:colOff>50800</xdr:colOff>
      <xdr:row>62</xdr:row>
      <xdr:rowOff>150223</xdr:rowOff>
    </xdr:to>
    <xdr:cxnSp macro="">
      <xdr:nvCxnSpPr>
        <xdr:cNvPr id="197" name="直線コネクタ 196">
          <a:extLst>
            <a:ext uri="{FF2B5EF4-FFF2-40B4-BE49-F238E27FC236}">
              <a16:creationId xmlns:a16="http://schemas.microsoft.com/office/drawing/2014/main" id="{0589834C-B58F-4CD7-BA36-3C88A6CF6B26}"/>
            </a:ext>
          </a:extLst>
        </xdr:cNvPr>
        <xdr:cNvCxnSpPr/>
      </xdr:nvCxnSpPr>
      <xdr:spPr>
        <a:xfrm flipV="1">
          <a:off x="2019300" y="10753997"/>
          <a:ext cx="8890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62</xdr:row>
      <xdr:rowOff>87993</xdr:rowOff>
    </xdr:from>
    <xdr:to>
      <xdr:col>6</xdr:col>
      <xdr:colOff>38100</xdr:colOff>
      <xdr:row>63</xdr:row>
      <xdr:rowOff>18143</xdr:rowOff>
    </xdr:to>
    <xdr:sp macro="" textlink="">
      <xdr:nvSpPr>
        <xdr:cNvPr id="198" name="楕円 197">
          <a:extLst>
            <a:ext uri="{FF2B5EF4-FFF2-40B4-BE49-F238E27FC236}">
              <a16:creationId xmlns:a16="http://schemas.microsoft.com/office/drawing/2014/main" id="{5AD53863-2A90-41D7-AF07-83305EE257D2}"/>
            </a:ext>
          </a:extLst>
        </xdr:cNvPr>
        <xdr:cNvSpPr/>
      </xdr:nvSpPr>
      <xdr:spPr>
        <a:xfrm>
          <a:off x="1079500" y="10717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62</xdr:row>
      <xdr:rowOff>138793</xdr:rowOff>
    </xdr:from>
    <xdr:to>
      <xdr:col>10</xdr:col>
      <xdr:colOff>114300</xdr:colOff>
      <xdr:row>62</xdr:row>
      <xdr:rowOff>150223</xdr:rowOff>
    </xdr:to>
    <xdr:cxnSp macro="">
      <xdr:nvCxnSpPr>
        <xdr:cNvPr id="199" name="直線コネクタ 198">
          <a:extLst>
            <a:ext uri="{FF2B5EF4-FFF2-40B4-BE49-F238E27FC236}">
              <a16:creationId xmlns:a16="http://schemas.microsoft.com/office/drawing/2014/main" id="{C220F8F5-38F1-45E8-A5AA-2629408D48FB}"/>
            </a:ext>
          </a:extLst>
        </xdr:cNvPr>
        <xdr:cNvCxnSpPr/>
      </xdr:nvCxnSpPr>
      <xdr:spPr>
        <a:xfrm>
          <a:off x="1130300" y="10768693"/>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59</xdr:row>
      <xdr:rowOff>59162</xdr:rowOff>
    </xdr:from>
    <xdr:ext cx="405111" cy="259045"/>
    <xdr:sp macro="" textlink="">
      <xdr:nvSpPr>
        <xdr:cNvPr id="200" name="n_1aveValue【橋りょう・トンネル】&#10;有形固定資産減価償却率">
          <a:extLst>
            <a:ext uri="{FF2B5EF4-FFF2-40B4-BE49-F238E27FC236}">
              <a16:creationId xmlns:a16="http://schemas.microsoft.com/office/drawing/2014/main" id="{E9F964D0-C4AD-46DC-97CB-108FDCF7DE36}"/>
            </a:ext>
          </a:extLst>
        </xdr:cNvPr>
        <xdr:cNvSpPr txBox="1"/>
      </xdr:nvSpPr>
      <xdr:spPr>
        <a:xfrm>
          <a:off x="3582044" y="10174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78757</xdr:rowOff>
    </xdr:from>
    <xdr:ext cx="405111" cy="259045"/>
    <xdr:sp macro="" textlink="">
      <xdr:nvSpPr>
        <xdr:cNvPr id="201" name="n_2aveValue【橋りょう・トンネル】&#10;有形固定資産減価償却率">
          <a:extLst>
            <a:ext uri="{FF2B5EF4-FFF2-40B4-BE49-F238E27FC236}">
              <a16:creationId xmlns:a16="http://schemas.microsoft.com/office/drawing/2014/main" id="{C38E0B32-CE9A-4E1D-9EC7-510F360F00A1}"/>
            </a:ext>
          </a:extLst>
        </xdr:cNvPr>
        <xdr:cNvSpPr txBox="1"/>
      </xdr:nvSpPr>
      <xdr:spPr>
        <a:xfrm>
          <a:off x="2705744" y="1019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59</xdr:row>
      <xdr:rowOff>55897</xdr:rowOff>
    </xdr:from>
    <xdr:ext cx="405111" cy="259045"/>
    <xdr:sp macro="" textlink="">
      <xdr:nvSpPr>
        <xdr:cNvPr id="202" name="n_3aveValue【橋りょう・トンネル】&#10;有形固定資産減価償却率">
          <a:extLst>
            <a:ext uri="{FF2B5EF4-FFF2-40B4-BE49-F238E27FC236}">
              <a16:creationId xmlns:a16="http://schemas.microsoft.com/office/drawing/2014/main" id="{0115369F-5E39-46AE-BC28-2582E1C74262}"/>
            </a:ext>
          </a:extLst>
        </xdr:cNvPr>
        <xdr:cNvSpPr txBox="1"/>
      </xdr:nvSpPr>
      <xdr:spPr>
        <a:xfrm>
          <a:off x="1816744" y="10171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59</xdr:row>
      <xdr:rowOff>37936</xdr:rowOff>
    </xdr:from>
    <xdr:ext cx="405111" cy="259045"/>
    <xdr:sp macro="" textlink="">
      <xdr:nvSpPr>
        <xdr:cNvPr id="203" name="n_4aveValue【橋りょう・トンネル】&#10;有形固定資産減価償却率">
          <a:extLst>
            <a:ext uri="{FF2B5EF4-FFF2-40B4-BE49-F238E27FC236}">
              <a16:creationId xmlns:a16="http://schemas.microsoft.com/office/drawing/2014/main" id="{6D57D9C2-7965-4981-82BA-570F0979961D}"/>
            </a:ext>
          </a:extLst>
        </xdr:cNvPr>
        <xdr:cNvSpPr txBox="1"/>
      </xdr:nvSpPr>
      <xdr:spPr>
        <a:xfrm>
          <a:off x="927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170923</xdr:rowOff>
    </xdr:from>
    <xdr:ext cx="405111" cy="259045"/>
    <xdr:sp macro="" textlink="">
      <xdr:nvSpPr>
        <xdr:cNvPr id="204" name="n_1mainValue【橋りょう・トンネル】&#10;有形固定資産減価償却率">
          <a:extLst>
            <a:ext uri="{FF2B5EF4-FFF2-40B4-BE49-F238E27FC236}">
              <a16:creationId xmlns:a16="http://schemas.microsoft.com/office/drawing/2014/main" id="{B3760BF3-30D5-4D2D-B256-E240A547E0BA}"/>
            </a:ext>
          </a:extLst>
        </xdr:cNvPr>
        <xdr:cNvSpPr txBox="1"/>
      </xdr:nvSpPr>
      <xdr:spPr>
        <a:xfrm>
          <a:off x="3582044" y="108008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166024</xdr:rowOff>
    </xdr:from>
    <xdr:ext cx="405111" cy="259045"/>
    <xdr:sp macro="" textlink="">
      <xdr:nvSpPr>
        <xdr:cNvPr id="205" name="n_2mainValue【橋りょう・トンネル】&#10;有形固定資産減価償却率">
          <a:extLst>
            <a:ext uri="{FF2B5EF4-FFF2-40B4-BE49-F238E27FC236}">
              <a16:creationId xmlns:a16="http://schemas.microsoft.com/office/drawing/2014/main" id="{AE6CCCA5-6265-4340-96FE-359B5E56B780}"/>
            </a:ext>
          </a:extLst>
        </xdr:cNvPr>
        <xdr:cNvSpPr txBox="1"/>
      </xdr:nvSpPr>
      <xdr:spPr>
        <a:xfrm>
          <a:off x="2705744" y="1079592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63</xdr:row>
      <xdr:rowOff>20700</xdr:rowOff>
    </xdr:from>
    <xdr:ext cx="405111" cy="259045"/>
    <xdr:sp macro="" textlink="">
      <xdr:nvSpPr>
        <xdr:cNvPr id="206" name="n_3mainValue【橋りょう・トンネル】&#10;有形固定資産減価償却率">
          <a:extLst>
            <a:ext uri="{FF2B5EF4-FFF2-40B4-BE49-F238E27FC236}">
              <a16:creationId xmlns:a16="http://schemas.microsoft.com/office/drawing/2014/main" id="{6E3AB78E-68CC-437D-A89F-165822E5E22D}"/>
            </a:ext>
          </a:extLst>
        </xdr:cNvPr>
        <xdr:cNvSpPr txBox="1"/>
      </xdr:nvSpPr>
      <xdr:spPr>
        <a:xfrm>
          <a:off x="1816744" y="108220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63</xdr:row>
      <xdr:rowOff>9270</xdr:rowOff>
    </xdr:from>
    <xdr:ext cx="405111" cy="259045"/>
    <xdr:sp macro="" textlink="">
      <xdr:nvSpPr>
        <xdr:cNvPr id="207" name="n_4mainValue【橋りょう・トンネル】&#10;有形固定資産減価償却率">
          <a:extLst>
            <a:ext uri="{FF2B5EF4-FFF2-40B4-BE49-F238E27FC236}">
              <a16:creationId xmlns:a16="http://schemas.microsoft.com/office/drawing/2014/main" id="{8BF35229-DCED-4F0C-ADB6-38AB6E301AB6}"/>
            </a:ext>
          </a:extLst>
        </xdr:cNvPr>
        <xdr:cNvSpPr txBox="1"/>
      </xdr:nvSpPr>
      <xdr:spPr>
        <a:xfrm>
          <a:off x="927744" y="108106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a:extLst>
            <a:ext uri="{FF2B5EF4-FFF2-40B4-BE49-F238E27FC236}">
              <a16:creationId xmlns:a16="http://schemas.microsoft.com/office/drawing/2014/main" id="{9206ACFE-D463-4DC2-B606-B97BE1DD5E6E}"/>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a:extLst>
            <a:ext uri="{FF2B5EF4-FFF2-40B4-BE49-F238E27FC236}">
              <a16:creationId xmlns:a16="http://schemas.microsoft.com/office/drawing/2014/main" id="{75306A68-3128-4748-A432-6B06EF0960D7}"/>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a:extLst>
            <a:ext uri="{FF2B5EF4-FFF2-40B4-BE49-F238E27FC236}">
              <a16:creationId xmlns:a16="http://schemas.microsoft.com/office/drawing/2014/main" id="{ECB1C799-BF6A-4B6E-B909-B9CE694778F1}"/>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a:extLst>
            <a:ext uri="{FF2B5EF4-FFF2-40B4-BE49-F238E27FC236}">
              <a16:creationId xmlns:a16="http://schemas.microsoft.com/office/drawing/2014/main" id="{0EA05DB8-066F-4379-802C-48609505A7F9}"/>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a:extLst>
            <a:ext uri="{FF2B5EF4-FFF2-40B4-BE49-F238E27FC236}">
              <a16:creationId xmlns:a16="http://schemas.microsoft.com/office/drawing/2014/main" id="{80BEB9F3-C1E8-40E2-ADE2-CF9A7D46EDFB}"/>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a:extLst>
            <a:ext uri="{FF2B5EF4-FFF2-40B4-BE49-F238E27FC236}">
              <a16:creationId xmlns:a16="http://schemas.microsoft.com/office/drawing/2014/main" id="{B2C65099-DA0D-4FB4-A8A2-6DBEB078A5E9}"/>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a:extLst>
            <a:ext uri="{FF2B5EF4-FFF2-40B4-BE49-F238E27FC236}">
              <a16:creationId xmlns:a16="http://schemas.microsoft.com/office/drawing/2014/main" id="{1B46B066-7E2F-49B0-90EB-45EB724DCBA4}"/>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388,826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a:extLst>
            <a:ext uri="{FF2B5EF4-FFF2-40B4-BE49-F238E27FC236}">
              <a16:creationId xmlns:a16="http://schemas.microsoft.com/office/drawing/2014/main" id="{E0BF2F63-E21E-4171-AB01-8D4DA30FDA73}"/>
            </a:ext>
          </a:extLst>
        </xdr:cNvPr>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a:extLst>
            <a:ext uri="{FF2B5EF4-FFF2-40B4-BE49-F238E27FC236}">
              <a16:creationId xmlns:a16="http://schemas.microsoft.com/office/drawing/2014/main" id="{3340F9AC-5304-44A6-9F1D-C99E59BDCF5D}"/>
            </a:ext>
          </a:extLst>
        </xdr:cNvPr>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a:extLst>
            <a:ext uri="{FF2B5EF4-FFF2-40B4-BE49-F238E27FC236}">
              <a16:creationId xmlns:a16="http://schemas.microsoft.com/office/drawing/2014/main" id="{917B4A6A-9AE1-4F67-8CFE-84667BF9C626}"/>
            </a:ext>
          </a:extLst>
        </xdr:cNvPr>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0</xdr:rowOff>
    </xdr:from>
    <xdr:to>
      <xdr:col>59</xdr:col>
      <xdr:colOff>50800</xdr:colOff>
      <xdr:row>64</xdr:row>
      <xdr:rowOff>0</xdr:rowOff>
    </xdr:to>
    <xdr:cxnSp macro="">
      <xdr:nvCxnSpPr>
        <xdr:cNvPr id="218" name="直線コネクタ 217">
          <a:extLst>
            <a:ext uri="{FF2B5EF4-FFF2-40B4-BE49-F238E27FC236}">
              <a16:creationId xmlns:a16="http://schemas.microsoft.com/office/drawing/2014/main" id="{4322EAB3-BA32-46BA-AF30-B30AD3941A6C}"/>
            </a:ext>
          </a:extLst>
        </xdr:cNvPr>
        <xdr:cNvCxnSpPr/>
      </xdr:nvCxnSpPr>
      <xdr:spPr>
        <a:xfrm>
          <a:off x="6604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29227</xdr:rowOff>
    </xdr:from>
    <xdr:ext cx="248786" cy="259045"/>
    <xdr:sp macro="" textlink="">
      <xdr:nvSpPr>
        <xdr:cNvPr id="219" name="テキスト ボックス 218">
          <a:extLst>
            <a:ext uri="{FF2B5EF4-FFF2-40B4-BE49-F238E27FC236}">
              <a16:creationId xmlns:a16="http://schemas.microsoft.com/office/drawing/2014/main" id="{5473077E-209A-429A-A728-A68AD4579139}"/>
            </a:ext>
          </a:extLst>
        </xdr:cNvPr>
        <xdr:cNvSpPr txBox="1"/>
      </xdr:nvSpPr>
      <xdr:spPr>
        <a:xfrm>
          <a:off x="6355214" y="1083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57150</xdr:rowOff>
    </xdr:from>
    <xdr:to>
      <xdr:col>59</xdr:col>
      <xdr:colOff>50800</xdr:colOff>
      <xdr:row>61</xdr:row>
      <xdr:rowOff>57150</xdr:rowOff>
    </xdr:to>
    <xdr:cxnSp macro="">
      <xdr:nvCxnSpPr>
        <xdr:cNvPr id="220" name="直線コネクタ 219">
          <a:extLst>
            <a:ext uri="{FF2B5EF4-FFF2-40B4-BE49-F238E27FC236}">
              <a16:creationId xmlns:a16="http://schemas.microsoft.com/office/drawing/2014/main" id="{36975932-4FDC-4AE8-85E1-18E5CCDDAA1D}"/>
            </a:ext>
          </a:extLst>
        </xdr:cNvPr>
        <xdr:cNvCxnSpPr/>
      </xdr:nvCxnSpPr>
      <xdr:spPr>
        <a:xfrm>
          <a:off x="6604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60</xdr:row>
      <xdr:rowOff>86377</xdr:rowOff>
    </xdr:from>
    <xdr:ext cx="685572" cy="259045"/>
    <xdr:sp macro="" textlink="">
      <xdr:nvSpPr>
        <xdr:cNvPr id="221" name="テキスト ボックス 220">
          <a:extLst>
            <a:ext uri="{FF2B5EF4-FFF2-40B4-BE49-F238E27FC236}">
              <a16:creationId xmlns:a16="http://schemas.microsoft.com/office/drawing/2014/main" id="{DFF48255-0540-4178-B0DD-F5029D09CECE}"/>
            </a:ext>
          </a:extLst>
        </xdr:cNvPr>
        <xdr:cNvSpPr txBox="1"/>
      </xdr:nvSpPr>
      <xdr:spPr>
        <a:xfrm>
          <a:off x="5918428" y="1037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114300</xdr:rowOff>
    </xdr:from>
    <xdr:to>
      <xdr:col>59</xdr:col>
      <xdr:colOff>50800</xdr:colOff>
      <xdr:row>58</xdr:row>
      <xdr:rowOff>114300</xdr:rowOff>
    </xdr:to>
    <xdr:cxnSp macro="">
      <xdr:nvCxnSpPr>
        <xdr:cNvPr id="222" name="直線コネクタ 221">
          <a:extLst>
            <a:ext uri="{FF2B5EF4-FFF2-40B4-BE49-F238E27FC236}">
              <a16:creationId xmlns:a16="http://schemas.microsoft.com/office/drawing/2014/main" id="{271CD8FF-F2AD-470B-A779-1054DD851C99}"/>
            </a:ext>
          </a:extLst>
        </xdr:cNvPr>
        <xdr:cNvCxnSpPr/>
      </xdr:nvCxnSpPr>
      <xdr:spPr>
        <a:xfrm>
          <a:off x="6604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57</xdr:row>
      <xdr:rowOff>143527</xdr:rowOff>
    </xdr:from>
    <xdr:ext cx="685572" cy="259045"/>
    <xdr:sp macro="" textlink="">
      <xdr:nvSpPr>
        <xdr:cNvPr id="223" name="テキスト ボックス 222">
          <a:extLst>
            <a:ext uri="{FF2B5EF4-FFF2-40B4-BE49-F238E27FC236}">
              <a16:creationId xmlns:a16="http://schemas.microsoft.com/office/drawing/2014/main" id="{983EDE66-BAF7-4398-9D49-1C062C9E9C62}"/>
            </a:ext>
          </a:extLst>
        </xdr:cNvPr>
        <xdr:cNvSpPr txBox="1"/>
      </xdr:nvSpPr>
      <xdr:spPr>
        <a:xfrm>
          <a:off x="5918428" y="991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0</xdr:rowOff>
    </xdr:from>
    <xdr:to>
      <xdr:col>59</xdr:col>
      <xdr:colOff>50800</xdr:colOff>
      <xdr:row>56</xdr:row>
      <xdr:rowOff>0</xdr:rowOff>
    </xdr:to>
    <xdr:cxnSp macro="">
      <xdr:nvCxnSpPr>
        <xdr:cNvPr id="224" name="直線コネクタ 223">
          <a:extLst>
            <a:ext uri="{FF2B5EF4-FFF2-40B4-BE49-F238E27FC236}">
              <a16:creationId xmlns:a16="http://schemas.microsoft.com/office/drawing/2014/main" id="{B279CE76-9236-4EF4-AD9F-1F942CCD0314}"/>
            </a:ext>
          </a:extLst>
        </xdr:cNvPr>
        <xdr:cNvCxnSpPr/>
      </xdr:nvCxnSpPr>
      <xdr:spPr>
        <a:xfrm>
          <a:off x="6604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29227</xdr:rowOff>
    </xdr:from>
    <xdr:ext cx="685572" cy="259045"/>
    <xdr:sp macro="" textlink="">
      <xdr:nvSpPr>
        <xdr:cNvPr id="225" name="テキスト ボックス 224">
          <a:extLst>
            <a:ext uri="{FF2B5EF4-FFF2-40B4-BE49-F238E27FC236}">
              <a16:creationId xmlns:a16="http://schemas.microsoft.com/office/drawing/2014/main" id="{3B40A712-2B86-4CCB-B762-56492C5C4C23}"/>
            </a:ext>
          </a:extLst>
        </xdr:cNvPr>
        <xdr:cNvSpPr txBox="1"/>
      </xdr:nvSpPr>
      <xdr:spPr>
        <a:xfrm>
          <a:off x="5918428" y="945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6" name="直線コネクタ 225">
          <a:extLst>
            <a:ext uri="{FF2B5EF4-FFF2-40B4-BE49-F238E27FC236}">
              <a16:creationId xmlns:a16="http://schemas.microsoft.com/office/drawing/2014/main" id="{C62F5AFC-F7B4-4A4E-B901-DFF3E75C2399}"/>
            </a:ext>
          </a:extLst>
        </xdr:cNvPr>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27" name="テキスト ボックス 226">
          <a:extLst>
            <a:ext uri="{FF2B5EF4-FFF2-40B4-BE49-F238E27FC236}">
              <a16:creationId xmlns:a16="http://schemas.microsoft.com/office/drawing/2014/main" id="{1963D0A8-9F5F-4623-82DC-931B0963C858}"/>
            </a:ext>
          </a:extLst>
        </xdr:cNvPr>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8" name="【橋りょう・トンネル】&#10;一人当たり有形固定資産（償却資産）額グラフ枠">
          <a:extLst>
            <a:ext uri="{FF2B5EF4-FFF2-40B4-BE49-F238E27FC236}">
              <a16:creationId xmlns:a16="http://schemas.microsoft.com/office/drawing/2014/main" id="{7ABCF872-3591-434D-9DAC-3B8F75E307FB}"/>
            </a:ext>
          </a:extLst>
        </xdr:cNvPr>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168571</xdr:rowOff>
    </xdr:from>
    <xdr:to>
      <xdr:col>54</xdr:col>
      <xdr:colOff>189865</xdr:colOff>
      <xdr:row>63</xdr:row>
      <xdr:rowOff>160072</xdr:rowOff>
    </xdr:to>
    <xdr:cxnSp macro="">
      <xdr:nvCxnSpPr>
        <xdr:cNvPr id="229" name="直線コネクタ 228">
          <a:extLst>
            <a:ext uri="{FF2B5EF4-FFF2-40B4-BE49-F238E27FC236}">
              <a16:creationId xmlns:a16="http://schemas.microsoft.com/office/drawing/2014/main" id="{5E73D5AB-7DE3-431F-BEA1-A26F41F0F8A3}"/>
            </a:ext>
          </a:extLst>
        </xdr:cNvPr>
        <xdr:cNvCxnSpPr/>
      </xdr:nvCxnSpPr>
      <xdr:spPr>
        <a:xfrm flipV="1">
          <a:off x="10476865" y="9598321"/>
          <a:ext cx="0" cy="13631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63</xdr:row>
      <xdr:rowOff>163899</xdr:rowOff>
    </xdr:from>
    <xdr:ext cx="534377" cy="259045"/>
    <xdr:sp macro="" textlink="">
      <xdr:nvSpPr>
        <xdr:cNvPr id="230" name="【橋りょう・トンネル】&#10;一人当たり有形固定資産（償却資産）額最小値テキスト">
          <a:extLst>
            <a:ext uri="{FF2B5EF4-FFF2-40B4-BE49-F238E27FC236}">
              <a16:creationId xmlns:a16="http://schemas.microsoft.com/office/drawing/2014/main" id="{EEB3FC57-71E5-4F87-A944-463F20371946}"/>
            </a:ext>
          </a:extLst>
        </xdr:cNvPr>
        <xdr:cNvSpPr txBox="1"/>
      </xdr:nvSpPr>
      <xdr:spPr>
        <a:xfrm>
          <a:off x="10515600" y="10965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49,770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63</xdr:row>
      <xdr:rowOff>160072</xdr:rowOff>
    </xdr:from>
    <xdr:to>
      <xdr:col>55</xdr:col>
      <xdr:colOff>88900</xdr:colOff>
      <xdr:row>63</xdr:row>
      <xdr:rowOff>160072</xdr:rowOff>
    </xdr:to>
    <xdr:cxnSp macro="">
      <xdr:nvCxnSpPr>
        <xdr:cNvPr id="231" name="直線コネクタ 230">
          <a:extLst>
            <a:ext uri="{FF2B5EF4-FFF2-40B4-BE49-F238E27FC236}">
              <a16:creationId xmlns:a16="http://schemas.microsoft.com/office/drawing/2014/main" id="{96D71A1D-28D4-4143-A62E-58C0AE1B2A3F}"/>
            </a:ext>
          </a:extLst>
        </xdr:cNvPr>
        <xdr:cNvCxnSpPr/>
      </xdr:nvCxnSpPr>
      <xdr:spPr>
        <a:xfrm>
          <a:off x="10388600" y="10961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115248</xdr:rowOff>
    </xdr:from>
    <xdr:ext cx="690189" cy="259045"/>
    <xdr:sp macro="" textlink="">
      <xdr:nvSpPr>
        <xdr:cNvPr id="232" name="【橋りょう・トンネル】&#10;一人当たり有形固定資産（償却資産）額最大値テキスト">
          <a:extLst>
            <a:ext uri="{FF2B5EF4-FFF2-40B4-BE49-F238E27FC236}">
              <a16:creationId xmlns:a16="http://schemas.microsoft.com/office/drawing/2014/main" id="{6CB63293-3992-4992-8B9B-888672AEF85B}"/>
            </a:ext>
          </a:extLst>
        </xdr:cNvPr>
        <xdr:cNvSpPr txBox="1"/>
      </xdr:nvSpPr>
      <xdr:spPr>
        <a:xfrm>
          <a:off x="10515600" y="937354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6,012,595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168571</xdr:rowOff>
    </xdr:from>
    <xdr:to>
      <xdr:col>55</xdr:col>
      <xdr:colOff>88900</xdr:colOff>
      <xdr:row>55</xdr:row>
      <xdr:rowOff>168571</xdr:rowOff>
    </xdr:to>
    <xdr:cxnSp macro="">
      <xdr:nvCxnSpPr>
        <xdr:cNvPr id="233" name="直線コネクタ 232">
          <a:extLst>
            <a:ext uri="{FF2B5EF4-FFF2-40B4-BE49-F238E27FC236}">
              <a16:creationId xmlns:a16="http://schemas.microsoft.com/office/drawing/2014/main" id="{F5BA62E4-D00F-4E8E-A32F-76B5A0DD0A27}"/>
            </a:ext>
          </a:extLst>
        </xdr:cNvPr>
        <xdr:cNvCxnSpPr/>
      </xdr:nvCxnSpPr>
      <xdr:spPr>
        <a:xfrm>
          <a:off x="10388600" y="95983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8775</xdr:rowOff>
    </xdr:from>
    <xdr:ext cx="690189" cy="259045"/>
    <xdr:sp macro="" textlink="">
      <xdr:nvSpPr>
        <xdr:cNvPr id="234" name="【橋りょう・トンネル】&#10;一人当たり有形固定資産（償却資産）額平均値テキスト">
          <a:extLst>
            <a:ext uri="{FF2B5EF4-FFF2-40B4-BE49-F238E27FC236}">
              <a16:creationId xmlns:a16="http://schemas.microsoft.com/office/drawing/2014/main" id="{23530D18-F1E9-40EF-9D82-A3A2E2B0B89E}"/>
            </a:ext>
          </a:extLst>
        </xdr:cNvPr>
        <xdr:cNvSpPr txBox="1"/>
      </xdr:nvSpPr>
      <xdr:spPr>
        <a:xfrm>
          <a:off x="10515600" y="10638675"/>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1,145,024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30348</xdr:rowOff>
    </xdr:from>
    <xdr:to>
      <xdr:col>55</xdr:col>
      <xdr:colOff>50800</xdr:colOff>
      <xdr:row>62</xdr:row>
      <xdr:rowOff>131948</xdr:rowOff>
    </xdr:to>
    <xdr:sp macro="" textlink="">
      <xdr:nvSpPr>
        <xdr:cNvPr id="235" name="フローチャート: 判断 234">
          <a:extLst>
            <a:ext uri="{FF2B5EF4-FFF2-40B4-BE49-F238E27FC236}">
              <a16:creationId xmlns:a16="http://schemas.microsoft.com/office/drawing/2014/main" id="{D5D45642-AC38-4B9F-AE7C-C6E3B44425AB}"/>
            </a:ext>
          </a:extLst>
        </xdr:cNvPr>
        <xdr:cNvSpPr/>
      </xdr:nvSpPr>
      <xdr:spPr>
        <a:xfrm>
          <a:off x="10426700" y="10660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38271</xdr:rowOff>
    </xdr:from>
    <xdr:to>
      <xdr:col>50</xdr:col>
      <xdr:colOff>165100</xdr:colOff>
      <xdr:row>62</xdr:row>
      <xdr:rowOff>139871</xdr:rowOff>
    </xdr:to>
    <xdr:sp macro="" textlink="">
      <xdr:nvSpPr>
        <xdr:cNvPr id="236" name="フローチャート: 判断 235">
          <a:extLst>
            <a:ext uri="{FF2B5EF4-FFF2-40B4-BE49-F238E27FC236}">
              <a16:creationId xmlns:a16="http://schemas.microsoft.com/office/drawing/2014/main" id="{D03177BC-E624-4AF1-8753-4E559E19A887}"/>
            </a:ext>
          </a:extLst>
        </xdr:cNvPr>
        <xdr:cNvSpPr/>
      </xdr:nvSpPr>
      <xdr:spPr>
        <a:xfrm>
          <a:off x="9588500" y="10668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5440</xdr:rowOff>
    </xdr:from>
    <xdr:to>
      <xdr:col>46</xdr:col>
      <xdr:colOff>38100</xdr:colOff>
      <xdr:row>62</xdr:row>
      <xdr:rowOff>107040</xdr:rowOff>
    </xdr:to>
    <xdr:sp macro="" textlink="">
      <xdr:nvSpPr>
        <xdr:cNvPr id="237" name="フローチャート: 判断 236">
          <a:extLst>
            <a:ext uri="{FF2B5EF4-FFF2-40B4-BE49-F238E27FC236}">
              <a16:creationId xmlns:a16="http://schemas.microsoft.com/office/drawing/2014/main" id="{53C7471C-345F-4C7A-B924-D355E169A9DA}"/>
            </a:ext>
          </a:extLst>
        </xdr:cNvPr>
        <xdr:cNvSpPr/>
      </xdr:nvSpPr>
      <xdr:spPr>
        <a:xfrm>
          <a:off x="8699500" y="10635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49046</xdr:rowOff>
    </xdr:from>
    <xdr:to>
      <xdr:col>41</xdr:col>
      <xdr:colOff>101600</xdr:colOff>
      <xdr:row>62</xdr:row>
      <xdr:rowOff>150646</xdr:rowOff>
    </xdr:to>
    <xdr:sp macro="" textlink="">
      <xdr:nvSpPr>
        <xdr:cNvPr id="238" name="フローチャート: 判断 237">
          <a:extLst>
            <a:ext uri="{FF2B5EF4-FFF2-40B4-BE49-F238E27FC236}">
              <a16:creationId xmlns:a16="http://schemas.microsoft.com/office/drawing/2014/main" id="{48E3D2A0-AD56-4CA1-9818-7FDD1B2D15D0}"/>
            </a:ext>
          </a:extLst>
        </xdr:cNvPr>
        <xdr:cNvSpPr/>
      </xdr:nvSpPr>
      <xdr:spPr>
        <a:xfrm>
          <a:off x="7810500" y="10678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59434</xdr:rowOff>
    </xdr:from>
    <xdr:to>
      <xdr:col>36</xdr:col>
      <xdr:colOff>165100</xdr:colOff>
      <xdr:row>62</xdr:row>
      <xdr:rowOff>161034</xdr:rowOff>
    </xdr:to>
    <xdr:sp macro="" textlink="">
      <xdr:nvSpPr>
        <xdr:cNvPr id="239" name="フローチャート: 判断 238">
          <a:extLst>
            <a:ext uri="{FF2B5EF4-FFF2-40B4-BE49-F238E27FC236}">
              <a16:creationId xmlns:a16="http://schemas.microsoft.com/office/drawing/2014/main" id="{97BE3234-DBAF-425A-91BF-CF8C68EE928B}"/>
            </a:ext>
          </a:extLst>
        </xdr:cNvPr>
        <xdr:cNvSpPr/>
      </xdr:nvSpPr>
      <xdr:spPr>
        <a:xfrm>
          <a:off x="6921500" y="10689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DF24C81B-11DD-4855-B1F7-A002DC46EE27}"/>
            </a:ext>
          </a:extLst>
        </xdr:cNvPr>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25FF1415-1113-4E2D-BC7B-48B9EDEB64B8}"/>
            </a:ext>
          </a:extLst>
        </xdr:cNvPr>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2" name="テキスト ボックス 241">
          <a:extLst>
            <a:ext uri="{FF2B5EF4-FFF2-40B4-BE49-F238E27FC236}">
              <a16:creationId xmlns:a16="http://schemas.microsoft.com/office/drawing/2014/main" id="{F688B00B-29F5-479A-9B8A-E250F115BE87}"/>
            </a:ext>
          </a:extLst>
        </xdr:cNvPr>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3" name="テキスト ボックス 242">
          <a:extLst>
            <a:ext uri="{FF2B5EF4-FFF2-40B4-BE49-F238E27FC236}">
              <a16:creationId xmlns:a16="http://schemas.microsoft.com/office/drawing/2014/main" id="{AD7E2F5E-F3AF-4D86-A829-E3408E1B105C}"/>
            </a:ext>
          </a:extLst>
        </xdr:cNvPr>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4" name="テキスト ボックス 243">
          <a:extLst>
            <a:ext uri="{FF2B5EF4-FFF2-40B4-BE49-F238E27FC236}">
              <a16:creationId xmlns:a16="http://schemas.microsoft.com/office/drawing/2014/main" id="{F8DC19AB-7FE6-47CF-A0B2-0FB155C7D009}"/>
            </a:ext>
          </a:extLst>
        </xdr:cNvPr>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45247</xdr:rowOff>
    </xdr:from>
    <xdr:to>
      <xdr:col>55</xdr:col>
      <xdr:colOff>50800</xdr:colOff>
      <xdr:row>61</xdr:row>
      <xdr:rowOff>146847</xdr:rowOff>
    </xdr:to>
    <xdr:sp macro="" textlink="">
      <xdr:nvSpPr>
        <xdr:cNvPr id="245" name="楕円 244">
          <a:extLst>
            <a:ext uri="{FF2B5EF4-FFF2-40B4-BE49-F238E27FC236}">
              <a16:creationId xmlns:a16="http://schemas.microsoft.com/office/drawing/2014/main" id="{01F4634C-1089-49AC-BF59-5EDCB1802FE3}"/>
            </a:ext>
          </a:extLst>
        </xdr:cNvPr>
        <xdr:cNvSpPr/>
      </xdr:nvSpPr>
      <xdr:spPr>
        <a:xfrm>
          <a:off x="10426700" y="10503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60</xdr:row>
      <xdr:rowOff>68124</xdr:rowOff>
    </xdr:from>
    <xdr:ext cx="690189" cy="259045"/>
    <xdr:sp macro="" textlink="">
      <xdr:nvSpPr>
        <xdr:cNvPr id="246" name="【橋りょう・トンネル】&#10;一人当たり有形固定資産（償却資産）額該当値テキスト">
          <a:extLst>
            <a:ext uri="{FF2B5EF4-FFF2-40B4-BE49-F238E27FC236}">
              <a16:creationId xmlns:a16="http://schemas.microsoft.com/office/drawing/2014/main" id="{5D8F77EF-D1C3-44F4-A76C-6A977595B2C3}"/>
            </a:ext>
          </a:extLst>
        </xdr:cNvPr>
        <xdr:cNvSpPr txBox="1"/>
      </xdr:nvSpPr>
      <xdr:spPr>
        <a:xfrm>
          <a:off x="10515600" y="1035512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1,829,847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61</xdr:row>
      <xdr:rowOff>59883</xdr:rowOff>
    </xdr:from>
    <xdr:to>
      <xdr:col>50</xdr:col>
      <xdr:colOff>165100</xdr:colOff>
      <xdr:row>61</xdr:row>
      <xdr:rowOff>161483</xdr:rowOff>
    </xdr:to>
    <xdr:sp macro="" textlink="">
      <xdr:nvSpPr>
        <xdr:cNvPr id="247" name="楕円 246">
          <a:extLst>
            <a:ext uri="{FF2B5EF4-FFF2-40B4-BE49-F238E27FC236}">
              <a16:creationId xmlns:a16="http://schemas.microsoft.com/office/drawing/2014/main" id="{D1B10A8B-2734-4FAF-9B9E-4268A8AAC503}"/>
            </a:ext>
          </a:extLst>
        </xdr:cNvPr>
        <xdr:cNvSpPr/>
      </xdr:nvSpPr>
      <xdr:spPr>
        <a:xfrm>
          <a:off x="9588500" y="10518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96047</xdr:rowOff>
    </xdr:from>
    <xdr:to>
      <xdr:col>55</xdr:col>
      <xdr:colOff>0</xdr:colOff>
      <xdr:row>61</xdr:row>
      <xdr:rowOff>110683</xdr:rowOff>
    </xdr:to>
    <xdr:cxnSp macro="">
      <xdr:nvCxnSpPr>
        <xdr:cNvPr id="248" name="直線コネクタ 247">
          <a:extLst>
            <a:ext uri="{FF2B5EF4-FFF2-40B4-BE49-F238E27FC236}">
              <a16:creationId xmlns:a16="http://schemas.microsoft.com/office/drawing/2014/main" id="{75A8E926-8326-42DC-BAE2-F0DABC997377}"/>
            </a:ext>
          </a:extLst>
        </xdr:cNvPr>
        <xdr:cNvCxnSpPr/>
      </xdr:nvCxnSpPr>
      <xdr:spPr>
        <a:xfrm flipV="1">
          <a:off x="9639300" y="10554497"/>
          <a:ext cx="838200" cy="14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78815</xdr:rowOff>
    </xdr:from>
    <xdr:to>
      <xdr:col>46</xdr:col>
      <xdr:colOff>38100</xdr:colOff>
      <xdr:row>62</xdr:row>
      <xdr:rowOff>8965</xdr:rowOff>
    </xdr:to>
    <xdr:sp macro="" textlink="">
      <xdr:nvSpPr>
        <xdr:cNvPr id="249" name="楕円 248">
          <a:extLst>
            <a:ext uri="{FF2B5EF4-FFF2-40B4-BE49-F238E27FC236}">
              <a16:creationId xmlns:a16="http://schemas.microsoft.com/office/drawing/2014/main" id="{0C5E0177-B847-40E1-8C84-4335534D5309}"/>
            </a:ext>
          </a:extLst>
        </xdr:cNvPr>
        <xdr:cNvSpPr/>
      </xdr:nvSpPr>
      <xdr:spPr>
        <a:xfrm>
          <a:off x="8699500" y="1053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110683</xdr:rowOff>
    </xdr:from>
    <xdr:to>
      <xdr:col>50</xdr:col>
      <xdr:colOff>114300</xdr:colOff>
      <xdr:row>61</xdr:row>
      <xdr:rowOff>129615</xdr:rowOff>
    </xdr:to>
    <xdr:cxnSp macro="">
      <xdr:nvCxnSpPr>
        <xdr:cNvPr id="250" name="直線コネクタ 249">
          <a:extLst>
            <a:ext uri="{FF2B5EF4-FFF2-40B4-BE49-F238E27FC236}">
              <a16:creationId xmlns:a16="http://schemas.microsoft.com/office/drawing/2014/main" id="{F874B0A7-31E9-43EA-999E-6BE5B4F00B1D}"/>
            </a:ext>
          </a:extLst>
        </xdr:cNvPr>
        <xdr:cNvCxnSpPr/>
      </xdr:nvCxnSpPr>
      <xdr:spPr>
        <a:xfrm flipV="1">
          <a:off x="8750300" y="10569133"/>
          <a:ext cx="889000" cy="189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107199</xdr:rowOff>
    </xdr:from>
    <xdr:to>
      <xdr:col>41</xdr:col>
      <xdr:colOff>101600</xdr:colOff>
      <xdr:row>62</xdr:row>
      <xdr:rowOff>37349</xdr:rowOff>
    </xdr:to>
    <xdr:sp macro="" textlink="">
      <xdr:nvSpPr>
        <xdr:cNvPr id="251" name="楕円 250">
          <a:extLst>
            <a:ext uri="{FF2B5EF4-FFF2-40B4-BE49-F238E27FC236}">
              <a16:creationId xmlns:a16="http://schemas.microsoft.com/office/drawing/2014/main" id="{9AFE620F-FEA8-4240-BBC7-7C4EC97C3E89}"/>
            </a:ext>
          </a:extLst>
        </xdr:cNvPr>
        <xdr:cNvSpPr/>
      </xdr:nvSpPr>
      <xdr:spPr>
        <a:xfrm>
          <a:off x="7810500" y="10565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129615</xdr:rowOff>
    </xdr:from>
    <xdr:to>
      <xdr:col>45</xdr:col>
      <xdr:colOff>177800</xdr:colOff>
      <xdr:row>61</xdr:row>
      <xdr:rowOff>157999</xdr:rowOff>
    </xdr:to>
    <xdr:cxnSp macro="">
      <xdr:nvCxnSpPr>
        <xdr:cNvPr id="252" name="直線コネクタ 251">
          <a:extLst>
            <a:ext uri="{FF2B5EF4-FFF2-40B4-BE49-F238E27FC236}">
              <a16:creationId xmlns:a16="http://schemas.microsoft.com/office/drawing/2014/main" id="{40B7DB52-CF00-4608-BBA1-9DB8A43EEACB}"/>
            </a:ext>
          </a:extLst>
        </xdr:cNvPr>
        <xdr:cNvCxnSpPr/>
      </xdr:nvCxnSpPr>
      <xdr:spPr>
        <a:xfrm flipV="1">
          <a:off x="7861300" y="10588065"/>
          <a:ext cx="889000" cy="28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120917</xdr:rowOff>
    </xdr:from>
    <xdr:to>
      <xdr:col>36</xdr:col>
      <xdr:colOff>165100</xdr:colOff>
      <xdr:row>62</xdr:row>
      <xdr:rowOff>51067</xdr:rowOff>
    </xdr:to>
    <xdr:sp macro="" textlink="">
      <xdr:nvSpPr>
        <xdr:cNvPr id="253" name="楕円 252">
          <a:extLst>
            <a:ext uri="{FF2B5EF4-FFF2-40B4-BE49-F238E27FC236}">
              <a16:creationId xmlns:a16="http://schemas.microsoft.com/office/drawing/2014/main" id="{633C3EBD-C513-43B6-9C59-DF42113B37A2}"/>
            </a:ext>
          </a:extLst>
        </xdr:cNvPr>
        <xdr:cNvSpPr/>
      </xdr:nvSpPr>
      <xdr:spPr>
        <a:xfrm>
          <a:off x="6921500" y="10579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157999</xdr:rowOff>
    </xdr:from>
    <xdr:to>
      <xdr:col>41</xdr:col>
      <xdr:colOff>50800</xdr:colOff>
      <xdr:row>62</xdr:row>
      <xdr:rowOff>267</xdr:rowOff>
    </xdr:to>
    <xdr:cxnSp macro="">
      <xdr:nvCxnSpPr>
        <xdr:cNvPr id="254" name="直線コネクタ 253">
          <a:extLst>
            <a:ext uri="{FF2B5EF4-FFF2-40B4-BE49-F238E27FC236}">
              <a16:creationId xmlns:a16="http://schemas.microsoft.com/office/drawing/2014/main" id="{34F1DEF7-DF64-425A-BEDF-AB118DA226C1}"/>
            </a:ext>
          </a:extLst>
        </xdr:cNvPr>
        <xdr:cNvCxnSpPr/>
      </xdr:nvCxnSpPr>
      <xdr:spPr>
        <a:xfrm flipV="1">
          <a:off x="6972300" y="10616449"/>
          <a:ext cx="889000" cy="13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62</xdr:row>
      <xdr:rowOff>130998</xdr:rowOff>
    </xdr:from>
    <xdr:ext cx="690189" cy="259045"/>
    <xdr:sp macro="" textlink="">
      <xdr:nvSpPr>
        <xdr:cNvPr id="255" name="n_1aveValue【橋りょう・トンネル】&#10;一人当たり有形固定資産（償却資産）額">
          <a:extLst>
            <a:ext uri="{FF2B5EF4-FFF2-40B4-BE49-F238E27FC236}">
              <a16:creationId xmlns:a16="http://schemas.microsoft.com/office/drawing/2014/main" id="{B84D1F08-478D-43C0-B284-394EFE11F27A}"/>
            </a:ext>
          </a:extLst>
        </xdr:cNvPr>
        <xdr:cNvSpPr txBox="1"/>
      </xdr:nvSpPr>
      <xdr:spPr>
        <a:xfrm>
          <a:off x="9281505" y="1076089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62</xdr:row>
      <xdr:rowOff>98167</xdr:rowOff>
    </xdr:from>
    <xdr:ext cx="690189" cy="259045"/>
    <xdr:sp macro="" textlink="">
      <xdr:nvSpPr>
        <xdr:cNvPr id="256" name="n_2aveValue【橋りょう・トンネル】&#10;一人当たり有形固定資産（償却資産）額">
          <a:extLst>
            <a:ext uri="{FF2B5EF4-FFF2-40B4-BE49-F238E27FC236}">
              <a16:creationId xmlns:a16="http://schemas.microsoft.com/office/drawing/2014/main" id="{EDF7655B-77AD-4F2D-B1C1-76415665E08C}"/>
            </a:ext>
          </a:extLst>
        </xdr:cNvPr>
        <xdr:cNvSpPr txBox="1"/>
      </xdr:nvSpPr>
      <xdr:spPr>
        <a:xfrm>
          <a:off x="8405205" y="1072806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1,253,981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141773</xdr:rowOff>
    </xdr:from>
    <xdr:ext cx="690189" cy="259045"/>
    <xdr:sp macro="" textlink="">
      <xdr:nvSpPr>
        <xdr:cNvPr id="257" name="n_3aveValue【橋りょう・トンネル】&#10;一人当たり有形固定資産（償却資産）額">
          <a:extLst>
            <a:ext uri="{FF2B5EF4-FFF2-40B4-BE49-F238E27FC236}">
              <a16:creationId xmlns:a16="http://schemas.microsoft.com/office/drawing/2014/main" id="{B4462724-85F9-4986-B544-547715B4B1C3}"/>
            </a:ext>
          </a:extLst>
        </xdr:cNvPr>
        <xdr:cNvSpPr txBox="1"/>
      </xdr:nvSpPr>
      <xdr:spPr>
        <a:xfrm>
          <a:off x="7516205" y="1077167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1,063,228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62</xdr:row>
      <xdr:rowOff>152161</xdr:rowOff>
    </xdr:from>
    <xdr:ext cx="690189" cy="259045"/>
    <xdr:sp macro="" textlink="">
      <xdr:nvSpPr>
        <xdr:cNvPr id="258" name="n_4aveValue【橋りょう・トンネル】&#10;一人当たり有形固定資産（償却資産）額">
          <a:extLst>
            <a:ext uri="{FF2B5EF4-FFF2-40B4-BE49-F238E27FC236}">
              <a16:creationId xmlns:a16="http://schemas.microsoft.com/office/drawing/2014/main" id="{10295BE5-802F-4F7D-9590-9CE136581B89}"/>
            </a:ext>
          </a:extLst>
        </xdr:cNvPr>
        <xdr:cNvSpPr txBox="1"/>
      </xdr:nvSpPr>
      <xdr:spPr>
        <a:xfrm>
          <a:off x="6627205" y="1078206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1,017,789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137505</xdr:colOff>
      <xdr:row>60</xdr:row>
      <xdr:rowOff>6560</xdr:rowOff>
    </xdr:from>
    <xdr:ext cx="690189" cy="259045"/>
    <xdr:sp macro="" textlink="">
      <xdr:nvSpPr>
        <xdr:cNvPr id="259" name="n_1mainValue【橋りょう・トンネル】&#10;一人当たり有形固定資産（償却資産）額">
          <a:extLst>
            <a:ext uri="{FF2B5EF4-FFF2-40B4-BE49-F238E27FC236}">
              <a16:creationId xmlns:a16="http://schemas.microsoft.com/office/drawing/2014/main" id="{861B1FD7-985F-42AA-AECC-F81150879A9F}"/>
            </a:ext>
          </a:extLst>
        </xdr:cNvPr>
        <xdr:cNvSpPr txBox="1"/>
      </xdr:nvSpPr>
      <xdr:spPr>
        <a:xfrm>
          <a:off x="9281505" y="1029356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1,765,821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60</xdr:row>
      <xdr:rowOff>25492</xdr:rowOff>
    </xdr:from>
    <xdr:ext cx="690189" cy="259045"/>
    <xdr:sp macro="" textlink="">
      <xdr:nvSpPr>
        <xdr:cNvPr id="260" name="n_2mainValue【橋りょう・トンネル】&#10;一人当たり有形固定資産（償却資産）額">
          <a:extLst>
            <a:ext uri="{FF2B5EF4-FFF2-40B4-BE49-F238E27FC236}">
              <a16:creationId xmlns:a16="http://schemas.microsoft.com/office/drawing/2014/main" id="{CF0FF363-6FFA-4E5A-83CE-23BFFC881A0F}"/>
            </a:ext>
          </a:extLst>
        </xdr:cNvPr>
        <xdr:cNvSpPr txBox="1"/>
      </xdr:nvSpPr>
      <xdr:spPr>
        <a:xfrm>
          <a:off x="8405205" y="1031249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1,683,003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60</xdr:row>
      <xdr:rowOff>53876</xdr:rowOff>
    </xdr:from>
    <xdr:ext cx="690189" cy="259045"/>
    <xdr:sp macro="" textlink="">
      <xdr:nvSpPr>
        <xdr:cNvPr id="261" name="n_3mainValue【橋りょう・トンネル】&#10;一人当たり有形固定資産（償却資産）額">
          <a:extLst>
            <a:ext uri="{FF2B5EF4-FFF2-40B4-BE49-F238E27FC236}">
              <a16:creationId xmlns:a16="http://schemas.microsoft.com/office/drawing/2014/main" id="{8FD73CF7-F6DA-41D5-9CAE-390595D41CBA}"/>
            </a:ext>
          </a:extLst>
        </xdr:cNvPr>
        <xdr:cNvSpPr txBox="1"/>
      </xdr:nvSpPr>
      <xdr:spPr>
        <a:xfrm>
          <a:off x="7516205" y="1034087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60</xdr:row>
      <xdr:rowOff>67594</xdr:rowOff>
    </xdr:from>
    <xdr:ext cx="690189" cy="259045"/>
    <xdr:sp macro="" textlink="">
      <xdr:nvSpPr>
        <xdr:cNvPr id="262" name="n_4mainValue【橋りょう・トンネル】&#10;一人当たり有形固定資産（償却資産）額">
          <a:extLst>
            <a:ext uri="{FF2B5EF4-FFF2-40B4-BE49-F238E27FC236}">
              <a16:creationId xmlns:a16="http://schemas.microsoft.com/office/drawing/2014/main" id="{D5F2E9C4-99B5-40FC-BA0C-584926AD6C78}"/>
            </a:ext>
          </a:extLst>
        </xdr:cNvPr>
        <xdr:cNvSpPr txBox="1"/>
      </xdr:nvSpPr>
      <xdr:spPr>
        <a:xfrm>
          <a:off x="6627205" y="1035459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1,498,835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3" name="正方形/長方形 262">
          <a:extLst>
            <a:ext uri="{FF2B5EF4-FFF2-40B4-BE49-F238E27FC236}">
              <a16:creationId xmlns:a16="http://schemas.microsoft.com/office/drawing/2014/main" id="{DBA73862-5BF2-41C8-9F1E-6D9CD0747813}"/>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4" name="正方形/長方形 263">
          <a:extLst>
            <a:ext uri="{FF2B5EF4-FFF2-40B4-BE49-F238E27FC236}">
              <a16:creationId xmlns:a16="http://schemas.microsoft.com/office/drawing/2014/main" id="{152BFEB8-BFF6-4A4F-9D06-8C2C5837B339}"/>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5" name="正方形/長方形 264">
          <a:extLst>
            <a:ext uri="{FF2B5EF4-FFF2-40B4-BE49-F238E27FC236}">
              <a16:creationId xmlns:a16="http://schemas.microsoft.com/office/drawing/2014/main" id="{173CDC1B-117C-4948-989D-0FFFE0E0DE88}"/>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6" name="正方形/長方形 265">
          <a:extLst>
            <a:ext uri="{FF2B5EF4-FFF2-40B4-BE49-F238E27FC236}">
              <a16:creationId xmlns:a16="http://schemas.microsoft.com/office/drawing/2014/main" id="{D9341D09-4CA4-4431-BA1E-0BA605B26C8D}"/>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7" name="正方形/長方形 266">
          <a:extLst>
            <a:ext uri="{FF2B5EF4-FFF2-40B4-BE49-F238E27FC236}">
              <a16:creationId xmlns:a16="http://schemas.microsoft.com/office/drawing/2014/main" id="{6622C2EF-4F4B-4EEF-9CB4-8436AD6ABD54}"/>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8" name="正方形/長方形 267">
          <a:extLst>
            <a:ext uri="{FF2B5EF4-FFF2-40B4-BE49-F238E27FC236}">
              <a16:creationId xmlns:a16="http://schemas.microsoft.com/office/drawing/2014/main" id="{04565B01-25C8-4352-B0B5-C65948D6648B}"/>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9" name="正方形/長方形 268">
          <a:extLst>
            <a:ext uri="{FF2B5EF4-FFF2-40B4-BE49-F238E27FC236}">
              <a16:creationId xmlns:a16="http://schemas.microsoft.com/office/drawing/2014/main" id="{B17AFE67-424F-4104-B225-61A7762DF64E}"/>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0" name="正方形/長方形 269">
          <a:extLst>
            <a:ext uri="{FF2B5EF4-FFF2-40B4-BE49-F238E27FC236}">
              <a16:creationId xmlns:a16="http://schemas.microsoft.com/office/drawing/2014/main" id="{7E27696F-EE0C-46C6-A7D9-10EFF912F67E}"/>
            </a:ext>
          </a:extLst>
        </xdr:cNvPr>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1" name="テキスト ボックス 270">
          <a:extLst>
            <a:ext uri="{FF2B5EF4-FFF2-40B4-BE49-F238E27FC236}">
              <a16:creationId xmlns:a16="http://schemas.microsoft.com/office/drawing/2014/main" id="{6492337E-E020-4A49-9AE3-7E1D103971D9}"/>
            </a:ext>
          </a:extLst>
        </xdr:cNvPr>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2" name="直線コネクタ 271">
          <a:extLst>
            <a:ext uri="{FF2B5EF4-FFF2-40B4-BE49-F238E27FC236}">
              <a16:creationId xmlns:a16="http://schemas.microsoft.com/office/drawing/2014/main" id="{3A662A27-BCCE-465B-A00A-DEF3A0BA9990}"/>
            </a:ext>
          </a:extLst>
        </xdr:cNvPr>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3" name="テキスト ボックス 272">
          <a:extLst>
            <a:ext uri="{FF2B5EF4-FFF2-40B4-BE49-F238E27FC236}">
              <a16:creationId xmlns:a16="http://schemas.microsoft.com/office/drawing/2014/main" id="{8C167B63-4119-4C99-8444-8AC51CBB94D1}"/>
            </a:ext>
          </a:extLst>
        </xdr:cNvPr>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4" name="直線コネクタ 273">
          <a:extLst>
            <a:ext uri="{FF2B5EF4-FFF2-40B4-BE49-F238E27FC236}">
              <a16:creationId xmlns:a16="http://schemas.microsoft.com/office/drawing/2014/main" id="{437F97A1-DF42-4A5D-BCEE-B9611FC7BEE0}"/>
            </a:ext>
          </a:extLst>
        </xdr:cNvPr>
        <xdr:cNvCxnSpPr/>
      </xdr:nvCxnSpPr>
      <xdr:spPr>
        <a:xfrm>
          <a:off x="762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5" name="テキスト ボックス 274">
          <a:extLst>
            <a:ext uri="{FF2B5EF4-FFF2-40B4-BE49-F238E27FC236}">
              <a16:creationId xmlns:a16="http://schemas.microsoft.com/office/drawing/2014/main" id="{4273F362-75F4-4844-A33B-7AFB36F0768C}"/>
            </a:ext>
          </a:extLst>
        </xdr:cNvPr>
        <xdr:cNvSpPr txBox="1"/>
      </xdr:nvSpPr>
      <xdr:spPr>
        <a:xfrm>
          <a:off x="294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6" name="直線コネクタ 275">
          <a:extLst>
            <a:ext uri="{FF2B5EF4-FFF2-40B4-BE49-F238E27FC236}">
              <a16:creationId xmlns:a16="http://schemas.microsoft.com/office/drawing/2014/main" id="{4C494F71-C456-4B41-8234-CD8674F59F40}"/>
            </a:ext>
          </a:extLst>
        </xdr:cNvPr>
        <xdr:cNvCxnSpPr/>
      </xdr:nvCxnSpPr>
      <xdr:spPr>
        <a:xfrm>
          <a:off x="762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7" name="テキスト ボックス 276">
          <a:extLst>
            <a:ext uri="{FF2B5EF4-FFF2-40B4-BE49-F238E27FC236}">
              <a16:creationId xmlns:a16="http://schemas.microsoft.com/office/drawing/2014/main" id="{763B17F2-1B29-4232-8E18-EA55C0525588}"/>
            </a:ext>
          </a:extLst>
        </xdr:cNvPr>
        <xdr:cNvSpPr txBox="1"/>
      </xdr:nvSpPr>
      <xdr:spPr>
        <a:xfrm>
          <a:off x="358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8" name="直線コネクタ 277">
          <a:extLst>
            <a:ext uri="{FF2B5EF4-FFF2-40B4-BE49-F238E27FC236}">
              <a16:creationId xmlns:a16="http://schemas.microsoft.com/office/drawing/2014/main" id="{DBF73E2C-C162-4CAF-A2DA-6E492A6AEC21}"/>
            </a:ext>
          </a:extLst>
        </xdr:cNvPr>
        <xdr:cNvCxnSpPr/>
      </xdr:nvCxnSpPr>
      <xdr:spPr>
        <a:xfrm>
          <a:off x="762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9" name="テキスト ボックス 278">
          <a:extLst>
            <a:ext uri="{FF2B5EF4-FFF2-40B4-BE49-F238E27FC236}">
              <a16:creationId xmlns:a16="http://schemas.microsoft.com/office/drawing/2014/main" id="{9B22D697-C87C-44FB-A5AF-C16B958604F2}"/>
            </a:ext>
          </a:extLst>
        </xdr:cNvPr>
        <xdr:cNvSpPr txBox="1"/>
      </xdr:nvSpPr>
      <xdr:spPr>
        <a:xfrm>
          <a:off x="358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80" name="直線コネクタ 279">
          <a:extLst>
            <a:ext uri="{FF2B5EF4-FFF2-40B4-BE49-F238E27FC236}">
              <a16:creationId xmlns:a16="http://schemas.microsoft.com/office/drawing/2014/main" id="{08AC259E-A93E-43D2-A045-5CCB6334BC63}"/>
            </a:ext>
          </a:extLst>
        </xdr:cNvPr>
        <xdr:cNvCxnSpPr/>
      </xdr:nvCxnSpPr>
      <xdr:spPr>
        <a:xfrm>
          <a:off x="762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81" name="テキスト ボックス 280">
          <a:extLst>
            <a:ext uri="{FF2B5EF4-FFF2-40B4-BE49-F238E27FC236}">
              <a16:creationId xmlns:a16="http://schemas.microsoft.com/office/drawing/2014/main" id="{6864B7E6-27D4-4911-B38F-356772D7115B}"/>
            </a:ext>
          </a:extLst>
        </xdr:cNvPr>
        <xdr:cNvSpPr txBox="1"/>
      </xdr:nvSpPr>
      <xdr:spPr>
        <a:xfrm>
          <a:off x="358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82" name="直線コネクタ 281">
          <a:extLst>
            <a:ext uri="{FF2B5EF4-FFF2-40B4-BE49-F238E27FC236}">
              <a16:creationId xmlns:a16="http://schemas.microsoft.com/office/drawing/2014/main" id="{D94928CB-92FB-4D5C-93DA-EC0E94D182D2}"/>
            </a:ext>
          </a:extLst>
        </xdr:cNvPr>
        <xdr:cNvCxnSpPr/>
      </xdr:nvCxnSpPr>
      <xdr:spPr>
        <a:xfrm>
          <a:off x="762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76</xdr:row>
      <xdr:rowOff>162577</xdr:rowOff>
    </xdr:from>
    <xdr:ext cx="403059" cy="259045"/>
    <xdr:sp macro="" textlink="">
      <xdr:nvSpPr>
        <xdr:cNvPr id="283" name="テキスト ボックス 282">
          <a:extLst>
            <a:ext uri="{FF2B5EF4-FFF2-40B4-BE49-F238E27FC236}">
              <a16:creationId xmlns:a16="http://schemas.microsoft.com/office/drawing/2014/main" id="{68CD021D-10D1-4B8E-9799-E68303511FDA}"/>
            </a:ext>
          </a:extLst>
        </xdr:cNvPr>
        <xdr:cNvSpPr txBox="1"/>
      </xdr:nvSpPr>
      <xdr:spPr>
        <a:xfrm>
          <a:off x="358941" y="1319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4" name="直線コネクタ 283">
          <a:extLst>
            <a:ext uri="{FF2B5EF4-FFF2-40B4-BE49-F238E27FC236}">
              <a16:creationId xmlns:a16="http://schemas.microsoft.com/office/drawing/2014/main" id="{993EB7F2-4A35-459B-8F59-70F6F0361EFD}"/>
            </a:ext>
          </a:extLst>
        </xdr:cNvPr>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74</xdr:row>
      <xdr:rowOff>124477</xdr:rowOff>
    </xdr:from>
    <xdr:ext cx="338939" cy="259045"/>
    <xdr:sp macro="" textlink="">
      <xdr:nvSpPr>
        <xdr:cNvPr id="285" name="テキスト ボックス 284">
          <a:extLst>
            <a:ext uri="{FF2B5EF4-FFF2-40B4-BE49-F238E27FC236}">
              <a16:creationId xmlns:a16="http://schemas.microsoft.com/office/drawing/2014/main" id="{621C6CD7-6B47-4400-B348-0AB6239A7F6F}"/>
            </a:ext>
          </a:extLst>
        </xdr:cNvPr>
        <xdr:cNvSpPr txBox="1"/>
      </xdr:nvSpPr>
      <xdr:spPr>
        <a:xfrm>
          <a:off x="423061" y="1281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6" name="【公営住宅】&#10;有形固定資産減価償却率グラフ枠">
          <a:extLst>
            <a:ext uri="{FF2B5EF4-FFF2-40B4-BE49-F238E27FC236}">
              <a16:creationId xmlns:a16="http://schemas.microsoft.com/office/drawing/2014/main" id="{56B4C4F5-35E3-4BCD-9DDE-E1BFB20B52D7}"/>
            </a:ext>
          </a:extLst>
        </xdr:cNvPr>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78105</xdr:rowOff>
    </xdr:from>
    <xdr:to>
      <xdr:col>24</xdr:col>
      <xdr:colOff>62865</xdr:colOff>
      <xdr:row>86</xdr:row>
      <xdr:rowOff>114300</xdr:rowOff>
    </xdr:to>
    <xdr:cxnSp macro="">
      <xdr:nvCxnSpPr>
        <xdr:cNvPr id="287" name="直線コネクタ 286">
          <a:extLst>
            <a:ext uri="{FF2B5EF4-FFF2-40B4-BE49-F238E27FC236}">
              <a16:creationId xmlns:a16="http://schemas.microsoft.com/office/drawing/2014/main" id="{FEF52042-2EC5-4DDF-9185-308554530F2B}"/>
            </a:ext>
          </a:extLst>
        </xdr:cNvPr>
        <xdr:cNvCxnSpPr/>
      </xdr:nvCxnSpPr>
      <xdr:spPr>
        <a:xfrm flipV="1">
          <a:off x="4634865" y="13451205"/>
          <a:ext cx="0" cy="14077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86</xdr:row>
      <xdr:rowOff>118127</xdr:rowOff>
    </xdr:from>
    <xdr:ext cx="469744" cy="259045"/>
    <xdr:sp macro="" textlink="">
      <xdr:nvSpPr>
        <xdr:cNvPr id="288" name="【公営住宅】&#10;有形固定資産減価償却率最小値テキスト">
          <a:extLst>
            <a:ext uri="{FF2B5EF4-FFF2-40B4-BE49-F238E27FC236}">
              <a16:creationId xmlns:a16="http://schemas.microsoft.com/office/drawing/2014/main" id="{69C71E8B-DB2B-4FB9-A06E-CA44620A788C}"/>
            </a:ext>
          </a:extLst>
        </xdr:cNvPr>
        <xdr:cNvSpPr txBox="1"/>
      </xdr:nvSpPr>
      <xdr:spPr>
        <a:xfrm>
          <a:off x="4673600" y="1486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86</xdr:row>
      <xdr:rowOff>114300</xdr:rowOff>
    </xdr:from>
    <xdr:to>
      <xdr:col>24</xdr:col>
      <xdr:colOff>152400</xdr:colOff>
      <xdr:row>86</xdr:row>
      <xdr:rowOff>114300</xdr:rowOff>
    </xdr:to>
    <xdr:cxnSp macro="">
      <xdr:nvCxnSpPr>
        <xdr:cNvPr id="289" name="直線コネクタ 288">
          <a:extLst>
            <a:ext uri="{FF2B5EF4-FFF2-40B4-BE49-F238E27FC236}">
              <a16:creationId xmlns:a16="http://schemas.microsoft.com/office/drawing/2014/main" id="{BD11926E-A54C-4F6A-A885-375C87965277}"/>
            </a:ext>
          </a:extLst>
        </xdr:cNvPr>
        <xdr:cNvCxnSpPr/>
      </xdr:nvCxnSpPr>
      <xdr:spPr>
        <a:xfrm>
          <a:off x="4546600" y="1485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24782</xdr:rowOff>
    </xdr:from>
    <xdr:ext cx="405111" cy="259045"/>
    <xdr:sp macro="" textlink="">
      <xdr:nvSpPr>
        <xdr:cNvPr id="290" name="【公営住宅】&#10;有形固定資産減価償却率最大値テキスト">
          <a:extLst>
            <a:ext uri="{FF2B5EF4-FFF2-40B4-BE49-F238E27FC236}">
              <a16:creationId xmlns:a16="http://schemas.microsoft.com/office/drawing/2014/main" id="{FD619A2D-AFA5-4AF7-A40C-930B6EA6A905}"/>
            </a:ext>
          </a:extLst>
        </xdr:cNvPr>
        <xdr:cNvSpPr txBox="1"/>
      </xdr:nvSpPr>
      <xdr:spPr>
        <a:xfrm>
          <a:off x="4673600" y="13226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78105</xdr:rowOff>
    </xdr:from>
    <xdr:to>
      <xdr:col>24</xdr:col>
      <xdr:colOff>152400</xdr:colOff>
      <xdr:row>78</xdr:row>
      <xdr:rowOff>78105</xdr:rowOff>
    </xdr:to>
    <xdr:cxnSp macro="">
      <xdr:nvCxnSpPr>
        <xdr:cNvPr id="291" name="直線コネクタ 290">
          <a:extLst>
            <a:ext uri="{FF2B5EF4-FFF2-40B4-BE49-F238E27FC236}">
              <a16:creationId xmlns:a16="http://schemas.microsoft.com/office/drawing/2014/main" id="{687AA342-CB49-4EA3-AE93-A7A02E6DBBC5}"/>
            </a:ext>
          </a:extLst>
        </xdr:cNvPr>
        <xdr:cNvCxnSpPr/>
      </xdr:nvCxnSpPr>
      <xdr:spPr>
        <a:xfrm>
          <a:off x="4546600" y="134512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19702</xdr:rowOff>
    </xdr:from>
    <xdr:ext cx="405111" cy="259045"/>
    <xdr:sp macro="" textlink="">
      <xdr:nvSpPr>
        <xdr:cNvPr id="292" name="【公営住宅】&#10;有形固定資産減価償却率平均値テキスト">
          <a:extLst>
            <a:ext uri="{FF2B5EF4-FFF2-40B4-BE49-F238E27FC236}">
              <a16:creationId xmlns:a16="http://schemas.microsoft.com/office/drawing/2014/main" id="{B31F7762-0B5D-4876-86BC-370D59DB5585}"/>
            </a:ext>
          </a:extLst>
        </xdr:cNvPr>
        <xdr:cNvSpPr txBox="1"/>
      </xdr:nvSpPr>
      <xdr:spPr>
        <a:xfrm>
          <a:off x="4673600" y="1390715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168275</xdr:rowOff>
    </xdr:from>
    <xdr:to>
      <xdr:col>24</xdr:col>
      <xdr:colOff>114300</xdr:colOff>
      <xdr:row>82</xdr:row>
      <xdr:rowOff>98425</xdr:rowOff>
    </xdr:to>
    <xdr:sp macro="" textlink="">
      <xdr:nvSpPr>
        <xdr:cNvPr id="293" name="フローチャート: 判断 292">
          <a:extLst>
            <a:ext uri="{FF2B5EF4-FFF2-40B4-BE49-F238E27FC236}">
              <a16:creationId xmlns:a16="http://schemas.microsoft.com/office/drawing/2014/main" id="{86C7D929-6092-4D02-897C-2993A822C8B8}"/>
            </a:ext>
          </a:extLst>
        </xdr:cNvPr>
        <xdr:cNvSpPr/>
      </xdr:nvSpPr>
      <xdr:spPr>
        <a:xfrm>
          <a:off x="4584700" y="14055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164464</xdr:rowOff>
    </xdr:from>
    <xdr:to>
      <xdr:col>20</xdr:col>
      <xdr:colOff>38100</xdr:colOff>
      <xdr:row>82</xdr:row>
      <xdr:rowOff>94614</xdr:rowOff>
    </xdr:to>
    <xdr:sp macro="" textlink="">
      <xdr:nvSpPr>
        <xdr:cNvPr id="294" name="フローチャート: 判断 293">
          <a:extLst>
            <a:ext uri="{FF2B5EF4-FFF2-40B4-BE49-F238E27FC236}">
              <a16:creationId xmlns:a16="http://schemas.microsoft.com/office/drawing/2014/main" id="{BA1C1B3C-BAB0-458A-B745-E879DB0932E3}"/>
            </a:ext>
          </a:extLst>
        </xdr:cNvPr>
        <xdr:cNvSpPr/>
      </xdr:nvSpPr>
      <xdr:spPr>
        <a:xfrm>
          <a:off x="3746500" y="14051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133986</xdr:rowOff>
    </xdr:from>
    <xdr:to>
      <xdr:col>15</xdr:col>
      <xdr:colOff>101600</xdr:colOff>
      <xdr:row>82</xdr:row>
      <xdr:rowOff>64136</xdr:rowOff>
    </xdr:to>
    <xdr:sp macro="" textlink="">
      <xdr:nvSpPr>
        <xdr:cNvPr id="295" name="フローチャート: 判断 294">
          <a:extLst>
            <a:ext uri="{FF2B5EF4-FFF2-40B4-BE49-F238E27FC236}">
              <a16:creationId xmlns:a16="http://schemas.microsoft.com/office/drawing/2014/main" id="{E66035DF-33B7-48D9-9FC5-D7371F418222}"/>
            </a:ext>
          </a:extLst>
        </xdr:cNvPr>
        <xdr:cNvSpPr/>
      </xdr:nvSpPr>
      <xdr:spPr>
        <a:xfrm>
          <a:off x="2857500" y="1402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145414</xdr:rowOff>
    </xdr:from>
    <xdr:to>
      <xdr:col>10</xdr:col>
      <xdr:colOff>165100</xdr:colOff>
      <xdr:row>82</xdr:row>
      <xdr:rowOff>75564</xdr:rowOff>
    </xdr:to>
    <xdr:sp macro="" textlink="">
      <xdr:nvSpPr>
        <xdr:cNvPr id="296" name="フローチャート: 判断 295">
          <a:extLst>
            <a:ext uri="{FF2B5EF4-FFF2-40B4-BE49-F238E27FC236}">
              <a16:creationId xmlns:a16="http://schemas.microsoft.com/office/drawing/2014/main" id="{8CDB177C-66F6-4695-B728-4802FFF708FD}"/>
            </a:ext>
          </a:extLst>
        </xdr:cNvPr>
        <xdr:cNvSpPr/>
      </xdr:nvSpPr>
      <xdr:spPr>
        <a:xfrm>
          <a:off x="1968500" y="14032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126364</xdr:rowOff>
    </xdr:from>
    <xdr:to>
      <xdr:col>6</xdr:col>
      <xdr:colOff>38100</xdr:colOff>
      <xdr:row>82</xdr:row>
      <xdr:rowOff>56514</xdr:rowOff>
    </xdr:to>
    <xdr:sp macro="" textlink="">
      <xdr:nvSpPr>
        <xdr:cNvPr id="297" name="フローチャート: 判断 296">
          <a:extLst>
            <a:ext uri="{FF2B5EF4-FFF2-40B4-BE49-F238E27FC236}">
              <a16:creationId xmlns:a16="http://schemas.microsoft.com/office/drawing/2014/main" id="{4CC98343-D0B9-4B5A-837A-04375306BE7B}"/>
            </a:ext>
          </a:extLst>
        </xdr:cNvPr>
        <xdr:cNvSpPr/>
      </xdr:nvSpPr>
      <xdr:spPr>
        <a:xfrm>
          <a:off x="1079500" y="140138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D072E8A3-9F48-4A0D-90B1-CD25278D5D78}"/>
            </a:ext>
          </a:extLst>
        </xdr:cNvPr>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9" name="テキスト ボックス 298">
          <a:extLst>
            <a:ext uri="{FF2B5EF4-FFF2-40B4-BE49-F238E27FC236}">
              <a16:creationId xmlns:a16="http://schemas.microsoft.com/office/drawing/2014/main" id="{C205D157-22FC-48F2-BB62-D9CFEDC5DC75}"/>
            </a:ext>
          </a:extLst>
        </xdr:cNvPr>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0" name="テキスト ボックス 299">
          <a:extLst>
            <a:ext uri="{FF2B5EF4-FFF2-40B4-BE49-F238E27FC236}">
              <a16:creationId xmlns:a16="http://schemas.microsoft.com/office/drawing/2014/main" id="{512CF668-993C-4525-8C3D-02C804EDF5C8}"/>
            </a:ext>
          </a:extLst>
        </xdr:cNvPr>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1" name="テキスト ボックス 300">
          <a:extLst>
            <a:ext uri="{FF2B5EF4-FFF2-40B4-BE49-F238E27FC236}">
              <a16:creationId xmlns:a16="http://schemas.microsoft.com/office/drawing/2014/main" id="{7C35D7D7-17F5-4B10-AD69-FC2D38579F24}"/>
            </a:ext>
          </a:extLst>
        </xdr:cNvPr>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2" name="テキスト ボックス 301">
          <a:extLst>
            <a:ext uri="{FF2B5EF4-FFF2-40B4-BE49-F238E27FC236}">
              <a16:creationId xmlns:a16="http://schemas.microsoft.com/office/drawing/2014/main" id="{F17A3FC1-C935-4FB5-A4F8-B821F4888085}"/>
            </a:ext>
          </a:extLst>
        </xdr:cNvPr>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158750</xdr:rowOff>
    </xdr:from>
    <xdr:to>
      <xdr:col>24</xdr:col>
      <xdr:colOff>114300</xdr:colOff>
      <xdr:row>85</xdr:row>
      <xdr:rowOff>88900</xdr:rowOff>
    </xdr:to>
    <xdr:sp macro="" textlink="">
      <xdr:nvSpPr>
        <xdr:cNvPr id="303" name="楕円 302">
          <a:extLst>
            <a:ext uri="{FF2B5EF4-FFF2-40B4-BE49-F238E27FC236}">
              <a16:creationId xmlns:a16="http://schemas.microsoft.com/office/drawing/2014/main" id="{A9821B20-7ABF-4540-A4EB-4ED433610195}"/>
            </a:ext>
          </a:extLst>
        </xdr:cNvPr>
        <xdr:cNvSpPr/>
      </xdr:nvSpPr>
      <xdr:spPr>
        <a:xfrm>
          <a:off x="4584700" y="14560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84</xdr:row>
      <xdr:rowOff>137177</xdr:rowOff>
    </xdr:from>
    <xdr:ext cx="405111" cy="259045"/>
    <xdr:sp macro="" textlink="">
      <xdr:nvSpPr>
        <xdr:cNvPr id="304" name="【公営住宅】&#10;有形固定資産減価償却率該当値テキスト">
          <a:extLst>
            <a:ext uri="{FF2B5EF4-FFF2-40B4-BE49-F238E27FC236}">
              <a16:creationId xmlns:a16="http://schemas.microsoft.com/office/drawing/2014/main" id="{0D3DE164-C9FF-4A47-A25A-3FF1F6439213}"/>
            </a:ext>
          </a:extLst>
        </xdr:cNvPr>
        <xdr:cNvSpPr txBox="1"/>
      </xdr:nvSpPr>
      <xdr:spPr>
        <a:xfrm>
          <a:off x="4673600" y="14538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84</xdr:row>
      <xdr:rowOff>78739</xdr:rowOff>
    </xdr:from>
    <xdr:to>
      <xdr:col>20</xdr:col>
      <xdr:colOff>38100</xdr:colOff>
      <xdr:row>85</xdr:row>
      <xdr:rowOff>8889</xdr:rowOff>
    </xdr:to>
    <xdr:sp macro="" textlink="">
      <xdr:nvSpPr>
        <xdr:cNvPr id="305" name="楕円 304">
          <a:extLst>
            <a:ext uri="{FF2B5EF4-FFF2-40B4-BE49-F238E27FC236}">
              <a16:creationId xmlns:a16="http://schemas.microsoft.com/office/drawing/2014/main" id="{69D23BE0-B570-496A-82FD-40169DE50523}"/>
            </a:ext>
          </a:extLst>
        </xdr:cNvPr>
        <xdr:cNvSpPr/>
      </xdr:nvSpPr>
      <xdr:spPr>
        <a:xfrm>
          <a:off x="3746500" y="144805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129539</xdr:rowOff>
    </xdr:from>
    <xdr:to>
      <xdr:col>24</xdr:col>
      <xdr:colOff>63500</xdr:colOff>
      <xdr:row>85</xdr:row>
      <xdr:rowOff>38100</xdr:rowOff>
    </xdr:to>
    <xdr:cxnSp macro="">
      <xdr:nvCxnSpPr>
        <xdr:cNvPr id="306" name="直線コネクタ 305">
          <a:extLst>
            <a:ext uri="{FF2B5EF4-FFF2-40B4-BE49-F238E27FC236}">
              <a16:creationId xmlns:a16="http://schemas.microsoft.com/office/drawing/2014/main" id="{076DE508-538D-490A-A4F4-BB21C761FE95}"/>
            </a:ext>
          </a:extLst>
        </xdr:cNvPr>
        <xdr:cNvCxnSpPr/>
      </xdr:nvCxnSpPr>
      <xdr:spPr>
        <a:xfrm>
          <a:off x="3797300" y="14531339"/>
          <a:ext cx="838200" cy="800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84</xdr:row>
      <xdr:rowOff>50164</xdr:rowOff>
    </xdr:from>
    <xdr:to>
      <xdr:col>15</xdr:col>
      <xdr:colOff>101600</xdr:colOff>
      <xdr:row>84</xdr:row>
      <xdr:rowOff>151764</xdr:rowOff>
    </xdr:to>
    <xdr:sp macro="" textlink="">
      <xdr:nvSpPr>
        <xdr:cNvPr id="307" name="楕円 306">
          <a:extLst>
            <a:ext uri="{FF2B5EF4-FFF2-40B4-BE49-F238E27FC236}">
              <a16:creationId xmlns:a16="http://schemas.microsoft.com/office/drawing/2014/main" id="{56FCF486-F50F-46E7-9BDA-54DBCA359979}"/>
            </a:ext>
          </a:extLst>
        </xdr:cNvPr>
        <xdr:cNvSpPr/>
      </xdr:nvSpPr>
      <xdr:spPr>
        <a:xfrm>
          <a:off x="2857500" y="144519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100964</xdr:rowOff>
    </xdr:from>
    <xdr:to>
      <xdr:col>19</xdr:col>
      <xdr:colOff>177800</xdr:colOff>
      <xdr:row>84</xdr:row>
      <xdr:rowOff>129539</xdr:rowOff>
    </xdr:to>
    <xdr:cxnSp macro="">
      <xdr:nvCxnSpPr>
        <xdr:cNvPr id="308" name="直線コネクタ 307">
          <a:extLst>
            <a:ext uri="{FF2B5EF4-FFF2-40B4-BE49-F238E27FC236}">
              <a16:creationId xmlns:a16="http://schemas.microsoft.com/office/drawing/2014/main" id="{7A88A24A-A4EE-4C56-A54B-00820E157ED7}"/>
            </a:ext>
          </a:extLst>
        </xdr:cNvPr>
        <xdr:cNvCxnSpPr/>
      </xdr:nvCxnSpPr>
      <xdr:spPr>
        <a:xfrm>
          <a:off x="2908300" y="14502764"/>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84</xdr:row>
      <xdr:rowOff>4445</xdr:rowOff>
    </xdr:from>
    <xdr:to>
      <xdr:col>10</xdr:col>
      <xdr:colOff>165100</xdr:colOff>
      <xdr:row>84</xdr:row>
      <xdr:rowOff>106045</xdr:rowOff>
    </xdr:to>
    <xdr:sp macro="" textlink="">
      <xdr:nvSpPr>
        <xdr:cNvPr id="309" name="楕円 308">
          <a:extLst>
            <a:ext uri="{FF2B5EF4-FFF2-40B4-BE49-F238E27FC236}">
              <a16:creationId xmlns:a16="http://schemas.microsoft.com/office/drawing/2014/main" id="{555B2B52-FDDD-42A5-84BC-EE8CBB410F01}"/>
            </a:ext>
          </a:extLst>
        </xdr:cNvPr>
        <xdr:cNvSpPr/>
      </xdr:nvSpPr>
      <xdr:spPr>
        <a:xfrm>
          <a:off x="1968500" y="14406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84</xdr:row>
      <xdr:rowOff>55245</xdr:rowOff>
    </xdr:from>
    <xdr:to>
      <xdr:col>15</xdr:col>
      <xdr:colOff>50800</xdr:colOff>
      <xdr:row>84</xdr:row>
      <xdr:rowOff>100964</xdr:rowOff>
    </xdr:to>
    <xdr:cxnSp macro="">
      <xdr:nvCxnSpPr>
        <xdr:cNvPr id="310" name="直線コネクタ 309">
          <a:extLst>
            <a:ext uri="{FF2B5EF4-FFF2-40B4-BE49-F238E27FC236}">
              <a16:creationId xmlns:a16="http://schemas.microsoft.com/office/drawing/2014/main" id="{BF409444-D88D-4E8B-833C-7B31D8BA855E}"/>
            </a:ext>
          </a:extLst>
        </xdr:cNvPr>
        <xdr:cNvCxnSpPr/>
      </xdr:nvCxnSpPr>
      <xdr:spPr>
        <a:xfrm>
          <a:off x="2019300" y="14457045"/>
          <a:ext cx="889000" cy="457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149225</xdr:rowOff>
    </xdr:from>
    <xdr:to>
      <xdr:col>6</xdr:col>
      <xdr:colOff>38100</xdr:colOff>
      <xdr:row>84</xdr:row>
      <xdr:rowOff>79375</xdr:rowOff>
    </xdr:to>
    <xdr:sp macro="" textlink="">
      <xdr:nvSpPr>
        <xdr:cNvPr id="311" name="楕円 310">
          <a:extLst>
            <a:ext uri="{FF2B5EF4-FFF2-40B4-BE49-F238E27FC236}">
              <a16:creationId xmlns:a16="http://schemas.microsoft.com/office/drawing/2014/main" id="{CD70E343-7AF7-43EB-B271-6519DB079045}"/>
            </a:ext>
          </a:extLst>
        </xdr:cNvPr>
        <xdr:cNvSpPr/>
      </xdr:nvSpPr>
      <xdr:spPr>
        <a:xfrm>
          <a:off x="1079500" y="14379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84</xdr:row>
      <xdr:rowOff>28575</xdr:rowOff>
    </xdr:from>
    <xdr:to>
      <xdr:col>10</xdr:col>
      <xdr:colOff>114300</xdr:colOff>
      <xdr:row>84</xdr:row>
      <xdr:rowOff>55245</xdr:rowOff>
    </xdr:to>
    <xdr:cxnSp macro="">
      <xdr:nvCxnSpPr>
        <xdr:cNvPr id="312" name="直線コネクタ 311">
          <a:extLst>
            <a:ext uri="{FF2B5EF4-FFF2-40B4-BE49-F238E27FC236}">
              <a16:creationId xmlns:a16="http://schemas.microsoft.com/office/drawing/2014/main" id="{61658D94-6094-4B1C-9644-FCB776CB0DE1}"/>
            </a:ext>
          </a:extLst>
        </xdr:cNvPr>
        <xdr:cNvCxnSpPr/>
      </xdr:nvCxnSpPr>
      <xdr:spPr>
        <a:xfrm>
          <a:off x="1130300" y="14430375"/>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111141</xdr:rowOff>
    </xdr:from>
    <xdr:ext cx="405111" cy="259045"/>
    <xdr:sp macro="" textlink="">
      <xdr:nvSpPr>
        <xdr:cNvPr id="313" name="n_1aveValue【公営住宅】&#10;有形固定資産減価償却率">
          <a:extLst>
            <a:ext uri="{FF2B5EF4-FFF2-40B4-BE49-F238E27FC236}">
              <a16:creationId xmlns:a16="http://schemas.microsoft.com/office/drawing/2014/main" id="{26DFA30B-449D-477E-BFE6-F7E3D13FA8DD}"/>
            </a:ext>
          </a:extLst>
        </xdr:cNvPr>
        <xdr:cNvSpPr txBox="1"/>
      </xdr:nvSpPr>
      <xdr:spPr>
        <a:xfrm>
          <a:off x="3582044" y="138271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80663</xdr:rowOff>
    </xdr:from>
    <xdr:ext cx="405111" cy="259045"/>
    <xdr:sp macro="" textlink="">
      <xdr:nvSpPr>
        <xdr:cNvPr id="314" name="n_2aveValue【公営住宅】&#10;有形固定資産減価償却率">
          <a:extLst>
            <a:ext uri="{FF2B5EF4-FFF2-40B4-BE49-F238E27FC236}">
              <a16:creationId xmlns:a16="http://schemas.microsoft.com/office/drawing/2014/main" id="{CA0FFBBE-C406-46B1-9F74-21AFC2782C75}"/>
            </a:ext>
          </a:extLst>
        </xdr:cNvPr>
        <xdr:cNvSpPr txBox="1"/>
      </xdr:nvSpPr>
      <xdr:spPr>
        <a:xfrm>
          <a:off x="2705744" y="137966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92091</xdr:rowOff>
    </xdr:from>
    <xdr:ext cx="405111" cy="259045"/>
    <xdr:sp macro="" textlink="">
      <xdr:nvSpPr>
        <xdr:cNvPr id="315" name="n_3aveValue【公営住宅】&#10;有形固定資産減価償却率">
          <a:extLst>
            <a:ext uri="{FF2B5EF4-FFF2-40B4-BE49-F238E27FC236}">
              <a16:creationId xmlns:a16="http://schemas.microsoft.com/office/drawing/2014/main" id="{D21D3A13-1721-442D-B834-DC9815174A59}"/>
            </a:ext>
          </a:extLst>
        </xdr:cNvPr>
        <xdr:cNvSpPr txBox="1"/>
      </xdr:nvSpPr>
      <xdr:spPr>
        <a:xfrm>
          <a:off x="1816744" y="138080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73041</xdr:rowOff>
    </xdr:from>
    <xdr:ext cx="405111" cy="259045"/>
    <xdr:sp macro="" textlink="">
      <xdr:nvSpPr>
        <xdr:cNvPr id="316" name="n_4aveValue【公営住宅】&#10;有形固定資産減価償却率">
          <a:extLst>
            <a:ext uri="{FF2B5EF4-FFF2-40B4-BE49-F238E27FC236}">
              <a16:creationId xmlns:a16="http://schemas.microsoft.com/office/drawing/2014/main" id="{C7C0D9F1-9C38-41B7-8148-52C630CE300F}"/>
            </a:ext>
          </a:extLst>
        </xdr:cNvPr>
        <xdr:cNvSpPr txBox="1"/>
      </xdr:nvSpPr>
      <xdr:spPr>
        <a:xfrm>
          <a:off x="927744" y="137890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85</xdr:row>
      <xdr:rowOff>16</xdr:rowOff>
    </xdr:from>
    <xdr:ext cx="405111" cy="259045"/>
    <xdr:sp macro="" textlink="">
      <xdr:nvSpPr>
        <xdr:cNvPr id="317" name="n_1mainValue【公営住宅】&#10;有形固定資産減価償却率">
          <a:extLst>
            <a:ext uri="{FF2B5EF4-FFF2-40B4-BE49-F238E27FC236}">
              <a16:creationId xmlns:a16="http://schemas.microsoft.com/office/drawing/2014/main" id="{AB57E955-DC7B-4679-A79D-5A0EA07EE0B0}"/>
            </a:ext>
          </a:extLst>
        </xdr:cNvPr>
        <xdr:cNvSpPr txBox="1"/>
      </xdr:nvSpPr>
      <xdr:spPr>
        <a:xfrm>
          <a:off x="3582044" y="145732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142891</xdr:rowOff>
    </xdr:from>
    <xdr:ext cx="405111" cy="259045"/>
    <xdr:sp macro="" textlink="">
      <xdr:nvSpPr>
        <xdr:cNvPr id="318" name="n_2mainValue【公営住宅】&#10;有形固定資産減価償却率">
          <a:extLst>
            <a:ext uri="{FF2B5EF4-FFF2-40B4-BE49-F238E27FC236}">
              <a16:creationId xmlns:a16="http://schemas.microsoft.com/office/drawing/2014/main" id="{5740911A-63E4-4CF9-9363-686C33D9F958}"/>
            </a:ext>
          </a:extLst>
        </xdr:cNvPr>
        <xdr:cNvSpPr txBox="1"/>
      </xdr:nvSpPr>
      <xdr:spPr>
        <a:xfrm>
          <a:off x="2705744" y="145446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97172</xdr:rowOff>
    </xdr:from>
    <xdr:ext cx="405111" cy="259045"/>
    <xdr:sp macro="" textlink="">
      <xdr:nvSpPr>
        <xdr:cNvPr id="319" name="n_3mainValue【公営住宅】&#10;有形固定資産減価償却率">
          <a:extLst>
            <a:ext uri="{FF2B5EF4-FFF2-40B4-BE49-F238E27FC236}">
              <a16:creationId xmlns:a16="http://schemas.microsoft.com/office/drawing/2014/main" id="{7608CCA2-B115-4294-8219-2BEC790BA8B5}"/>
            </a:ext>
          </a:extLst>
        </xdr:cNvPr>
        <xdr:cNvSpPr txBox="1"/>
      </xdr:nvSpPr>
      <xdr:spPr>
        <a:xfrm>
          <a:off x="1816744" y="14498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70502</xdr:rowOff>
    </xdr:from>
    <xdr:ext cx="405111" cy="259045"/>
    <xdr:sp macro="" textlink="">
      <xdr:nvSpPr>
        <xdr:cNvPr id="320" name="n_4mainValue【公営住宅】&#10;有形固定資産減価償却率">
          <a:extLst>
            <a:ext uri="{FF2B5EF4-FFF2-40B4-BE49-F238E27FC236}">
              <a16:creationId xmlns:a16="http://schemas.microsoft.com/office/drawing/2014/main" id="{8FEDA6CE-BCC0-4913-9772-E996BDDF7141}"/>
            </a:ext>
          </a:extLst>
        </xdr:cNvPr>
        <xdr:cNvSpPr txBox="1"/>
      </xdr:nvSpPr>
      <xdr:spPr>
        <a:xfrm>
          <a:off x="927744" y="144723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1" name="正方形/長方形 320">
          <a:extLst>
            <a:ext uri="{FF2B5EF4-FFF2-40B4-BE49-F238E27FC236}">
              <a16:creationId xmlns:a16="http://schemas.microsoft.com/office/drawing/2014/main" id="{9C766083-0394-447E-80D7-C36AA640EE8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2" name="正方形/長方形 321">
          <a:extLst>
            <a:ext uri="{FF2B5EF4-FFF2-40B4-BE49-F238E27FC236}">
              <a16:creationId xmlns:a16="http://schemas.microsoft.com/office/drawing/2014/main" id="{53EB54A3-F777-44FC-BFF2-241A70E28B96}"/>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3" name="正方形/長方形 322">
          <a:extLst>
            <a:ext uri="{FF2B5EF4-FFF2-40B4-BE49-F238E27FC236}">
              <a16:creationId xmlns:a16="http://schemas.microsoft.com/office/drawing/2014/main" id="{2BF938B3-82B0-4222-B616-B5AAB4184669}"/>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4" name="正方形/長方形 323">
          <a:extLst>
            <a:ext uri="{FF2B5EF4-FFF2-40B4-BE49-F238E27FC236}">
              <a16:creationId xmlns:a16="http://schemas.microsoft.com/office/drawing/2014/main" id="{47DA5C77-7B87-42F6-BC02-E5A161093D7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5" name="正方形/長方形 324">
          <a:extLst>
            <a:ext uri="{FF2B5EF4-FFF2-40B4-BE49-F238E27FC236}">
              <a16:creationId xmlns:a16="http://schemas.microsoft.com/office/drawing/2014/main" id="{5447CE01-4B90-46F8-9F64-AEE661DAD767}"/>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6" name="正方形/長方形 325">
          <a:extLst>
            <a:ext uri="{FF2B5EF4-FFF2-40B4-BE49-F238E27FC236}">
              <a16:creationId xmlns:a16="http://schemas.microsoft.com/office/drawing/2014/main" id="{6079D644-4833-4751-A287-CD2C5B07D2C0}"/>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7" name="正方形/長方形 326">
          <a:extLst>
            <a:ext uri="{FF2B5EF4-FFF2-40B4-BE49-F238E27FC236}">
              <a16:creationId xmlns:a16="http://schemas.microsoft.com/office/drawing/2014/main" id="{0C022331-5386-46AB-B31B-3265A3F11438}"/>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8" name="正方形/長方形 327">
          <a:extLst>
            <a:ext uri="{FF2B5EF4-FFF2-40B4-BE49-F238E27FC236}">
              <a16:creationId xmlns:a16="http://schemas.microsoft.com/office/drawing/2014/main" id="{28915735-1DBE-4684-85B6-A1683E376F67}"/>
            </a:ext>
          </a:extLst>
        </xdr:cNvPr>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9" name="テキスト ボックス 328">
          <a:extLst>
            <a:ext uri="{FF2B5EF4-FFF2-40B4-BE49-F238E27FC236}">
              <a16:creationId xmlns:a16="http://schemas.microsoft.com/office/drawing/2014/main" id="{537CEE8F-E352-41A4-8085-0FC6004F6F4D}"/>
            </a:ext>
          </a:extLst>
        </xdr:cNvPr>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0" name="直線コネクタ 329">
          <a:extLst>
            <a:ext uri="{FF2B5EF4-FFF2-40B4-BE49-F238E27FC236}">
              <a16:creationId xmlns:a16="http://schemas.microsoft.com/office/drawing/2014/main" id="{38B2CF12-AD20-46AF-8CDB-D00F9EA6A783}"/>
            </a:ext>
          </a:extLst>
        </xdr:cNvPr>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1" name="直線コネクタ 330">
          <a:extLst>
            <a:ext uri="{FF2B5EF4-FFF2-40B4-BE49-F238E27FC236}">
              <a16:creationId xmlns:a16="http://schemas.microsoft.com/office/drawing/2014/main" id="{500F2DB0-E729-447E-85D1-7BAB3948A0C5}"/>
            </a:ext>
          </a:extLst>
        </xdr:cNvPr>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2" name="テキスト ボックス 331">
          <a:extLst>
            <a:ext uri="{FF2B5EF4-FFF2-40B4-BE49-F238E27FC236}">
              <a16:creationId xmlns:a16="http://schemas.microsoft.com/office/drawing/2014/main" id="{D3EF2874-AE74-4C90-A556-6A913F3A7DEB}"/>
            </a:ext>
          </a:extLst>
        </xdr:cNvPr>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3" name="直線コネクタ 332">
          <a:extLst>
            <a:ext uri="{FF2B5EF4-FFF2-40B4-BE49-F238E27FC236}">
              <a16:creationId xmlns:a16="http://schemas.microsoft.com/office/drawing/2014/main" id="{CAFB31BC-795D-4106-B79C-A0C0A17540D5}"/>
            </a:ext>
          </a:extLst>
        </xdr:cNvPr>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4" name="テキスト ボックス 333">
          <a:extLst>
            <a:ext uri="{FF2B5EF4-FFF2-40B4-BE49-F238E27FC236}">
              <a16:creationId xmlns:a16="http://schemas.microsoft.com/office/drawing/2014/main" id="{CD7C00D1-48C0-4C11-B85B-F2D0C36C65C5}"/>
            </a:ext>
          </a:extLst>
        </xdr:cNvPr>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5" name="直線コネクタ 334">
          <a:extLst>
            <a:ext uri="{FF2B5EF4-FFF2-40B4-BE49-F238E27FC236}">
              <a16:creationId xmlns:a16="http://schemas.microsoft.com/office/drawing/2014/main" id="{5640CF89-8AF2-4EFC-9359-C2E5781259A6}"/>
            </a:ext>
          </a:extLst>
        </xdr:cNvPr>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6" name="テキスト ボックス 335">
          <a:extLst>
            <a:ext uri="{FF2B5EF4-FFF2-40B4-BE49-F238E27FC236}">
              <a16:creationId xmlns:a16="http://schemas.microsoft.com/office/drawing/2014/main" id="{218DFF9A-6CF9-4BF4-BC31-76581606E9F1}"/>
            </a:ext>
          </a:extLst>
        </xdr:cNvPr>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7" name="直線コネクタ 336">
          <a:extLst>
            <a:ext uri="{FF2B5EF4-FFF2-40B4-BE49-F238E27FC236}">
              <a16:creationId xmlns:a16="http://schemas.microsoft.com/office/drawing/2014/main" id="{4359D4CB-ABD6-451B-BFBF-78F2129976D7}"/>
            </a:ext>
          </a:extLst>
        </xdr:cNvPr>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38" name="テキスト ボックス 337">
          <a:extLst>
            <a:ext uri="{FF2B5EF4-FFF2-40B4-BE49-F238E27FC236}">
              <a16:creationId xmlns:a16="http://schemas.microsoft.com/office/drawing/2014/main" id="{A86D7AA3-F9A6-4CD5-9B9E-9D28C786BD8E}"/>
            </a:ext>
          </a:extLst>
        </xdr:cNvPr>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39" name="直線コネクタ 338">
          <a:extLst>
            <a:ext uri="{FF2B5EF4-FFF2-40B4-BE49-F238E27FC236}">
              <a16:creationId xmlns:a16="http://schemas.microsoft.com/office/drawing/2014/main" id="{1DD9FFA8-FDB9-4A5A-AEE9-46E1C872CFD7}"/>
            </a:ext>
          </a:extLst>
        </xdr:cNvPr>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78</xdr:row>
      <xdr:rowOff>91820</xdr:rowOff>
    </xdr:from>
    <xdr:ext cx="531299" cy="259045"/>
    <xdr:sp macro="" textlink="">
      <xdr:nvSpPr>
        <xdr:cNvPr id="340" name="テキスト ボックス 339">
          <a:extLst>
            <a:ext uri="{FF2B5EF4-FFF2-40B4-BE49-F238E27FC236}">
              <a16:creationId xmlns:a16="http://schemas.microsoft.com/office/drawing/2014/main" id="{511B1F37-8217-4C5A-980D-E6EA31E0060F}"/>
            </a:ext>
          </a:extLst>
        </xdr:cNvPr>
        <xdr:cNvSpPr txBox="1"/>
      </xdr:nvSpPr>
      <xdr:spPr>
        <a:xfrm>
          <a:off x="6072701" y="1346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1" name="直線コネクタ 340">
          <a:extLst>
            <a:ext uri="{FF2B5EF4-FFF2-40B4-BE49-F238E27FC236}">
              <a16:creationId xmlns:a16="http://schemas.microsoft.com/office/drawing/2014/main" id="{15A7A699-740A-400F-8760-46F4C35C49D4}"/>
            </a:ext>
          </a:extLst>
        </xdr:cNvPr>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108148</xdr:rowOff>
    </xdr:from>
    <xdr:ext cx="531299" cy="259045"/>
    <xdr:sp macro="" textlink="">
      <xdr:nvSpPr>
        <xdr:cNvPr id="342" name="テキスト ボックス 341">
          <a:extLst>
            <a:ext uri="{FF2B5EF4-FFF2-40B4-BE49-F238E27FC236}">
              <a16:creationId xmlns:a16="http://schemas.microsoft.com/office/drawing/2014/main" id="{9C31F080-3397-4E1E-A2AE-144CFB13E924}"/>
            </a:ext>
          </a:extLst>
        </xdr:cNvPr>
        <xdr:cNvSpPr txBox="1"/>
      </xdr:nvSpPr>
      <xdr:spPr>
        <a:xfrm>
          <a:off x="6072701" y="1313834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3" name="直線コネクタ 342">
          <a:extLst>
            <a:ext uri="{FF2B5EF4-FFF2-40B4-BE49-F238E27FC236}">
              <a16:creationId xmlns:a16="http://schemas.microsoft.com/office/drawing/2014/main" id="{11B9EC49-4982-456F-AAD9-F008726E3A1F}"/>
            </a:ext>
          </a:extLst>
        </xdr:cNvPr>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44" name="テキスト ボックス 343">
          <a:extLst>
            <a:ext uri="{FF2B5EF4-FFF2-40B4-BE49-F238E27FC236}">
              <a16:creationId xmlns:a16="http://schemas.microsoft.com/office/drawing/2014/main" id="{D965AE41-B34D-48AA-A96A-9FBE49684D1E}"/>
            </a:ext>
          </a:extLst>
        </xdr:cNvPr>
        <xdr:cNvSpPr txBox="1"/>
      </xdr:nvSpPr>
      <xdr:spPr>
        <a:xfrm>
          <a:off x="6072701" y="1281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5" name="【公営住宅】&#10;一人当たり面積グラフ枠">
          <a:extLst>
            <a:ext uri="{FF2B5EF4-FFF2-40B4-BE49-F238E27FC236}">
              <a16:creationId xmlns:a16="http://schemas.microsoft.com/office/drawing/2014/main" id="{426D2126-8E41-4449-A545-5E4CDC88972A}"/>
            </a:ext>
          </a:extLst>
        </xdr:cNvPr>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106353</xdr:rowOff>
    </xdr:from>
    <xdr:to>
      <xdr:col>54</xdr:col>
      <xdr:colOff>189865</xdr:colOff>
      <xdr:row>86</xdr:row>
      <xdr:rowOff>154687</xdr:rowOff>
    </xdr:to>
    <xdr:cxnSp macro="">
      <xdr:nvCxnSpPr>
        <xdr:cNvPr id="346" name="直線コネクタ 345">
          <a:extLst>
            <a:ext uri="{FF2B5EF4-FFF2-40B4-BE49-F238E27FC236}">
              <a16:creationId xmlns:a16="http://schemas.microsoft.com/office/drawing/2014/main" id="{66FC814C-42C9-48BD-A89C-C1A57B9E1136}"/>
            </a:ext>
          </a:extLst>
        </xdr:cNvPr>
        <xdr:cNvCxnSpPr/>
      </xdr:nvCxnSpPr>
      <xdr:spPr>
        <a:xfrm flipV="1">
          <a:off x="10476865" y="13308003"/>
          <a:ext cx="0" cy="15913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158514</xdr:rowOff>
    </xdr:from>
    <xdr:ext cx="469744" cy="259045"/>
    <xdr:sp macro="" textlink="">
      <xdr:nvSpPr>
        <xdr:cNvPr id="347" name="【公営住宅】&#10;一人当たり面積最小値テキスト">
          <a:extLst>
            <a:ext uri="{FF2B5EF4-FFF2-40B4-BE49-F238E27FC236}">
              <a16:creationId xmlns:a16="http://schemas.microsoft.com/office/drawing/2014/main" id="{E58DBDEC-8B31-4E56-A084-FE3040CF320A}"/>
            </a:ext>
          </a:extLst>
        </xdr:cNvPr>
        <xdr:cNvSpPr txBox="1"/>
      </xdr:nvSpPr>
      <xdr:spPr>
        <a:xfrm>
          <a:off x="10515600" y="149032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154687</xdr:rowOff>
    </xdr:from>
    <xdr:to>
      <xdr:col>55</xdr:col>
      <xdr:colOff>88900</xdr:colOff>
      <xdr:row>86</xdr:row>
      <xdr:rowOff>154687</xdr:rowOff>
    </xdr:to>
    <xdr:cxnSp macro="">
      <xdr:nvCxnSpPr>
        <xdr:cNvPr id="348" name="直線コネクタ 347">
          <a:extLst>
            <a:ext uri="{FF2B5EF4-FFF2-40B4-BE49-F238E27FC236}">
              <a16:creationId xmlns:a16="http://schemas.microsoft.com/office/drawing/2014/main" id="{7F17B0DD-9D73-4C75-8CAD-62BA2FCED954}"/>
            </a:ext>
          </a:extLst>
        </xdr:cNvPr>
        <xdr:cNvCxnSpPr/>
      </xdr:nvCxnSpPr>
      <xdr:spPr>
        <a:xfrm>
          <a:off x="10388600" y="148993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53030</xdr:rowOff>
    </xdr:from>
    <xdr:ext cx="534377" cy="259045"/>
    <xdr:sp macro="" textlink="">
      <xdr:nvSpPr>
        <xdr:cNvPr id="349" name="【公営住宅】&#10;一人当たり面積最大値テキスト">
          <a:extLst>
            <a:ext uri="{FF2B5EF4-FFF2-40B4-BE49-F238E27FC236}">
              <a16:creationId xmlns:a16="http://schemas.microsoft.com/office/drawing/2014/main" id="{35E92809-7961-4F76-BDBF-37B7EA43BB31}"/>
            </a:ext>
          </a:extLst>
        </xdr:cNvPr>
        <xdr:cNvSpPr txBox="1"/>
      </xdr:nvSpPr>
      <xdr:spPr>
        <a:xfrm>
          <a:off x="10515600" y="130832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106353</xdr:rowOff>
    </xdr:from>
    <xdr:to>
      <xdr:col>55</xdr:col>
      <xdr:colOff>88900</xdr:colOff>
      <xdr:row>77</xdr:row>
      <xdr:rowOff>106353</xdr:rowOff>
    </xdr:to>
    <xdr:cxnSp macro="">
      <xdr:nvCxnSpPr>
        <xdr:cNvPr id="350" name="直線コネクタ 349">
          <a:extLst>
            <a:ext uri="{FF2B5EF4-FFF2-40B4-BE49-F238E27FC236}">
              <a16:creationId xmlns:a16="http://schemas.microsoft.com/office/drawing/2014/main" id="{F5A057A5-5BBB-4B1E-ABD1-04EA36058AEC}"/>
            </a:ext>
          </a:extLst>
        </xdr:cNvPr>
        <xdr:cNvCxnSpPr/>
      </xdr:nvCxnSpPr>
      <xdr:spPr>
        <a:xfrm>
          <a:off x="10388600" y="133080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168129</xdr:rowOff>
    </xdr:from>
    <xdr:ext cx="469744" cy="259045"/>
    <xdr:sp macro="" textlink="">
      <xdr:nvSpPr>
        <xdr:cNvPr id="351" name="【公営住宅】&#10;一人当たり面積平均値テキスト">
          <a:extLst>
            <a:ext uri="{FF2B5EF4-FFF2-40B4-BE49-F238E27FC236}">
              <a16:creationId xmlns:a16="http://schemas.microsoft.com/office/drawing/2014/main" id="{D028BCAC-F1A8-41A7-82C4-FDD960EFDC01}"/>
            </a:ext>
          </a:extLst>
        </xdr:cNvPr>
        <xdr:cNvSpPr txBox="1"/>
      </xdr:nvSpPr>
      <xdr:spPr>
        <a:xfrm>
          <a:off x="10515600" y="1422702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145252</xdr:rowOff>
    </xdr:from>
    <xdr:to>
      <xdr:col>55</xdr:col>
      <xdr:colOff>50800</xdr:colOff>
      <xdr:row>84</xdr:row>
      <xdr:rowOff>75402</xdr:rowOff>
    </xdr:to>
    <xdr:sp macro="" textlink="">
      <xdr:nvSpPr>
        <xdr:cNvPr id="352" name="フローチャート: 判断 351">
          <a:extLst>
            <a:ext uri="{FF2B5EF4-FFF2-40B4-BE49-F238E27FC236}">
              <a16:creationId xmlns:a16="http://schemas.microsoft.com/office/drawing/2014/main" id="{E86692CB-E79E-4155-99B6-5BF671A6D379}"/>
            </a:ext>
          </a:extLst>
        </xdr:cNvPr>
        <xdr:cNvSpPr/>
      </xdr:nvSpPr>
      <xdr:spPr>
        <a:xfrm>
          <a:off x="10426700" y="14375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111942</xdr:rowOff>
    </xdr:from>
    <xdr:to>
      <xdr:col>50</xdr:col>
      <xdr:colOff>165100</xdr:colOff>
      <xdr:row>84</xdr:row>
      <xdr:rowOff>42092</xdr:rowOff>
    </xdr:to>
    <xdr:sp macro="" textlink="">
      <xdr:nvSpPr>
        <xdr:cNvPr id="353" name="フローチャート: 判断 352">
          <a:extLst>
            <a:ext uri="{FF2B5EF4-FFF2-40B4-BE49-F238E27FC236}">
              <a16:creationId xmlns:a16="http://schemas.microsoft.com/office/drawing/2014/main" id="{5CC50336-EB93-495E-8EF1-1225A0ED2083}"/>
            </a:ext>
          </a:extLst>
        </xdr:cNvPr>
        <xdr:cNvSpPr/>
      </xdr:nvSpPr>
      <xdr:spPr>
        <a:xfrm>
          <a:off x="9588500" y="14342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112922</xdr:rowOff>
    </xdr:from>
    <xdr:to>
      <xdr:col>46</xdr:col>
      <xdr:colOff>38100</xdr:colOff>
      <xdr:row>84</xdr:row>
      <xdr:rowOff>43072</xdr:rowOff>
    </xdr:to>
    <xdr:sp macro="" textlink="">
      <xdr:nvSpPr>
        <xdr:cNvPr id="354" name="フローチャート: 判断 353">
          <a:extLst>
            <a:ext uri="{FF2B5EF4-FFF2-40B4-BE49-F238E27FC236}">
              <a16:creationId xmlns:a16="http://schemas.microsoft.com/office/drawing/2014/main" id="{01E3EA82-11A4-4F77-9F2E-92D1FBB09470}"/>
            </a:ext>
          </a:extLst>
        </xdr:cNvPr>
        <xdr:cNvSpPr/>
      </xdr:nvSpPr>
      <xdr:spPr>
        <a:xfrm>
          <a:off x="8699500" y="14343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140680</xdr:rowOff>
    </xdr:from>
    <xdr:to>
      <xdr:col>41</xdr:col>
      <xdr:colOff>101600</xdr:colOff>
      <xdr:row>84</xdr:row>
      <xdr:rowOff>70830</xdr:rowOff>
    </xdr:to>
    <xdr:sp macro="" textlink="">
      <xdr:nvSpPr>
        <xdr:cNvPr id="355" name="フローチャート: 判断 354">
          <a:extLst>
            <a:ext uri="{FF2B5EF4-FFF2-40B4-BE49-F238E27FC236}">
              <a16:creationId xmlns:a16="http://schemas.microsoft.com/office/drawing/2014/main" id="{1ADCE6E6-F17F-48D8-82E6-F65ECB317729}"/>
            </a:ext>
          </a:extLst>
        </xdr:cNvPr>
        <xdr:cNvSpPr/>
      </xdr:nvSpPr>
      <xdr:spPr>
        <a:xfrm>
          <a:off x="7810500" y="14371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136434</xdr:rowOff>
    </xdr:from>
    <xdr:to>
      <xdr:col>36</xdr:col>
      <xdr:colOff>165100</xdr:colOff>
      <xdr:row>84</xdr:row>
      <xdr:rowOff>66584</xdr:rowOff>
    </xdr:to>
    <xdr:sp macro="" textlink="">
      <xdr:nvSpPr>
        <xdr:cNvPr id="356" name="フローチャート: 判断 355">
          <a:extLst>
            <a:ext uri="{FF2B5EF4-FFF2-40B4-BE49-F238E27FC236}">
              <a16:creationId xmlns:a16="http://schemas.microsoft.com/office/drawing/2014/main" id="{8DE1ED74-FB7A-4772-B4CF-A03084B55732}"/>
            </a:ext>
          </a:extLst>
        </xdr:cNvPr>
        <xdr:cNvSpPr/>
      </xdr:nvSpPr>
      <xdr:spPr>
        <a:xfrm>
          <a:off x="6921500" y="14366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7" name="テキスト ボックス 356">
          <a:extLst>
            <a:ext uri="{FF2B5EF4-FFF2-40B4-BE49-F238E27FC236}">
              <a16:creationId xmlns:a16="http://schemas.microsoft.com/office/drawing/2014/main" id="{71C44944-CC45-4211-BFCB-1EB3DFBBE633}"/>
            </a:ext>
          </a:extLst>
        </xdr:cNvPr>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8" name="テキスト ボックス 357">
          <a:extLst>
            <a:ext uri="{FF2B5EF4-FFF2-40B4-BE49-F238E27FC236}">
              <a16:creationId xmlns:a16="http://schemas.microsoft.com/office/drawing/2014/main" id="{DB33BE9F-CD17-492D-B7EA-B8986E5BC0A3}"/>
            </a:ext>
          </a:extLst>
        </xdr:cNvPr>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9" name="テキスト ボックス 358">
          <a:extLst>
            <a:ext uri="{FF2B5EF4-FFF2-40B4-BE49-F238E27FC236}">
              <a16:creationId xmlns:a16="http://schemas.microsoft.com/office/drawing/2014/main" id="{7A0DA233-A444-47E6-B2BC-3DD7994977F5}"/>
            </a:ext>
          </a:extLst>
        </xdr:cNvPr>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0" name="テキスト ボックス 359">
          <a:extLst>
            <a:ext uri="{FF2B5EF4-FFF2-40B4-BE49-F238E27FC236}">
              <a16:creationId xmlns:a16="http://schemas.microsoft.com/office/drawing/2014/main" id="{13008F6C-5408-4BC1-A178-745F811E3E22}"/>
            </a:ext>
          </a:extLst>
        </xdr:cNvPr>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1" name="テキスト ボックス 360">
          <a:extLst>
            <a:ext uri="{FF2B5EF4-FFF2-40B4-BE49-F238E27FC236}">
              <a16:creationId xmlns:a16="http://schemas.microsoft.com/office/drawing/2014/main" id="{88DE89AF-C883-4795-83A9-B4DCBFF6B563}"/>
            </a:ext>
          </a:extLst>
        </xdr:cNvPr>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107260</xdr:rowOff>
    </xdr:from>
    <xdr:to>
      <xdr:col>55</xdr:col>
      <xdr:colOff>50800</xdr:colOff>
      <xdr:row>86</xdr:row>
      <xdr:rowOff>37410</xdr:rowOff>
    </xdr:to>
    <xdr:sp macro="" textlink="">
      <xdr:nvSpPr>
        <xdr:cNvPr id="362" name="楕円 361">
          <a:extLst>
            <a:ext uri="{FF2B5EF4-FFF2-40B4-BE49-F238E27FC236}">
              <a16:creationId xmlns:a16="http://schemas.microsoft.com/office/drawing/2014/main" id="{7FA3082F-6E83-4A60-9FC4-886C1EDA7E53}"/>
            </a:ext>
          </a:extLst>
        </xdr:cNvPr>
        <xdr:cNvSpPr/>
      </xdr:nvSpPr>
      <xdr:spPr>
        <a:xfrm>
          <a:off x="10426700" y="14680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85687</xdr:rowOff>
    </xdr:from>
    <xdr:ext cx="469744" cy="259045"/>
    <xdr:sp macro="" textlink="">
      <xdr:nvSpPr>
        <xdr:cNvPr id="363" name="【公営住宅】&#10;一人当たり面積該当値テキスト">
          <a:extLst>
            <a:ext uri="{FF2B5EF4-FFF2-40B4-BE49-F238E27FC236}">
              <a16:creationId xmlns:a16="http://schemas.microsoft.com/office/drawing/2014/main" id="{913196D6-6991-4D56-AAE7-5B39B4891CA5}"/>
            </a:ext>
          </a:extLst>
        </xdr:cNvPr>
        <xdr:cNvSpPr txBox="1"/>
      </xdr:nvSpPr>
      <xdr:spPr>
        <a:xfrm>
          <a:off x="10515600" y="14658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114336</xdr:rowOff>
    </xdr:from>
    <xdr:to>
      <xdr:col>50</xdr:col>
      <xdr:colOff>165100</xdr:colOff>
      <xdr:row>86</xdr:row>
      <xdr:rowOff>44486</xdr:rowOff>
    </xdr:to>
    <xdr:sp macro="" textlink="">
      <xdr:nvSpPr>
        <xdr:cNvPr id="364" name="楕円 363">
          <a:extLst>
            <a:ext uri="{FF2B5EF4-FFF2-40B4-BE49-F238E27FC236}">
              <a16:creationId xmlns:a16="http://schemas.microsoft.com/office/drawing/2014/main" id="{7E3B37E4-0B61-4392-8228-FCCB9F2805A0}"/>
            </a:ext>
          </a:extLst>
        </xdr:cNvPr>
        <xdr:cNvSpPr/>
      </xdr:nvSpPr>
      <xdr:spPr>
        <a:xfrm>
          <a:off x="9588500" y="14687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158060</xdr:rowOff>
    </xdr:from>
    <xdr:to>
      <xdr:col>55</xdr:col>
      <xdr:colOff>0</xdr:colOff>
      <xdr:row>85</xdr:row>
      <xdr:rowOff>165136</xdr:rowOff>
    </xdr:to>
    <xdr:cxnSp macro="">
      <xdr:nvCxnSpPr>
        <xdr:cNvPr id="365" name="直線コネクタ 364">
          <a:extLst>
            <a:ext uri="{FF2B5EF4-FFF2-40B4-BE49-F238E27FC236}">
              <a16:creationId xmlns:a16="http://schemas.microsoft.com/office/drawing/2014/main" id="{99497EE9-0D83-4DC4-BDF6-4D2B5FD9C669}"/>
            </a:ext>
          </a:extLst>
        </xdr:cNvPr>
        <xdr:cNvCxnSpPr/>
      </xdr:nvCxnSpPr>
      <xdr:spPr>
        <a:xfrm flipV="1">
          <a:off x="9639300" y="14731310"/>
          <a:ext cx="838200" cy="70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120433</xdr:rowOff>
    </xdr:from>
    <xdr:to>
      <xdr:col>46</xdr:col>
      <xdr:colOff>38100</xdr:colOff>
      <xdr:row>86</xdr:row>
      <xdr:rowOff>50583</xdr:rowOff>
    </xdr:to>
    <xdr:sp macro="" textlink="">
      <xdr:nvSpPr>
        <xdr:cNvPr id="366" name="楕円 365">
          <a:extLst>
            <a:ext uri="{FF2B5EF4-FFF2-40B4-BE49-F238E27FC236}">
              <a16:creationId xmlns:a16="http://schemas.microsoft.com/office/drawing/2014/main" id="{1DF75F31-97FC-4933-8B97-07BC6193829E}"/>
            </a:ext>
          </a:extLst>
        </xdr:cNvPr>
        <xdr:cNvSpPr/>
      </xdr:nvSpPr>
      <xdr:spPr>
        <a:xfrm>
          <a:off x="8699500" y="14693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165136</xdr:rowOff>
    </xdr:from>
    <xdr:to>
      <xdr:col>50</xdr:col>
      <xdr:colOff>114300</xdr:colOff>
      <xdr:row>85</xdr:row>
      <xdr:rowOff>171233</xdr:rowOff>
    </xdr:to>
    <xdr:cxnSp macro="">
      <xdr:nvCxnSpPr>
        <xdr:cNvPr id="367" name="直線コネクタ 366">
          <a:extLst>
            <a:ext uri="{FF2B5EF4-FFF2-40B4-BE49-F238E27FC236}">
              <a16:creationId xmlns:a16="http://schemas.microsoft.com/office/drawing/2014/main" id="{311B693F-2459-498F-A253-4F7E481FD6EA}"/>
            </a:ext>
          </a:extLst>
        </xdr:cNvPr>
        <xdr:cNvCxnSpPr/>
      </xdr:nvCxnSpPr>
      <xdr:spPr>
        <a:xfrm flipV="1">
          <a:off x="8750300" y="14738386"/>
          <a:ext cx="889000" cy="6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127398</xdr:rowOff>
    </xdr:from>
    <xdr:to>
      <xdr:col>41</xdr:col>
      <xdr:colOff>101600</xdr:colOff>
      <xdr:row>86</xdr:row>
      <xdr:rowOff>57548</xdr:rowOff>
    </xdr:to>
    <xdr:sp macro="" textlink="">
      <xdr:nvSpPr>
        <xdr:cNvPr id="368" name="楕円 367">
          <a:extLst>
            <a:ext uri="{FF2B5EF4-FFF2-40B4-BE49-F238E27FC236}">
              <a16:creationId xmlns:a16="http://schemas.microsoft.com/office/drawing/2014/main" id="{A239C3A6-38C4-400B-8535-84C3625BF2EC}"/>
            </a:ext>
          </a:extLst>
        </xdr:cNvPr>
        <xdr:cNvSpPr/>
      </xdr:nvSpPr>
      <xdr:spPr>
        <a:xfrm>
          <a:off x="7810500" y="14700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171233</xdr:rowOff>
    </xdr:from>
    <xdr:to>
      <xdr:col>45</xdr:col>
      <xdr:colOff>177800</xdr:colOff>
      <xdr:row>86</xdr:row>
      <xdr:rowOff>6748</xdr:rowOff>
    </xdr:to>
    <xdr:cxnSp macro="">
      <xdr:nvCxnSpPr>
        <xdr:cNvPr id="369" name="直線コネクタ 368">
          <a:extLst>
            <a:ext uri="{FF2B5EF4-FFF2-40B4-BE49-F238E27FC236}">
              <a16:creationId xmlns:a16="http://schemas.microsoft.com/office/drawing/2014/main" id="{7C186314-952A-493C-8112-65CEAC082B45}"/>
            </a:ext>
          </a:extLst>
        </xdr:cNvPr>
        <xdr:cNvCxnSpPr/>
      </xdr:nvCxnSpPr>
      <xdr:spPr>
        <a:xfrm flipV="1">
          <a:off x="7861300" y="14744483"/>
          <a:ext cx="889000" cy="6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132624</xdr:rowOff>
    </xdr:from>
    <xdr:to>
      <xdr:col>36</xdr:col>
      <xdr:colOff>165100</xdr:colOff>
      <xdr:row>86</xdr:row>
      <xdr:rowOff>62774</xdr:rowOff>
    </xdr:to>
    <xdr:sp macro="" textlink="">
      <xdr:nvSpPr>
        <xdr:cNvPr id="370" name="楕円 369">
          <a:extLst>
            <a:ext uri="{FF2B5EF4-FFF2-40B4-BE49-F238E27FC236}">
              <a16:creationId xmlns:a16="http://schemas.microsoft.com/office/drawing/2014/main" id="{79DE7EE1-0FA6-4D28-A793-20AA02FD8C17}"/>
            </a:ext>
          </a:extLst>
        </xdr:cNvPr>
        <xdr:cNvSpPr/>
      </xdr:nvSpPr>
      <xdr:spPr>
        <a:xfrm>
          <a:off x="6921500" y="147058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6748</xdr:rowOff>
    </xdr:from>
    <xdr:to>
      <xdr:col>41</xdr:col>
      <xdr:colOff>50800</xdr:colOff>
      <xdr:row>86</xdr:row>
      <xdr:rowOff>11974</xdr:rowOff>
    </xdr:to>
    <xdr:cxnSp macro="">
      <xdr:nvCxnSpPr>
        <xdr:cNvPr id="371" name="直線コネクタ 370">
          <a:extLst>
            <a:ext uri="{FF2B5EF4-FFF2-40B4-BE49-F238E27FC236}">
              <a16:creationId xmlns:a16="http://schemas.microsoft.com/office/drawing/2014/main" id="{FC0D92C3-F964-466C-81B3-BC73E7D2BE6A}"/>
            </a:ext>
          </a:extLst>
        </xdr:cNvPr>
        <xdr:cNvCxnSpPr/>
      </xdr:nvCxnSpPr>
      <xdr:spPr>
        <a:xfrm flipV="1">
          <a:off x="6972300" y="14751448"/>
          <a:ext cx="889000" cy="5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82</xdr:row>
      <xdr:rowOff>58619</xdr:rowOff>
    </xdr:from>
    <xdr:ext cx="469744" cy="259045"/>
    <xdr:sp macro="" textlink="">
      <xdr:nvSpPr>
        <xdr:cNvPr id="372" name="n_1aveValue【公営住宅】&#10;一人当たり面積">
          <a:extLst>
            <a:ext uri="{FF2B5EF4-FFF2-40B4-BE49-F238E27FC236}">
              <a16:creationId xmlns:a16="http://schemas.microsoft.com/office/drawing/2014/main" id="{8257373D-9B8A-4831-88D6-88DE99B843F5}"/>
            </a:ext>
          </a:extLst>
        </xdr:cNvPr>
        <xdr:cNvSpPr txBox="1"/>
      </xdr:nvSpPr>
      <xdr:spPr>
        <a:xfrm>
          <a:off x="9391727" y="14117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82</xdr:row>
      <xdr:rowOff>59599</xdr:rowOff>
    </xdr:from>
    <xdr:ext cx="469744" cy="259045"/>
    <xdr:sp macro="" textlink="">
      <xdr:nvSpPr>
        <xdr:cNvPr id="373" name="n_2aveValue【公営住宅】&#10;一人当たり面積">
          <a:extLst>
            <a:ext uri="{FF2B5EF4-FFF2-40B4-BE49-F238E27FC236}">
              <a16:creationId xmlns:a16="http://schemas.microsoft.com/office/drawing/2014/main" id="{FCF1829C-6FC3-46CA-9C76-BA75AFB1C56D}"/>
            </a:ext>
          </a:extLst>
        </xdr:cNvPr>
        <xdr:cNvSpPr txBox="1"/>
      </xdr:nvSpPr>
      <xdr:spPr>
        <a:xfrm>
          <a:off x="8515427" y="141184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82</xdr:row>
      <xdr:rowOff>87357</xdr:rowOff>
    </xdr:from>
    <xdr:ext cx="469744" cy="259045"/>
    <xdr:sp macro="" textlink="">
      <xdr:nvSpPr>
        <xdr:cNvPr id="374" name="n_3aveValue【公営住宅】&#10;一人当たり面積">
          <a:extLst>
            <a:ext uri="{FF2B5EF4-FFF2-40B4-BE49-F238E27FC236}">
              <a16:creationId xmlns:a16="http://schemas.microsoft.com/office/drawing/2014/main" id="{38BCD574-2903-4305-AE17-F36B5EDB353D}"/>
            </a:ext>
          </a:extLst>
        </xdr:cNvPr>
        <xdr:cNvSpPr txBox="1"/>
      </xdr:nvSpPr>
      <xdr:spPr>
        <a:xfrm>
          <a:off x="7626427" y="14146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82</xdr:row>
      <xdr:rowOff>83111</xdr:rowOff>
    </xdr:from>
    <xdr:ext cx="469744" cy="259045"/>
    <xdr:sp macro="" textlink="">
      <xdr:nvSpPr>
        <xdr:cNvPr id="375" name="n_4aveValue【公営住宅】&#10;一人当たり面積">
          <a:extLst>
            <a:ext uri="{FF2B5EF4-FFF2-40B4-BE49-F238E27FC236}">
              <a16:creationId xmlns:a16="http://schemas.microsoft.com/office/drawing/2014/main" id="{9BA10427-836F-4713-A0AA-7CA068447778}"/>
            </a:ext>
          </a:extLst>
        </xdr:cNvPr>
        <xdr:cNvSpPr txBox="1"/>
      </xdr:nvSpPr>
      <xdr:spPr>
        <a:xfrm>
          <a:off x="6737427" y="14142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35613</xdr:rowOff>
    </xdr:from>
    <xdr:ext cx="469744" cy="259045"/>
    <xdr:sp macro="" textlink="">
      <xdr:nvSpPr>
        <xdr:cNvPr id="376" name="n_1mainValue【公営住宅】&#10;一人当たり面積">
          <a:extLst>
            <a:ext uri="{FF2B5EF4-FFF2-40B4-BE49-F238E27FC236}">
              <a16:creationId xmlns:a16="http://schemas.microsoft.com/office/drawing/2014/main" id="{B6741D03-FDBF-4CF5-AECA-D35E8C4612E6}"/>
            </a:ext>
          </a:extLst>
        </xdr:cNvPr>
        <xdr:cNvSpPr txBox="1"/>
      </xdr:nvSpPr>
      <xdr:spPr>
        <a:xfrm>
          <a:off x="9391727" y="14780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41710</xdr:rowOff>
    </xdr:from>
    <xdr:ext cx="469744" cy="259045"/>
    <xdr:sp macro="" textlink="">
      <xdr:nvSpPr>
        <xdr:cNvPr id="377" name="n_2mainValue【公営住宅】&#10;一人当たり面積">
          <a:extLst>
            <a:ext uri="{FF2B5EF4-FFF2-40B4-BE49-F238E27FC236}">
              <a16:creationId xmlns:a16="http://schemas.microsoft.com/office/drawing/2014/main" id="{F4401D0C-9642-40A4-B318-E0A02E5F6152}"/>
            </a:ext>
          </a:extLst>
        </xdr:cNvPr>
        <xdr:cNvSpPr txBox="1"/>
      </xdr:nvSpPr>
      <xdr:spPr>
        <a:xfrm>
          <a:off x="8515427" y="14786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48675</xdr:rowOff>
    </xdr:from>
    <xdr:ext cx="469744" cy="259045"/>
    <xdr:sp macro="" textlink="">
      <xdr:nvSpPr>
        <xdr:cNvPr id="378" name="n_3mainValue【公営住宅】&#10;一人当たり面積">
          <a:extLst>
            <a:ext uri="{FF2B5EF4-FFF2-40B4-BE49-F238E27FC236}">
              <a16:creationId xmlns:a16="http://schemas.microsoft.com/office/drawing/2014/main" id="{BBD6A8AD-9F66-4DF1-9155-8E932AB0151D}"/>
            </a:ext>
          </a:extLst>
        </xdr:cNvPr>
        <xdr:cNvSpPr txBox="1"/>
      </xdr:nvSpPr>
      <xdr:spPr>
        <a:xfrm>
          <a:off x="7626427" y="147933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53901</xdr:rowOff>
    </xdr:from>
    <xdr:ext cx="469744" cy="259045"/>
    <xdr:sp macro="" textlink="">
      <xdr:nvSpPr>
        <xdr:cNvPr id="379" name="n_4mainValue【公営住宅】&#10;一人当たり面積">
          <a:extLst>
            <a:ext uri="{FF2B5EF4-FFF2-40B4-BE49-F238E27FC236}">
              <a16:creationId xmlns:a16="http://schemas.microsoft.com/office/drawing/2014/main" id="{E38058DA-07B7-4EB0-A901-01093B8E92D5}"/>
            </a:ext>
          </a:extLst>
        </xdr:cNvPr>
        <xdr:cNvSpPr txBox="1"/>
      </xdr:nvSpPr>
      <xdr:spPr>
        <a:xfrm>
          <a:off x="6737427" y="14798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0" name="正方形/長方形 379">
          <a:extLst>
            <a:ext uri="{FF2B5EF4-FFF2-40B4-BE49-F238E27FC236}">
              <a16:creationId xmlns:a16="http://schemas.microsoft.com/office/drawing/2014/main" id="{C7A1D159-1AF5-4258-AD0B-F26CD7237718}"/>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1" name="正方形/長方形 380">
          <a:extLst>
            <a:ext uri="{FF2B5EF4-FFF2-40B4-BE49-F238E27FC236}">
              <a16:creationId xmlns:a16="http://schemas.microsoft.com/office/drawing/2014/main" id="{21A51C0D-EC06-4E69-94C1-4ACD60A216A4}"/>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2" name="正方形/長方形 381">
          <a:extLst>
            <a:ext uri="{FF2B5EF4-FFF2-40B4-BE49-F238E27FC236}">
              <a16:creationId xmlns:a16="http://schemas.microsoft.com/office/drawing/2014/main" id="{97D54EDE-DE67-4CB2-96A4-08F0A21F6B38}"/>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3" name="正方形/長方形 382">
          <a:extLst>
            <a:ext uri="{FF2B5EF4-FFF2-40B4-BE49-F238E27FC236}">
              <a16:creationId xmlns:a16="http://schemas.microsoft.com/office/drawing/2014/main" id="{077B0FF3-3960-4CC9-A0CF-8B6FAFF16726}"/>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4" name="正方形/長方形 383">
          <a:extLst>
            <a:ext uri="{FF2B5EF4-FFF2-40B4-BE49-F238E27FC236}">
              <a16:creationId xmlns:a16="http://schemas.microsoft.com/office/drawing/2014/main" id="{B1402484-A679-4904-9A43-79B6E9FF0BE3}"/>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5" name="正方形/長方形 384">
          <a:extLst>
            <a:ext uri="{FF2B5EF4-FFF2-40B4-BE49-F238E27FC236}">
              <a16:creationId xmlns:a16="http://schemas.microsoft.com/office/drawing/2014/main" id="{25A3D475-E37D-447A-9A46-F9A805D5EE0B}"/>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6" name="正方形/長方形 385">
          <a:extLst>
            <a:ext uri="{FF2B5EF4-FFF2-40B4-BE49-F238E27FC236}">
              <a16:creationId xmlns:a16="http://schemas.microsoft.com/office/drawing/2014/main" id="{7DC571D9-41CB-4475-8B3A-4C43F42E01DB}"/>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7" name="正方形/長方形 386">
          <a:extLst>
            <a:ext uri="{FF2B5EF4-FFF2-40B4-BE49-F238E27FC236}">
              <a16:creationId xmlns:a16="http://schemas.microsoft.com/office/drawing/2014/main" id="{3A270C92-E8F2-45A5-A6D4-0E463C955D24}"/>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8" name="正方形/長方形 387">
          <a:extLst>
            <a:ext uri="{FF2B5EF4-FFF2-40B4-BE49-F238E27FC236}">
              <a16:creationId xmlns:a16="http://schemas.microsoft.com/office/drawing/2014/main" id="{02C94612-E4BD-41DE-A28E-99C9A798552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9" name="正方形/長方形 388">
          <a:extLst>
            <a:ext uri="{FF2B5EF4-FFF2-40B4-BE49-F238E27FC236}">
              <a16:creationId xmlns:a16="http://schemas.microsoft.com/office/drawing/2014/main" id="{DBBFF7B5-2106-4182-895C-B975A6A5F932}"/>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90" name="正方形/長方形 389">
          <a:extLst>
            <a:ext uri="{FF2B5EF4-FFF2-40B4-BE49-F238E27FC236}">
              <a16:creationId xmlns:a16="http://schemas.microsoft.com/office/drawing/2014/main" id="{3C641D57-2629-4438-B38A-15264AAE89B3}"/>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91" name="正方形/長方形 390">
          <a:extLst>
            <a:ext uri="{FF2B5EF4-FFF2-40B4-BE49-F238E27FC236}">
              <a16:creationId xmlns:a16="http://schemas.microsoft.com/office/drawing/2014/main" id="{0658D97E-2C5C-48B8-8BEE-F5CABC540A75}"/>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92" name="正方形/長方形 391">
          <a:extLst>
            <a:ext uri="{FF2B5EF4-FFF2-40B4-BE49-F238E27FC236}">
              <a16:creationId xmlns:a16="http://schemas.microsoft.com/office/drawing/2014/main" id="{AC90608F-6A98-4E28-AD43-1A7B645B2E2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93" name="正方形/長方形 392">
          <a:extLst>
            <a:ext uri="{FF2B5EF4-FFF2-40B4-BE49-F238E27FC236}">
              <a16:creationId xmlns:a16="http://schemas.microsoft.com/office/drawing/2014/main" id="{16D68D7E-1E50-4A9E-A874-D5A43CC43174}"/>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94" name="正方形/長方形 393">
          <a:extLst>
            <a:ext uri="{FF2B5EF4-FFF2-40B4-BE49-F238E27FC236}">
              <a16:creationId xmlns:a16="http://schemas.microsoft.com/office/drawing/2014/main" id="{1552D4AD-99DF-4F3E-A9C6-FBA17555CD18}"/>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214,475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95" name="正方形/長方形 394">
          <a:extLst>
            <a:ext uri="{FF2B5EF4-FFF2-40B4-BE49-F238E27FC236}">
              <a16:creationId xmlns:a16="http://schemas.microsoft.com/office/drawing/2014/main" id="{B6D7E723-D937-4722-B7B0-E046ADCC0C5F}"/>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96" name="正方形/長方形 395">
          <a:extLst>
            <a:ext uri="{FF2B5EF4-FFF2-40B4-BE49-F238E27FC236}">
              <a16:creationId xmlns:a16="http://schemas.microsoft.com/office/drawing/2014/main" id="{0015C91B-20BF-4677-8790-C58E1275593A}"/>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7" name="正方形/長方形 396">
          <a:extLst>
            <a:ext uri="{FF2B5EF4-FFF2-40B4-BE49-F238E27FC236}">
              <a16:creationId xmlns:a16="http://schemas.microsoft.com/office/drawing/2014/main" id="{D32E397B-C615-4C66-829C-6BE01605FC38}"/>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8" name="正方形/長方形 397">
          <a:extLst>
            <a:ext uri="{FF2B5EF4-FFF2-40B4-BE49-F238E27FC236}">
              <a16:creationId xmlns:a16="http://schemas.microsoft.com/office/drawing/2014/main" id="{608D1A53-E85B-410E-9000-C974C0EA06E9}"/>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9" name="正方形/長方形 398">
          <a:extLst>
            <a:ext uri="{FF2B5EF4-FFF2-40B4-BE49-F238E27FC236}">
              <a16:creationId xmlns:a16="http://schemas.microsoft.com/office/drawing/2014/main" id="{9CCD2393-F286-4CFF-80B6-345C64920512}"/>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400" name="正方形/長方形 399">
          <a:extLst>
            <a:ext uri="{FF2B5EF4-FFF2-40B4-BE49-F238E27FC236}">
              <a16:creationId xmlns:a16="http://schemas.microsoft.com/office/drawing/2014/main" id="{116AB6E9-82E4-4982-822F-4C1432899ABA}"/>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1" name="正方形/長方形 400">
          <a:extLst>
            <a:ext uri="{FF2B5EF4-FFF2-40B4-BE49-F238E27FC236}">
              <a16:creationId xmlns:a16="http://schemas.microsoft.com/office/drawing/2014/main" id="{95B33A5A-3AED-4AAE-9528-B9210F591A06}"/>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2" name="正方形/長方形 401">
          <a:extLst>
            <a:ext uri="{FF2B5EF4-FFF2-40B4-BE49-F238E27FC236}">
              <a16:creationId xmlns:a16="http://schemas.microsoft.com/office/drawing/2014/main" id="{635A75E0-8142-4827-8A00-19FC633443E4}"/>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3" name="正方形/長方形 402">
          <a:extLst>
            <a:ext uri="{FF2B5EF4-FFF2-40B4-BE49-F238E27FC236}">
              <a16:creationId xmlns:a16="http://schemas.microsoft.com/office/drawing/2014/main" id="{FFE6E6E8-A851-4A08-B707-7912A77C4D30}"/>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4" name="テキスト ボックス 403">
          <a:extLst>
            <a:ext uri="{FF2B5EF4-FFF2-40B4-BE49-F238E27FC236}">
              <a16:creationId xmlns:a16="http://schemas.microsoft.com/office/drawing/2014/main" id="{1DAACA0F-8133-4541-9658-43C0C534D45E}"/>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5" name="直線コネクタ 404">
          <a:extLst>
            <a:ext uri="{FF2B5EF4-FFF2-40B4-BE49-F238E27FC236}">
              <a16:creationId xmlns:a16="http://schemas.microsoft.com/office/drawing/2014/main" id="{DB695F11-CC97-4100-B21E-9BD4D29C48B5}"/>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6" name="テキスト ボックス 405">
          <a:extLst>
            <a:ext uri="{FF2B5EF4-FFF2-40B4-BE49-F238E27FC236}">
              <a16:creationId xmlns:a16="http://schemas.microsoft.com/office/drawing/2014/main" id="{4710D792-31DD-4499-B330-F7994FDC5293}"/>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407" name="直線コネクタ 406">
          <a:extLst>
            <a:ext uri="{FF2B5EF4-FFF2-40B4-BE49-F238E27FC236}">
              <a16:creationId xmlns:a16="http://schemas.microsoft.com/office/drawing/2014/main" id="{90AB0C61-10AE-437A-A580-962B91A7ABE9}"/>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408" name="テキスト ボックス 407">
          <a:extLst>
            <a:ext uri="{FF2B5EF4-FFF2-40B4-BE49-F238E27FC236}">
              <a16:creationId xmlns:a16="http://schemas.microsoft.com/office/drawing/2014/main" id="{15546092-8413-4D8E-BC06-EA80D03165A9}"/>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409" name="直線コネクタ 408">
          <a:extLst>
            <a:ext uri="{FF2B5EF4-FFF2-40B4-BE49-F238E27FC236}">
              <a16:creationId xmlns:a16="http://schemas.microsoft.com/office/drawing/2014/main" id="{5DCF6574-5BE5-481F-9983-20FA55D0B2FF}"/>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410" name="テキスト ボックス 409">
          <a:extLst>
            <a:ext uri="{FF2B5EF4-FFF2-40B4-BE49-F238E27FC236}">
              <a16:creationId xmlns:a16="http://schemas.microsoft.com/office/drawing/2014/main" id="{36CC8E95-1604-415E-81CA-755BE4144F53}"/>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411" name="直線コネクタ 410">
          <a:extLst>
            <a:ext uri="{FF2B5EF4-FFF2-40B4-BE49-F238E27FC236}">
              <a16:creationId xmlns:a16="http://schemas.microsoft.com/office/drawing/2014/main" id="{FE8A86EF-9F0E-4178-8D12-A4A923E900D9}"/>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412" name="テキスト ボックス 411">
          <a:extLst>
            <a:ext uri="{FF2B5EF4-FFF2-40B4-BE49-F238E27FC236}">
              <a16:creationId xmlns:a16="http://schemas.microsoft.com/office/drawing/2014/main" id="{DCEA683E-BEA1-4546-AA62-CF666BC51D3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413" name="直線コネクタ 412">
          <a:extLst>
            <a:ext uri="{FF2B5EF4-FFF2-40B4-BE49-F238E27FC236}">
              <a16:creationId xmlns:a16="http://schemas.microsoft.com/office/drawing/2014/main" id="{C9FDFA7B-31DD-4F4C-999C-812705F5C022}"/>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414" name="テキスト ボックス 413">
          <a:extLst>
            <a:ext uri="{FF2B5EF4-FFF2-40B4-BE49-F238E27FC236}">
              <a16:creationId xmlns:a16="http://schemas.microsoft.com/office/drawing/2014/main" id="{8CC0A68E-9D15-4FE6-A6B4-924F9861EB59}"/>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415" name="直線コネクタ 414">
          <a:extLst>
            <a:ext uri="{FF2B5EF4-FFF2-40B4-BE49-F238E27FC236}">
              <a16:creationId xmlns:a16="http://schemas.microsoft.com/office/drawing/2014/main" id="{63AC63EF-EF55-4F28-BAAD-7BDCA43DA879}"/>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416" name="テキスト ボックス 415">
          <a:extLst>
            <a:ext uri="{FF2B5EF4-FFF2-40B4-BE49-F238E27FC236}">
              <a16:creationId xmlns:a16="http://schemas.microsoft.com/office/drawing/2014/main" id="{822A1FF8-8FD7-44DF-891F-A1AEEF23B6D2}"/>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417" name="直線コネクタ 416">
          <a:extLst>
            <a:ext uri="{FF2B5EF4-FFF2-40B4-BE49-F238E27FC236}">
              <a16:creationId xmlns:a16="http://schemas.microsoft.com/office/drawing/2014/main" id="{C74DDAE7-0125-46CD-8235-FE28EC2F8F6B}"/>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418" name="テキスト ボックス 417">
          <a:extLst>
            <a:ext uri="{FF2B5EF4-FFF2-40B4-BE49-F238E27FC236}">
              <a16:creationId xmlns:a16="http://schemas.microsoft.com/office/drawing/2014/main" id="{65E5D51D-E014-40E3-B63A-328BD715AEA3}"/>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9" name="直線コネクタ 418">
          <a:extLst>
            <a:ext uri="{FF2B5EF4-FFF2-40B4-BE49-F238E27FC236}">
              <a16:creationId xmlns:a16="http://schemas.microsoft.com/office/drawing/2014/main" id="{2CE6F06B-5FA0-4A6F-A561-BDEFDA5687E0}"/>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20" name="【認定こども園・幼稚園・保育所】&#10;有形固定資産減価償却率グラフ枠">
          <a:extLst>
            <a:ext uri="{FF2B5EF4-FFF2-40B4-BE49-F238E27FC236}">
              <a16:creationId xmlns:a16="http://schemas.microsoft.com/office/drawing/2014/main" id="{3A9197B3-7D36-4546-96F9-9CF8E23D5610}"/>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77833</xdr:rowOff>
    </xdr:from>
    <xdr:to>
      <xdr:col>85</xdr:col>
      <xdr:colOff>126364</xdr:colOff>
      <xdr:row>42</xdr:row>
      <xdr:rowOff>92528</xdr:rowOff>
    </xdr:to>
    <xdr:cxnSp macro="">
      <xdr:nvCxnSpPr>
        <xdr:cNvPr id="421" name="直線コネクタ 420">
          <a:extLst>
            <a:ext uri="{FF2B5EF4-FFF2-40B4-BE49-F238E27FC236}">
              <a16:creationId xmlns:a16="http://schemas.microsoft.com/office/drawing/2014/main" id="{E3ADC20B-FA71-4687-995F-7027EE88B235}"/>
            </a:ext>
          </a:extLst>
        </xdr:cNvPr>
        <xdr:cNvCxnSpPr/>
      </xdr:nvCxnSpPr>
      <xdr:spPr>
        <a:xfrm flipV="1">
          <a:off x="16318864" y="5735683"/>
          <a:ext cx="0" cy="15577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422" name="【認定こども園・幼稚園・保育所】&#10;有形固定資産減価償却率最小値テキスト">
          <a:extLst>
            <a:ext uri="{FF2B5EF4-FFF2-40B4-BE49-F238E27FC236}">
              <a16:creationId xmlns:a16="http://schemas.microsoft.com/office/drawing/2014/main" id="{34F519F6-2E5F-40B0-9CE0-80BD0850788C}"/>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423" name="直線コネクタ 422">
          <a:extLst>
            <a:ext uri="{FF2B5EF4-FFF2-40B4-BE49-F238E27FC236}">
              <a16:creationId xmlns:a16="http://schemas.microsoft.com/office/drawing/2014/main" id="{29CB6DC7-1E7D-47DC-8F17-E983477FD18A}"/>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24510</xdr:rowOff>
    </xdr:from>
    <xdr:ext cx="340478" cy="259045"/>
    <xdr:sp macro="" textlink="">
      <xdr:nvSpPr>
        <xdr:cNvPr id="424" name="【認定こども園・幼稚園・保育所】&#10;有形固定資産減価償却率最大値テキスト">
          <a:extLst>
            <a:ext uri="{FF2B5EF4-FFF2-40B4-BE49-F238E27FC236}">
              <a16:creationId xmlns:a16="http://schemas.microsoft.com/office/drawing/2014/main" id="{796FF8A0-0510-41E7-BD95-E7E6E434F835}"/>
            </a:ext>
          </a:extLst>
        </xdr:cNvPr>
        <xdr:cNvSpPr txBox="1"/>
      </xdr:nvSpPr>
      <xdr:spPr>
        <a:xfrm>
          <a:off x="16357600" y="551091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77833</xdr:rowOff>
    </xdr:from>
    <xdr:to>
      <xdr:col>86</xdr:col>
      <xdr:colOff>25400</xdr:colOff>
      <xdr:row>33</xdr:row>
      <xdr:rowOff>77833</xdr:rowOff>
    </xdr:to>
    <xdr:cxnSp macro="">
      <xdr:nvCxnSpPr>
        <xdr:cNvPr id="425" name="直線コネクタ 424">
          <a:extLst>
            <a:ext uri="{FF2B5EF4-FFF2-40B4-BE49-F238E27FC236}">
              <a16:creationId xmlns:a16="http://schemas.microsoft.com/office/drawing/2014/main" id="{6792541C-B57C-4CF4-96B4-DD6216973375}"/>
            </a:ext>
          </a:extLst>
        </xdr:cNvPr>
        <xdr:cNvCxnSpPr/>
      </xdr:nvCxnSpPr>
      <xdr:spPr>
        <a:xfrm>
          <a:off x="16230600" y="57356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100166</xdr:rowOff>
    </xdr:from>
    <xdr:ext cx="405111" cy="259045"/>
    <xdr:sp macro="" textlink="">
      <xdr:nvSpPr>
        <xdr:cNvPr id="426" name="【認定こども園・幼稚園・保育所】&#10;有形固定資産減価償却率平均値テキスト">
          <a:extLst>
            <a:ext uri="{FF2B5EF4-FFF2-40B4-BE49-F238E27FC236}">
              <a16:creationId xmlns:a16="http://schemas.microsoft.com/office/drawing/2014/main" id="{CD16D977-0A1A-4AC4-A257-3133721300B3}"/>
            </a:ext>
          </a:extLst>
        </xdr:cNvPr>
        <xdr:cNvSpPr txBox="1"/>
      </xdr:nvSpPr>
      <xdr:spPr>
        <a:xfrm>
          <a:off x="16357600" y="64438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121739</xdr:rowOff>
    </xdr:from>
    <xdr:to>
      <xdr:col>85</xdr:col>
      <xdr:colOff>177800</xdr:colOff>
      <xdr:row>38</xdr:row>
      <xdr:rowOff>51888</xdr:rowOff>
    </xdr:to>
    <xdr:sp macro="" textlink="">
      <xdr:nvSpPr>
        <xdr:cNvPr id="427" name="フローチャート: 判断 426">
          <a:extLst>
            <a:ext uri="{FF2B5EF4-FFF2-40B4-BE49-F238E27FC236}">
              <a16:creationId xmlns:a16="http://schemas.microsoft.com/office/drawing/2014/main" id="{9122C2F7-8044-4F14-9E90-840DE67ABEC6}"/>
            </a:ext>
          </a:extLst>
        </xdr:cNvPr>
        <xdr:cNvSpPr/>
      </xdr:nvSpPr>
      <xdr:spPr>
        <a:xfrm>
          <a:off x="16268700" y="646538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102144</xdr:rowOff>
    </xdr:from>
    <xdr:to>
      <xdr:col>81</xdr:col>
      <xdr:colOff>101600</xdr:colOff>
      <xdr:row>38</xdr:row>
      <xdr:rowOff>32294</xdr:rowOff>
    </xdr:to>
    <xdr:sp macro="" textlink="">
      <xdr:nvSpPr>
        <xdr:cNvPr id="428" name="フローチャート: 判断 427">
          <a:extLst>
            <a:ext uri="{FF2B5EF4-FFF2-40B4-BE49-F238E27FC236}">
              <a16:creationId xmlns:a16="http://schemas.microsoft.com/office/drawing/2014/main" id="{21284CFA-FFC4-43B9-BA72-3AFAA1D665C3}"/>
            </a:ext>
          </a:extLst>
        </xdr:cNvPr>
        <xdr:cNvSpPr/>
      </xdr:nvSpPr>
      <xdr:spPr>
        <a:xfrm>
          <a:off x="15430500" y="6445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138067</xdr:rowOff>
    </xdr:from>
    <xdr:to>
      <xdr:col>76</xdr:col>
      <xdr:colOff>165100</xdr:colOff>
      <xdr:row>38</xdr:row>
      <xdr:rowOff>68218</xdr:rowOff>
    </xdr:to>
    <xdr:sp macro="" textlink="">
      <xdr:nvSpPr>
        <xdr:cNvPr id="429" name="フローチャート: 判断 428">
          <a:extLst>
            <a:ext uri="{FF2B5EF4-FFF2-40B4-BE49-F238E27FC236}">
              <a16:creationId xmlns:a16="http://schemas.microsoft.com/office/drawing/2014/main" id="{EFE08510-AC34-4812-B8CA-DF2754BB4CF0}"/>
            </a:ext>
          </a:extLst>
        </xdr:cNvPr>
        <xdr:cNvSpPr/>
      </xdr:nvSpPr>
      <xdr:spPr>
        <a:xfrm>
          <a:off x="14541500" y="6481717"/>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134801</xdr:rowOff>
    </xdr:from>
    <xdr:to>
      <xdr:col>72</xdr:col>
      <xdr:colOff>38100</xdr:colOff>
      <xdr:row>38</xdr:row>
      <xdr:rowOff>64951</xdr:rowOff>
    </xdr:to>
    <xdr:sp macro="" textlink="">
      <xdr:nvSpPr>
        <xdr:cNvPr id="430" name="フローチャート: 判断 429">
          <a:extLst>
            <a:ext uri="{FF2B5EF4-FFF2-40B4-BE49-F238E27FC236}">
              <a16:creationId xmlns:a16="http://schemas.microsoft.com/office/drawing/2014/main" id="{A74BF1A2-0F82-4B78-8880-E7B8BE9E6703}"/>
            </a:ext>
          </a:extLst>
        </xdr:cNvPr>
        <xdr:cNvSpPr/>
      </xdr:nvSpPr>
      <xdr:spPr>
        <a:xfrm>
          <a:off x="13652500" y="64784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157661</xdr:rowOff>
    </xdr:from>
    <xdr:to>
      <xdr:col>67</xdr:col>
      <xdr:colOff>101600</xdr:colOff>
      <xdr:row>38</xdr:row>
      <xdr:rowOff>87812</xdr:rowOff>
    </xdr:to>
    <xdr:sp macro="" textlink="">
      <xdr:nvSpPr>
        <xdr:cNvPr id="431" name="フローチャート: 判断 430">
          <a:extLst>
            <a:ext uri="{FF2B5EF4-FFF2-40B4-BE49-F238E27FC236}">
              <a16:creationId xmlns:a16="http://schemas.microsoft.com/office/drawing/2014/main" id="{7FE4B5E7-BF0F-4444-A913-4490587988C4}"/>
            </a:ext>
          </a:extLst>
        </xdr:cNvPr>
        <xdr:cNvSpPr/>
      </xdr:nvSpPr>
      <xdr:spPr>
        <a:xfrm>
          <a:off x="12763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295F95F9-F857-4777-BE3C-20585009D249}"/>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7DFA0A2B-950C-42E9-B58B-550D7551C053}"/>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F58A9532-12A3-4456-A938-28C6C2BB28E9}"/>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5" name="テキスト ボックス 434">
          <a:extLst>
            <a:ext uri="{FF2B5EF4-FFF2-40B4-BE49-F238E27FC236}">
              <a16:creationId xmlns:a16="http://schemas.microsoft.com/office/drawing/2014/main" id="{C0471119-D44F-4F5B-9795-9AB7353EC75E}"/>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6" name="テキスト ボックス 435">
          <a:extLst>
            <a:ext uri="{FF2B5EF4-FFF2-40B4-BE49-F238E27FC236}">
              <a16:creationId xmlns:a16="http://schemas.microsoft.com/office/drawing/2014/main" id="{5142F842-15FC-4BCB-91B1-851846606693}"/>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128270</xdr:rowOff>
    </xdr:from>
    <xdr:to>
      <xdr:col>85</xdr:col>
      <xdr:colOff>177800</xdr:colOff>
      <xdr:row>36</xdr:row>
      <xdr:rowOff>58420</xdr:rowOff>
    </xdr:to>
    <xdr:sp macro="" textlink="">
      <xdr:nvSpPr>
        <xdr:cNvPr id="437" name="楕円 436">
          <a:extLst>
            <a:ext uri="{FF2B5EF4-FFF2-40B4-BE49-F238E27FC236}">
              <a16:creationId xmlns:a16="http://schemas.microsoft.com/office/drawing/2014/main" id="{0AE1E48B-2626-40D7-B62A-730A849A2E9C}"/>
            </a:ext>
          </a:extLst>
        </xdr:cNvPr>
        <xdr:cNvSpPr/>
      </xdr:nvSpPr>
      <xdr:spPr>
        <a:xfrm>
          <a:off x="16268700" y="6129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34</xdr:row>
      <xdr:rowOff>151147</xdr:rowOff>
    </xdr:from>
    <xdr:ext cx="405111" cy="259045"/>
    <xdr:sp macro="" textlink="">
      <xdr:nvSpPr>
        <xdr:cNvPr id="438" name="【認定こども園・幼稚園・保育所】&#10;有形固定資産減価償却率該当値テキスト">
          <a:extLst>
            <a:ext uri="{FF2B5EF4-FFF2-40B4-BE49-F238E27FC236}">
              <a16:creationId xmlns:a16="http://schemas.microsoft.com/office/drawing/2014/main" id="{17DE4F36-2C42-471C-A937-F7E7D8598EC4}"/>
            </a:ext>
          </a:extLst>
        </xdr:cNvPr>
        <xdr:cNvSpPr txBox="1"/>
      </xdr:nvSpPr>
      <xdr:spPr>
        <a:xfrm>
          <a:off x="16357600" y="59804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41</xdr:row>
      <xdr:rowOff>90715</xdr:rowOff>
    </xdr:from>
    <xdr:to>
      <xdr:col>81</xdr:col>
      <xdr:colOff>101600</xdr:colOff>
      <xdr:row>42</xdr:row>
      <xdr:rowOff>20865</xdr:rowOff>
    </xdr:to>
    <xdr:sp macro="" textlink="">
      <xdr:nvSpPr>
        <xdr:cNvPr id="439" name="楕円 438">
          <a:extLst>
            <a:ext uri="{FF2B5EF4-FFF2-40B4-BE49-F238E27FC236}">
              <a16:creationId xmlns:a16="http://schemas.microsoft.com/office/drawing/2014/main" id="{CE7F291F-33B0-4CE9-AA84-07632693A6C6}"/>
            </a:ext>
          </a:extLst>
        </xdr:cNvPr>
        <xdr:cNvSpPr/>
      </xdr:nvSpPr>
      <xdr:spPr>
        <a:xfrm>
          <a:off x="15430500" y="7120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7620</xdr:rowOff>
    </xdr:from>
    <xdr:to>
      <xdr:col>85</xdr:col>
      <xdr:colOff>127000</xdr:colOff>
      <xdr:row>41</xdr:row>
      <xdr:rowOff>141515</xdr:rowOff>
    </xdr:to>
    <xdr:cxnSp macro="">
      <xdr:nvCxnSpPr>
        <xdr:cNvPr id="440" name="直線コネクタ 439">
          <a:extLst>
            <a:ext uri="{FF2B5EF4-FFF2-40B4-BE49-F238E27FC236}">
              <a16:creationId xmlns:a16="http://schemas.microsoft.com/office/drawing/2014/main" id="{99076AA2-D7CB-4260-BC11-15C236A6ED14}"/>
            </a:ext>
          </a:extLst>
        </xdr:cNvPr>
        <xdr:cNvCxnSpPr/>
      </xdr:nvCxnSpPr>
      <xdr:spPr>
        <a:xfrm flipV="1">
          <a:off x="15481300" y="6179820"/>
          <a:ext cx="838200" cy="9911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41</xdr:row>
      <xdr:rowOff>84183</xdr:rowOff>
    </xdr:from>
    <xdr:to>
      <xdr:col>76</xdr:col>
      <xdr:colOff>165100</xdr:colOff>
      <xdr:row>42</xdr:row>
      <xdr:rowOff>14333</xdr:rowOff>
    </xdr:to>
    <xdr:sp macro="" textlink="">
      <xdr:nvSpPr>
        <xdr:cNvPr id="441" name="楕円 440">
          <a:extLst>
            <a:ext uri="{FF2B5EF4-FFF2-40B4-BE49-F238E27FC236}">
              <a16:creationId xmlns:a16="http://schemas.microsoft.com/office/drawing/2014/main" id="{0B51A679-48B2-4962-93BF-41A60C48C548}"/>
            </a:ext>
          </a:extLst>
        </xdr:cNvPr>
        <xdr:cNvSpPr/>
      </xdr:nvSpPr>
      <xdr:spPr>
        <a:xfrm>
          <a:off x="14541500" y="7113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41</xdr:row>
      <xdr:rowOff>134983</xdr:rowOff>
    </xdr:from>
    <xdr:to>
      <xdr:col>81</xdr:col>
      <xdr:colOff>50800</xdr:colOff>
      <xdr:row>41</xdr:row>
      <xdr:rowOff>141515</xdr:rowOff>
    </xdr:to>
    <xdr:cxnSp macro="">
      <xdr:nvCxnSpPr>
        <xdr:cNvPr id="442" name="直線コネクタ 441">
          <a:extLst>
            <a:ext uri="{FF2B5EF4-FFF2-40B4-BE49-F238E27FC236}">
              <a16:creationId xmlns:a16="http://schemas.microsoft.com/office/drawing/2014/main" id="{34A6689C-0A2A-4E14-927F-E44218103BDF}"/>
            </a:ext>
          </a:extLst>
        </xdr:cNvPr>
        <xdr:cNvCxnSpPr/>
      </xdr:nvCxnSpPr>
      <xdr:spPr>
        <a:xfrm>
          <a:off x="14592300" y="7164433"/>
          <a:ext cx="889000" cy="65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42</xdr:row>
      <xdr:rowOff>41728</xdr:rowOff>
    </xdr:from>
    <xdr:to>
      <xdr:col>72</xdr:col>
      <xdr:colOff>38100</xdr:colOff>
      <xdr:row>42</xdr:row>
      <xdr:rowOff>143328</xdr:rowOff>
    </xdr:to>
    <xdr:sp macro="" textlink="">
      <xdr:nvSpPr>
        <xdr:cNvPr id="443" name="楕円 442">
          <a:extLst>
            <a:ext uri="{FF2B5EF4-FFF2-40B4-BE49-F238E27FC236}">
              <a16:creationId xmlns:a16="http://schemas.microsoft.com/office/drawing/2014/main" id="{A00093B2-5D73-4A8E-BC9F-A0E96865A981}"/>
            </a:ext>
          </a:extLst>
        </xdr:cNvPr>
        <xdr:cNvSpPr/>
      </xdr:nvSpPr>
      <xdr:spPr>
        <a:xfrm>
          <a:off x="13652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41</xdr:row>
      <xdr:rowOff>134983</xdr:rowOff>
    </xdr:from>
    <xdr:to>
      <xdr:col>76</xdr:col>
      <xdr:colOff>114300</xdr:colOff>
      <xdr:row>42</xdr:row>
      <xdr:rowOff>92528</xdr:rowOff>
    </xdr:to>
    <xdr:cxnSp macro="">
      <xdr:nvCxnSpPr>
        <xdr:cNvPr id="444" name="直線コネクタ 443">
          <a:extLst>
            <a:ext uri="{FF2B5EF4-FFF2-40B4-BE49-F238E27FC236}">
              <a16:creationId xmlns:a16="http://schemas.microsoft.com/office/drawing/2014/main" id="{2DBFF5D0-3EC7-4FB9-B588-4AAC0EB1C2DE}"/>
            </a:ext>
          </a:extLst>
        </xdr:cNvPr>
        <xdr:cNvCxnSpPr/>
      </xdr:nvCxnSpPr>
      <xdr:spPr>
        <a:xfrm flipV="1">
          <a:off x="13703300" y="7164433"/>
          <a:ext cx="889000" cy="1289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42</xdr:row>
      <xdr:rowOff>41728</xdr:rowOff>
    </xdr:from>
    <xdr:to>
      <xdr:col>67</xdr:col>
      <xdr:colOff>101600</xdr:colOff>
      <xdr:row>42</xdr:row>
      <xdr:rowOff>143328</xdr:rowOff>
    </xdr:to>
    <xdr:sp macro="" textlink="">
      <xdr:nvSpPr>
        <xdr:cNvPr id="445" name="楕円 444">
          <a:extLst>
            <a:ext uri="{FF2B5EF4-FFF2-40B4-BE49-F238E27FC236}">
              <a16:creationId xmlns:a16="http://schemas.microsoft.com/office/drawing/2014/main" id="{A1F3EA8F-0CAE-4830-B9EF-6C0FFF9DD742}"/>
            </a:ext>
          </a:extLst>
        </xdr:cNvPr>
        <xdr:cNvSpPr/>
      </xdr:nvSpPr>
      <xdr:spPr>
        <a:xfrm>
          <a:off x="12763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42</xdr:row>
      <xdr:rowOff>92528</xdr:rowOff>
    </xdr:from>
    <xdr:to>
      <xdr:col>71</xdr:col>
      <xdr:colOff>177800</xdr:colOff>
      <xdr:row>42</xdr:row>
      <xdr:rowOff>92528</xdr:rowOff>
    </xdr:to>
    <xdr:cxnSp macro="">
      <xdr:nvCxnSpPr>
        <xdr:cNvPr id="446" name="直線コネクタ 445">
          <a:extLst>
            <a:ext uri="{FF2B5EF4-FFF2-40B4-BE49-F238E27FC236}">
              <a16:creationId xmlns:a16="http://schemas.microsoft.com/office/drawing/2014/main" id="{CB8D9A69-6DA0-4AA6-8540-A5328857673C}"/>
            </a:ext>
          </a:extLst>
        </xdr:cNvPr>
        <xdr:cNvCxnSpPr/>
      </xdr:nvCxnSpPr>
      <xdr:spPr>
        <a:xfrm>
          <a:off x="12814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48821</xdr:rowOff>
    </xdr:from>
    <xdr:ext cx="405111" cy="259045"/>
    <xdr:sp macro="" textlink="">
      <xdr:nvSpPr>
        <xdr:cNvPr id="447" name="n_1aveValue【認定こども園・幼稚園・保育所】&#10;有形固定資産減価償却率">
          <a:extLst>
            <a:ext uri="{FF2B5EF4-FFF2-40B4-BE49-F238E27FC236}">
              <a16:creationId xmlns:a16="http://schemas.microsoft.com/office/drawing/2014/main" id="{0976D28B-765C-44C0-B52B-D22F92CCF6B6}"/>
            </a:ext>
          </a:extLst>
        </xdr:cNvPr>
        <xdr:cNvSpPr txBox="1"/>
      </xdr:nvSpPr>
      <xdr:spPr>
        <a:xfrm>
          <a:off x="15266044" y="62210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84744</xdr:rowOff>
    </xdr:from>
    <xdr:ext cx="405111" cy="259045"/>
    <xdr:sp macro="" textlink="">
      <xdr:nvSpPr>
        <xdr:cNvPr id="448" name="n_2aveValue【認定こども園・幼稚園・保育所】&#10;有形固定資産減価償却率">
          <a:extLst>
            <a:ext uri="{FF2B5EF4-FFF2-40B4-BE49-F238E27FC236}">
              <a16:creationId xmlns:a16="http://schemas.microsoft.com/office/drawing/2014/main" id="{903A49CC-1758-42B0-8C0B-D8156C6FFBD3}"/>
            </a:ext>
          </a:extLst>
        </xdr:cNvPr>
        <xdr:cNvSpPr txBox="1"/>
      </xdr:nvSpPr>
      <xdr:spPr>
        <a:xfrm>
          <a:off x="14389744" y="625694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36</xdr:row>
      <xdr:rowOff>81478</xdr:rowOff>
    </xdr:from>
    <xdr:ext cx="405111" cy="259045"/>
    <xdr:sp macro="" textlink="">
      <xdr:nvSpPr>
        <xdr:cNvPr id="449" name="n_3aveValue【認定こども園・幼稚園・保育所】&#10;有形固定資産減価償却率">
          <a:extLst>
            <a:ext uri="{FF2B5EF4-FFF2-40B4-BE49-F238E27FC236}">
              <a16:creationId xmlns:a16="http://schemas.microsoft.com/office/drawing/2014/main" id="{D58BFD8C-829D-4DA3-AD5D-4066B69633E8}"/>
            </a:ext>
          </a:extLst>
        </xdr:cNvPr>
        <xdr:cNvSpPr txBox="1"/>
      </xdr:nvSpPr>
      <xdr:spPr>
        <a:xfrm>
          <a:off x="13500744" y="62536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36</xdr:row>
      <xdr:rowOff>104338</xdr:rowOff>
    </xdr:from>
    <xdr:ext cx="405111" cy="259045"/>
    <xdr:sp macro="" textlink="">
      <xdr:nvSpPr>
        <xdr:cNvPr id="450" name="n_4aveValue【認定こども園・幼稚園・保育所】&#10;有形固定資産減価償却率">
          <a:extLst>
            <a:ext uri="{FF2B5EF4-FFF2-40B4-BE49-F238E27FC236}">
              <a16:creationId xmlns:a16="http://schemas.microsoft.com/office/drawing/2014/main" id="{54D9DDBA-6162-4EDC-B4EB-06F7430F5896}"/>
            </a:ext>
          </a:extLst>
        </xdr:cNvPr>
        <xdr:cNvSpPr txBox="1"/>
      </xdr:nvSpPr>
      <xdr:spPr>
        <a:xfrm>
          <a:off x="12611744" y="62765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42</xdr:row>
      <xdr:rowOff>11992</xdr:rowOff>
    </xdr:from>
    <xdr:ext cx="405111" cy="259045"/>
    <xdr:sp macro="" textlink="">
      <xdr:nvSpPr>
        <xdr:cNvPr id="451" name="n_1mainValue【認定こども園・幼稚園・保育所】&#10;有形固定資産減価償却率">
          <a:extLst>
            <a:ext uri="{FF2B5EF4-FFF2-40B4-BE49-F238E27FC236}">
              <a16:creationId xmlns:a16="http://schemas.microsoft.com/office/drawing/2014/main" id="{F86C3E28-C0E6-46CF-8569-02B89BC5693C}"/>
            </a:ext>
          </a:extLst>
        </xdr:cNvPr>
        <xdr:cNvSpPr txBox="1"/>
      </xdr:nvSpPr>
      <xdr:spPr>
        <a:xfrm>
          <a:off x="15266044" y="7212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42</xdr:row>
      <xdr:rowOff>5460</xdr:rowOff>
    </xdr:from>
    <xdr:ext cx="405111" cy="259045"/>
    <xdr:sp macro="" textlink="">
      <xdr:nvSpPr>
        <xdr:cNvPr id="452" name="n_2mainValue【認定こども園・幼稚園・保育所】&#10;有形固定資産減価償却率">
          <a:extLst>
            <a:ext uri="{FF2B5EF4-FFF2-40B4-BE49-F238E27FC236}">
              <a16:creationId xmlns:a16="http://schemas.microsoft.com/office/drawing/2014/main" id="{7DDFB248-0626-4964-82B1-61B10A22CFEE}"/>
            </a:ext>
          </a:extLst>
        </xdr:cNvPr>
        <xdr:cNvSpPr txBox="1"/>
      </xdr:nvSpPr>
      <xdr:spPr>
        <a:xfrm>
          <a:off x="14389744" y="720636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133427</xdr:colOff>
      <xdr:row>42</xdr:row>
      <xdr:rowOff>134455</xdr:rowOff>
    </xdr:from>
    <xdr:ext cx="469744" cy="259045"/>
    <xdr:sp macro="" textlink="">
      <xdr:nvSpPr>
        <xdr:cNvPr id="453" name="n_3mainValue【認定こども園・幼稚園・保育所】&#10;有形固定資産減価償却率">
          <a:extLst>
            <a:ext uri="{FF2B5EF4-FFF2-40B4-BE49-F238E27FC236}">
              <a16:creationId xmlns:a16="http://schemas.microsoft.com/office/drawing/2014/main" id="{3FB3B6C3-B128-477A-BCE4-6A3E055813B0}"/>
            </a:ext>
          </a:extLst>
        </xdr:cNvPr>
        <xdr:cNvSpPr txBox="1"/>
      </xdr:nvSpPr>
      <xdr:spPr>
        <a:xfrm>
          <a:off x="13468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6427</xdr:colOff>
      <xdr:row>42</xdr:row>
      <xdr:rowOff>134455</xdr:rowOff>
    </xdr:from>
    <xdr:ext cx="469744" cy="259045"/>
    <xdr:sp macro="" textlink="">
      <xdr:nvSpPr>
        <xdr:cNvPr id="454" name="n_4mainValue【認定こども園・幼稚園・保育所】&#10;有形固定資産減価償却率">
          <a:extLst>
            <a:ext uri="{FF2B5EF4-FFF2-40B4-BE49-F238E27FC236}">
              <a16:creationId xmlns:a16="http://schemas.microsoft.com/office/drawing/2014/main" id="{708AD56E-5033-45D2-A02A-1E281E92615C}"/>
            </a:ext>
          </a:extLst>
        </xdr:cNvPr>
        <xdr:cNvSpPr txBox="1"/>
      </xdr:nvSpPr>
      <xdr:spPr>
        <a:xfrm>
          <a:off x="12579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5" name="正方形/長方形 454">
          <a:extLst>
            <a:ext uri="{FF2B5EF4-FFF2-40B4-BE49-F238E27FC236}">
              <a16:creationId xmlns:a16="http://schemas.microsoft.com/office/drawing/2014/main" id="{43E404D9-8A68-4574-BF53-C12061591778}"/>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6" name="正方形/長方形 455">
          <a:extLst>
            <a:ext uri="{FF2B5EF4-FFF2-40B4-BE49-F238E27FC236}">
              <a16:creationId xmlns:a16="http://schemas.microsoft.com/office/drawing/2014/main" id="{5FC714F8-6791-468D-938C-AA619DDB3DB9}"/>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7" name="正方形/長方形 456">
          <a:extLst>
            <a:ext uri="{FF2B5EF4-FFF2-40B4-BE49-F238E27FC236}">
              <a16:creationId xmlns:a16="http://schemas.microsoft.com/office/drawing/2014/main" id="{EAD794BC-685F-4205-9B80-D63F41661677}"/>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8" name="正方形/長方形 457">
          <a:extLst>
            <a:ext uri="{FF2B5EF4-FFF2-40B4-BE49-F238E27FC236}">
              <a16:creationId xmlns:a16="http://schemas.microsoft.com/office/drawing/2014/main" id="{31252F34-03D5-405D-A15F-DCAC41F0AC65}"/>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9" name="正方形/長方形 458">
          <a:extLst>
            <a:ext uri="{FF2B5EF4-FFF2-40B4-BE49-F238E27FC236}">
              <a16:creationId xmlns:a16="http://schemas.microsoft.com/office/drawing/2014/main" id="{E2793AC1-E611-4767-B589-26612A6C1A52}"/>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60" name="正方形/長方形 459">
          <a:extLst>
            <a:ext uri="{FF2B5EF4-FFF2-40B4-BE49-F238E27FC236}">
              <a16:creationId xmlns:a16="http://schemas.microsoft.com/office/drawing/2014/main" id="{562E3164-A78F-411A-B5F3-22E559EB0865}"/>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61" name="正方形/長方形 460">
          <a:extLst>
            <a:ext uri="{FF2B5EF4-FFF2-40B4-BE49-F238E27FC236}">
              <a16:creationId xmlns:a16="http://schemas.microsoft.com/office/drawing/2014/main" id="{BE0AC82D-ADC6-4259-B8F8-6C06CF7F3821}"/>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2" name="正方形/長方形 461">
          <a:extLst>
            <a:ext uri="{FF2B5EF4-FFF2-40B4-BE49-F238E27FC236}">
              <a16:creationId xmlns:a16="http://schemas.microsoft.com/office/drawing/2014/main" id="{802FD7AB-E2D7-413A-B86C-47E861885CD9}"/>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3" name="テキスト ボックス 462">
          <a:extLst>
            <a:ext uri="{FF2B5EF4-FFF2-40B4-BE49-F238E27FC236}">
              <a16:creationId xmlns:a16="http://schemas.microsoft.com/office/drawing/2014/main" id="{30B22A6D-2D71-47AA-B8F6-8CD625D426CE}"/>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4" name="直線コネクタ 463">
          <a:extLst>
            <a:ext uri="{FF2B5EF4-FFF2-40B4-BE49-F238E27FC236}">
              <a16:creationId xmlns:a16="http://schemas.microsoft.com/office/drawing/2014/main" id="{CC026707-3EB9-4C59-A48C-C87B64483651}"/>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5" name="直線コネクタ 464">
          <a:extLst>
            <a:ext uri="{FF2B5EF4-FFF2-40B4-BE49-F238E27FC236}">
              <a16:creationId xmlns:a16="http://schemas.microsoft.com/office/drawing/2014/main" id="{C6BA9237-75A0-4B72-B205-B6928E620BCD}"/>
            </a:ext>
          </a:extLst>
        </xdr:cNvPr>
        <xdr:cNvCxnSpPr/>
      </xdr:nvCxnSpPr>
      <xdr:spPr>
        <a:xfrm>
          <a:off x="18288000" y="716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40</xdr:row>
      <xdr:rowOff>162577</xdr:rowOff>
    </xdr:from>
    <xdr:ext cx="467179" cy="259045"/>
    <xdr:sp macro="" textlink="">
      <xdr:nvSpPr>
        <xdr:cNvPr id="466" name="テキスト ボックス 465">
          <a:extLst>
            <a:ext uri="{FF2B5EF4-FFF2-40B4-BE49-F238E27FC236}">
              <a16:creationId xmlns:a16="http://schemas.microsoft.com/office/drawing/2014/main" id="{1A9729D3-0FC2-4BE1-BC9C-283AC90C1094}"/>
            </a:ext>
          </a:extLst>
        </xdr:cNvPr>
        <xdr:cNvSpPr txBox="1"/>
      </xdr:nvSpPr>
      <xdr:spPr>
        <a:xfrm>
          <a:off x="17820821" y="702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7" name="直線コネクタ 466">
          <a:extLst>
            <a:ext uri="{FF2B5EF4-FFF2-40B4-BE49-F238E27FC236}">
              <a16:creationId xmlns:a16="http://schemas.microsoft.com/office/drawing/2014/main" id="{0ED878F7-464C-4D72-9291-E1E6CC1092E1}"/>
            </a:ext>
          </a:extLst>
        </xdr:cNvPr>
        <xdr:cNvCxnSpPr/>
      </xdr:nvCxnSpPr>
      <xdr:spPr>
        <a:xfrm>
          <a:off x="18288000" y="670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38</xdr:row>
      <xdr:rowOff>48277</xdr:rowOff>
    </xdr:from>
    <xdr:ext cx="467179" cy="259045"/>
    <xdr:sp macro="" textlink="">
      <xdr:nvSpPr>
        <xdr:cNvPr id="468" name="テキスト ボックス 467">
          <a:extLst>
            <a:ext uri="{FF2B5EF4-FFF2-40B4-BE49-F238E27FC236}">
              <a16:creationId xmlns:a16="http://schemas.microsoft.com/office/drawing/2014/main" id="{D439BD61-E635-4AA8-A5A8-DF94CF76A2EE}"/>
            </a:ext>
          </a:extLst>
        </xdr:cNvPr>
        <xdr:cNvSpPr txBox="1"/>
      </xdr:nvSpPr>
      <xdr:spPr>
        <a:xfrm>
          <a:off x="17820821" y="656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9" name="直線コネクタ 468">
          <a:extLst>
            <a:ext uri="{FF2B5EF4-FFF2-40B4-BE49-F238E27FC236}">
              <a16:creationId xmlns:a16="http://schemas.microsoft.com/office/drawing/2014/main" id="{723C089F-6486-43C6-92C5-417805E81E10}"/>
            </a:ext>
          </a:extLst>
        </xdr:cNvPr>
        <xdr:cNvCxnSpPr/>
      </xdr:nvCxnSpPr>
      <xdr:spPr>
        <a:xfrm>
          <a:off x="18288000" y="624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105427</xdr:rowOff>
    </xdr:from>
    <xdr:ext cx="467179" cy="259045"/>
    <xdr:sp macro="" textlink="">
      <xdr:nvSpPr>
        <xdr:cNvPr id="470" name="テキスト ボックス 469">
          <a:extLst>
            <a:ext uri="{FF2B5EF4-FFF2-40B4-BE49-F238E27FC236}">
              <a16:creationId xmlns:a16="http://schemas.microsoft.com/office/drawing/2014/main" id="{7895358E-13B3-452B-AC8B-5E61CBCEF65E}"/>
            </a:ext>
          </a:extLst>
        </xdr:cNvPr>
        <xdr:cNvSpPr txBox="1"/>
      </xdr:nvSpPr>
      <xdr:spPr>
        <a:xfrm>
          <a:off x="17820821" y="610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71" name="直線コネクタ 470">
          <a:extLst>
            <a:ext uri="{FF2B5EF4-FFF2-40B4-BE49-F238E27FC236}">
              <a16:creationId xmlns:a16="http://schemas.microsoft.com/office/drawing/2014/main" id="{596932DB-5A10-470D-96AE-C0DD91F6D0D9}"/>
            </a:ext>
          </a:extLst>
        </xdr:cNvPr>
        <xdr:cNvCxnSpPr/>
      </xdr:nvCxnSpPr>
      <xdr:spPr>
        <a:xfrm>
          <a:off x="18288000" y="579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162577</xdr:rowOff>
    </xdr:from>
    <xdr:ext cx="467179" cy="259045"/>
    <xdr:sp macro="" textlink="">
      <xdr:nvSpPr>
        <xdr:cNvPr id="472" name="テキスト ボックス 471">
          <a:extLst>
            <a:ext uri="{FF2B5EF4-FFF2-40B4-BE49-F238E27FC236}">
              <a16:creationId xmlns:a16="http://schemas.microsoft.com/office/drawing/2014/main" id="{8A746E90-4BDF-485E-BA05-E61202BC00AE}"/>
            </a:ext>
          </a:extLst>
        </xdr:cNvPr>
        <xdr:cNvSpPr txBox="1"/>
      </xdr:nvSpPr>
      <xdr:spPr>
        <a:xfrm>
          <a:off x="17820821" y="564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3" name="直線コネクタ 472">
          <a:extLst>
            <a:ext uri="{FF2B5EF4-FFF2-40B4-BE49-F238E27FC236}">
              <a16:creationId xmlns:a16="http://schemas.microsoft.com/office/drawing/2014/main" id="{9F6DCD38-4226-495A-8451-93AEC67A6924}"/>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74" name="テキスト ボックス 473">
          <a:extLst>
            <a:ext uri="{FF2B5EF4-FFF2-40B4-BE49-F238E27FC236}">
              <a16:creationId xmlns:a16="http://schemas.microsoft.com/office/drawing/2014/main" id="{FB5EB141-C6AA-4148-AF25-B1E17BF2DC50}"/>
            </a:ext>
          </a:extLst>
        </xdr:cNvPr>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5" name="【認定こども園・幼稚園・保育所】&#10;一人当たり面積グラフ枠">
          <a:extLst>
            <a:ext uri="{FF2B5EF4-FFF2-40B4-BE49-F238E27FC236}">
              <a16:creationId xmlns:a16="http://schemas.microsoft.com/office/drawing/2014/main" id="{D1CC53E4-60DC-49EF-86FC-5B0BEC91FDFB}"/>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40996</xdr:rowOff>
    </xdr:from>
    <xdr:to>
      <xdr:col>116</xdr:col>
      <xdr:colOff>62864</xdr:colOff>
      <xdr:row>41</xdr:row>
      <xdr:rowOff>90374</xdr:rowOff>
    </xdr:to>
    <xdr:cxnSp macro="">
      <xdr:nvCxnSpPr>
        <xdr:cNvPr id="476" name="直線コネクタ 475">
          <a:extLst>
            <a:ext uri="{FF2B5EF4-FFF2-40B4-BE49-F238E27FC236}">
              <a16:creationId xmlns:a16="http://schemas.microsoft.com/office/drawing/2014/main" id="{2D070BEA-5C38-4963-8283-39406923C73F}"/>
            </a:ext>
          </a:extLst>
        </xdr:cNvPr>
        <xdr:cNvCxnSpPr/>
      </xdr:nvCxnSpPr>
      <xdr:spPr>
        <a:xfrm flipV="1">
          <a:off x="22160864" y="5698846"/>
          <a:ext cx="0" cy="14209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94201</xdr:rowOff>
    </xdr:from>
    <xdr:ext cx="469744" cy="259045"/>
    <xdr:sp macro="" textlink="">
      <xdr:nvSpPr>
        <xdr:cNvPr id="477" name="【認定こども園・幼稚園・保育所】&#10;一人当たり面積最小値テキスト">
          <a:extLst>
            <a:ext uri="{FF2B5EF4-FFF2-40B4-BE49-F238E27FC236}">
              <a16:creationId xmlns:a16="http://schemas.microsoft.com/office/drawing/2014/main" id="{7E6C4A37-8DE4-4017-A929-94F0861D45BD}"/>
            </a:ext>
          </a:extLst>
        </xdr:cNvPr>
        <xdr:cNvSpPr txBox="1"/>
      </xdr:nvSpPr>
      <xdr:spPr>
        <a:xfrm>
          <a:off x="22199600" y="71236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90374</xdr:rowOff>
    </xdr:from>
    <xdr:to>
      <xdr:col>116</xdr:col>
      <xdr:colOff>152400</xdr:colOff>
      <xdr:row>41</xdr:row>
      <xdr:rowOff>90374</xdr:rowOff>
    </xdr:to>
    <xdr:cxnSp macro="">
      <xdr:nvCxnSpPr>
        <xdr:cNvPr id="478" name="直線コネクタ 477">
          <a:extLst>
            <a:ext uri="{FF2B5EF4-FFF2-40B4-BE49-F238E27FC236}">
              <a16:creationId xmlns:a16="http://schemas.microsoft.com/office/drawing/2014/main" id="{57876088-9096-4A50-82EC-3156D79ACA20}"/>
            </a:ext>
          </a:extLst>
        </xdr:cNvPr>
        <xdr:cNvCxnSpPr/>
      </xdr:nvCxnSpPr>
      <xdr:spPr>
        <a:xfrm>
          <a:off x="22072600" y="7119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159123</xdr:rowOff>
    </xdr:from>
    <xdr:ext cx="469744" cy="259045"/>
    <xdr:sp macro="" textlink="">
      <xdr:nvSpPr>
        <xdr:cNvPr id="479" name="【認定こども園・幼稚園・保育所】&#10;一人当たり面積最大値テキスト">
          <a:extLst>
            <a:ext uri="{FF2B5EF4-FFF2-40B4-BE49-F238E27FC236}">
              <a16:creationId xmlns:a16="http://schemas.microsoft.com/office/drawing/2014/main" id="{B26AD896-F58F-4A93-89C0-4402CCA69575}"/>
            </a:ext>
          </a:extLst>
        </xdr:cNvPr>
        <xdr:cNvSpPr txBox="1"/>
      </xdr:nvSpPr>
      <xdr:spPr>
        <a:xfrm>
          <a:off x="22199600" y="5474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40996</xdr:rowOff>
    </xdr:from>
    <xdr:to>
      <xdr:col>116</xdr:col>
      <xdr:colOff>152400</xdr:colOff>
      <xdr:row>33</xdr:row>
      <xdr:rowOff>40996</xdr:rowOff>
    </xdr:to>
    <xdr:cxnSp macro="">
      <xdr:nvCxnSpPr>
        <xdr:cNvPr id="480" name="直線コネクタ 479">
          <a:extLst>
            <a:ext uri="{FF2B5EF4-FFF2-40B4-BE49-F238E27FC236}">
              <a16:creationId xmlns:a16="http://schemas.microsoft.com/office/drawing/2014/main" id="{FECC57ED-B573-44E8-8507-BF5142CE25AC}"/>
            </a:ext>
          </a:extLst>
        </xdr:cNvPr>
        <xdr:cNvCxnSpPr/>
      </xdr:nvCxnSpPr>
      <xdr:spPr>
        <a:xfrm>
          <a:off x="22072600" y="56988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7028</xdr:rowOff>
    </xdr:from>
    <xdr:ext cx="469744" cy="259045"/>
    <xdr:sp macro="" textlink="">
      <xdr:nvSpPr>
        <xdr:cNvPr id="481" name="【認定こども園・幼稚園・保育所】&#10;一人当たり面積平均値テキスト">
          <a:extLst>
            <a:ext uri="{FF2B5EF4-FFF2-40B4-BE49-F238E27FC236}">
              <a16:creationId xmlns:a16="http://schemas.microsoft.com/office/drawing/2014/main" id="{5A543F5E-6239-4402-8E8C-632A06311987}"/>
            </a:ext>
          </a:extLst>
        </xdr:cNvPr>
        <xdr:cNvSpPr txBox="1"/>
      </xdr:nvSpPr>
      <xdr:spPr>
        <a:xfrm>
          <a:off x="22199600" y="66935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28601</xdr:rowOff>
    </xdr:from>
    <xdr:to>
      <xdr:col>116</xdr:col>
      <xdr:colOff>114300</xdr:colOff>
      <xdr:row>39</xdr:row>
      <xdr:rowOff>130201</xdr:rowOff>
    </xdr:to>
    <xdr:sp macro="" textlink="">
      <xdr:nvSpPr>
        <xdr:cNvPr id="482" name="フローチャート: 判断 481">
          <a:extLst>
            <a:ext uri="{FF2B5EF4-FFF2-40B4-BE49-F238E27FC236}">
              <a16:creationId xmlns:a16="http://schemas.microsoft.com/office/drawing/2014/main" id="{0DA38F58-BE3E-4CFF-BED1-9C4135B0EABA}"/>
            </a:ext>
          </a:extLst>
        </xdr:cNvPr>
        <xdr:cNvSpPr/>
      </xdr:nvSpPr>
      <xdr:spPr>
        <a:xfrm>
          <a:off x="22110700" y="6715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41402</xdr:rowOff>
    </xdr:from>
    <xdr:to>
      <xdr:col>112</xdr:col>
      <xdr:colOff>38100</xdr:colOff>
      <xdr:row>39</xdr:row>
      <xdr:rowOff>143002</xdr:rowOff>
    </xdr:to>
    <xdr:sp macro="" textlink="">
      <xdr:nvSpPr>
        <xdr:cNvPr id="483" name="フローチャート: 判断 482">
          <a:extLst>
            <a:ext uri="{FF2B5EF4-FFF2-40B4-BE49-F238E27FC236}">
              <a16:creationId xmlns:a16="http://schemas.microsoft.com/office/drawing/2014/main" id="{AD0BA94E-8AC8-4874-8990-03D086B6AD21}"/>
            </a:ext>
          </a:extLst>
        </xdr:cNvPr>
        <xdr:cNvSpPr/>
      </xdr:nvSpPr>
      <xdr:spPr>
        <a:xfrm>
          <a:off x="21272500" y="672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46889</xdr:rowOff>
    </xdr:from>
    <xdr:to>
      <xdr:col>107</xdr:col>
      <xdr:colOff>101600</xdr:colOff>
      <xdr:row>39</xdr:row>
      <xdr:rowOff>148489</xdr:rowOff>
    </xdr:to>
    <xdr:sp macro="" textlink="">
      <xdr:nvSpPr>
        <xdr:cNvPr id="484" name="フローチャート: 判断 483">
          <a:extLst>
            <a:ext uri="{FF2B5EF4-FFF2-40B4-BE49-F238E27FC236}">
              <a16:creationId xmlns:a16="http://schemas.microsoft.com/office/drawing/2014/main" id="{035FF498-0E4D-4DDE-ADB9-30F1F59CBF93}"/>
            </a:ext>
          </a:extLst>
        </xdr:cNvPr>
        <xdr:cNvSpPr/>
      </xdr:nvSpPr>
      <xdr:spPr>
        <a:xfrm>
          <a:off x="20383500" y="6733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56032</xdr:rowOff>
    </xdr:from>
    <xdr:to>
      <xdr:col>102</xdr:col>
      <xdr:colOff>165100</xdr:colOff>
      <xdr:row>39</xdr:row>
      <xdr:rowOff>157632</xdr:rowOff>
    </xdr:to>
    <xdr:sp macro="" textlink="">
      <xdr:nvSpPr>
        <xdr:cNvPr id="485" name="フローチャート: 判断 484">
          <a:extLst>
            <a:ext uri="{FF2B5EF4-FFF2-40B4-BE49-F238E27FC236}">
              <a16:creationId xmlns:a16="http://schemas.microsoft.com/office/drawing/2014/main" id="{9C5FD9DC-DB1D-4A29-B544-B0EC0C410111}"/>
            </a:ext>
          </a:extLst>
        </xdr:cNvPr>
        <xdr:cNvSpPr/>
      </xdr:nvSpPr>
      <xdr:spPr>
        <a:xfrm>
          <a:off x="19494500" y="6742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48717</xdr:rowOff>
    </xdr:from>
    <xdr:to>
      <xdr:col>98</xdr:col>
      <xdr:colOff>38100</xdr:colOff>
      <xdr:row>39</xdr:row>
      <xdr:rowOff>150317</xdr:rowOff>
    </xdr:to>
    <xdr:sp macro="" textlink="">
      <xdr:nvSpPr>
        <xdr:cNvPr id="486" name="フローチャート: 判断 485">
          <a:extLst>
            <a:ext uri="{FF2B5EF4-FFF2-40B4-BE49-F238E27FC236}">
              <a16:creationId xmlns:a16="http://schemas.microsoft.com/office/drawing/2014/main" id="{FF361707-484F-4CDA-9611-353069BB3D6B}"/>
            </a:ext>
          </a:extLst>
        </xdr:cNvPr>
        <xdr:cNvSpPr/>
      </xdr:nvSpPr>
      <xdr:spPr>
        <a:xfrm>
          <a:off x="18605500" y="67352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FD20673E-3C4E-47D8-995A-D5044C5AEDE3}"/>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A89BF7F5-14A7-4ABC-9E4A-05266260DEEE}"/>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5A9D4505-89B8-4216-B0D8-29591C07A18A}"/>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90" name="テキスト ボックス 489">
          <a:extLst>
            <a:ext uri="{FF2B5EF4-FFF2-40B4-BE49-F238E27FC236}">
              <a16:creationId xmlns:a16="http://schemas.microsoft.com/office/drawing/2014/main" id="{D6D2EE17-E6CE-4A8E-9C9C-2CB28FD96B2D}"/>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91" name="テキスト ボックス 490">
          <a:extLst>
            <a:ext uri="{FF2B5EF4-FFF2-40B4-BE49-F238E27FC236}">
              <a16:creationId xmlns:a16="http://schemas.microsoft.com/office/drawing/2014/main" id="{AF505FE5-64EF-4072-99D7-883BCE29005F}"/>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3911</xdr:rowOff>
    </xdr:from>
    <xdr:to>
      <xdr:col>116</xdr:col>
      <xdr:colOff>114300</xdr:colOff>
      <xdr:row>39</xdr:row>
      <xdr:rowOff>105511</xdr:rowOff>
    </xdr:to>
    <xdr:sp macro="" textlink="">
      <xdr:nvSpPr>
        <xdr:cNvPr id="492" name="楕円 491">
          <a:extLst>
            <a:ext uri="{FF2B5EF4-FFF2-40B4-BE49-F238E27FC236}">
              <a16:creationId xmlns:a16="http://schemas.microsoft.com/office/drawing/2014/main" id="{340FF0CB-B31F-4C1C-AE51-63FBDFFD212B}"/>
            </a:ext>
          </a:extLst>
        </xdr:cNvPr>
        <xdr:cNvSpPr/>
      </xdr:nvSpPr>
      <xdr:spPr>
        <a:xfrm>
          <a:off x="22110700" y="6690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38</xdr:row>
      <xdr:rowOff>26788</xdr:rowOff>
    </xdr:from>
    <xdr:ext cx="469744" cy="259045"/>
    <xdr:sp macro="" textlink="">
      <xdr:nvSpPr>
        <xdr:cNvPr id="493" name="【認定こども園・幼稚園・保育所】&#10;一人当たり面積該当値テキスト">
          <a:extLst>
            <a:ext uri="{FF2B5EF4-FFF2-40B4-BE49-F238E27FC236}">
              <a16:creationId xmlns:a16="http://schemas.microsoft.com/office/drawing/2014/main" id="{651D2A93-4D8A-491C-9ABE-10384577A88B}"/>
            </a:ext>
          </a:extLst>
        </xdr:cNvPr>
        <xdr:cNvSpPr txBox="1"/>
      </xdr:nvSpPr>
      <xdr:spPr>
        <a:xfrm>
          <a:off x="22199600" y="6541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40</xdr:row>
      <xdr:rowOff>47346</xdr:rowOff>
    </xdr:from>
    <xdr:to>
      <xdr:col>112</xdr:col>
      <xdr:colOff>38100</xdr:colOff>
      <xdr:row>40</xdr:row>
      <xdr:rowOff>148946</xdr:rowOff>
    </xdr:to>
    <xdr:sp macro="" textlink="">
      <xdr:nvSpPr>
        <xdr:cNvPr id="494" name="楕円 493">
          <a:extLst>
            <a:ext uri="{FF2B5EF4-FFF2-40B4-BE49-F238E27FC236}">
              <a16:creationId xmlns:a16="http://schemas.microsoft.com/office/drawing/2014/main" id="{05E0F03D-2847-432C-AFC9-122156F32207}"/>
            </a:ext>
          </a:extLst>
        </xdr:cNvPr>
        <xdr:cNvSpPr/>
      </xdr:nvSpPr>
      <xdr:spPr>
        <a:xfrm>
          <a:off x="21272500" y="6905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39</xdr:row>
      <xdr:rowOff>54711</xdr:rowOff>
    </xdr:from>
    <xdr:to>
      <xdr:col>116</xdr:col>
      <xdr:colOff>63500</xdr:colOff>
      <xdr:row>40</xdr:row>
      <xdr:rowOff>98146</xdr:rowOff>
    </xdr:to>
    <xdr:cxnSp macro="">
      <xdr:nvCxnSpPr>
        <xdr:cNvPr id="495" name="直線コネクタ 494">
          <a:extLst>
            <a:ext uri="{FF2B5EF4-FFF2-40B4-BE49-F238E27FC236}">
              <a16:creationId xmlns:a16="http://schemas.microsoft.com/office/drawing/2014/main" id="{80B6BD65-0BCD-46C2-9089-B5AAED6FE1F6}"/>
            </a:ext>
          </a:extLst>
        </xdr:cNvPr>
        <xdr:cNvCxnSpPr/>
      </xdr:nvCxnSpPr>
      <xdr:spPr>
        <a:xfrm flipV="1">
          <a:off x="21323300" y="6741261"/>
          <a:ext cx="838200" cy="214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40</xdr:row>
      <xdr:rowOff>54661</xdr:rowOff>
    </xdr:from>
    <xdr:to>
      <xdr:col>107</xdr:col>
      <xdr:colOff>101600</xdr:colOff>
      <xdr:row>40</xdr:row>
      <xdr:rowOff>156261</xdr:rowOff>
    </xdr:to>
    <xdr:sp macro="" textlink="">
      <xdr:nvSpPr>
        <xdr:cNvPr id="496" name="楕円 495">
          <a:extLst>
            <a:ext uri="{FF2B5EF4-FFF2-40B4-BE49-F238E27FC236}">
              <a16:creationId xmlns:a16="http://schemas.microsoft.com/office/drawing/2014/main" id="{FE0ED144-20EA-4295-93A9-457BDE7D6A42}"/>
            </a:ext>
          </a:extLst>
        </xdr:cNvPr>
        <xdr:cNvSpPr/>
      </xdr:nvSpPr>
      <xdr:spPr>
        <a:xfrm>
          <a:off x="20383500" y="6912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40</xdr:row>
      <xdr:rowOff>98146</xdr:rowOff>
    </xdr:from>
    <xdr:to>
      <xdr:col>111</xdr:col>
      <xdr:colOff>177800</xdr:colOff>
      <xdr:row>40</xdr:row>
      <xdr:rowOff>105461</xdr:rowOff>
    </xdr:to>
    <xdr:cxnSp macro="">
      <xdr:nvCxnSpPr>
        <xdr:cNvPr id="497" name="直線コネクタ 496">
          <a:extLst>
            <a:ext uri="{FF2B5EF4-FFF2-40B4-BE49-F238E27FC236}">
              <a16:creationId xmlns:a16="http://schemas.microsoft.com/office/drawing/2014/main" id="{242C10E5-B965-4534-B280-A545424694C8}"/>
            </a:ext>
          </a:extLst>
        </xdr:cNvPr>
        <xdr:cNvCxnSpPr/>
      </xdr:nvCxnSpPr>
      <xdr:spPr>
        <a:xfrm flipV="1">
          <a:off x="20434300" y="6956146"/>
          <a:ext cx="889000" cy="73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40</xdr:row>
      <xdr:rowOff>62891</xdr:rowOff>
    </xdr:from>
    <xdr:to>
      <xdr:col>102</xdr:col>
      <xdr:colOff>165100</xdr:colOff>
      <xdr:row>40</xdr:row>
      <xdr:rowOff>164491</xdr:rowOff>
    </xdr:to>
    <xdr:sp macro="" textlink="">
      <xdr:nvSpPr>
        <xdr:cNvPr id="498" name="楕円 497">
          <a:extLst>
            <a:ext uri="{FF2B5EF4-FFF2-40B4-BE49-F238E27FC236}">
              <a16:creationId xmlns:a16="http://schemas.microsoft.com/office/drawing/2014/main" id="{531B2CF4-B31F-4AF4-A6AD-900043F5C70A}"/>
            </a:ext>
          </a:extLst>
        </xdr:cNvPr>
        <xdr:cNvSpPr/>
      </xdr:nvSpPr>
      <xdr:spPr>
        <a:xfrm>
          <a:off x="19494500" y="6920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40</xdr:row>
      <xdr:rowOff>105461</xdr:rowOff>
    </xdr:from>
    <xdr:to>
      <xdr:col>107</xdr:col>
      <xdr:colOff>50800</xdr:colOff>
      <xdr:row>40</xdr:row>
      <xdr:rowOff>113691</xdr:rowOff>
    </xdr:to>
    <xdr:cxnSp macro="">
      <xdr:nvCxnSpPr>
        <xdr:cNvPr id="499" name="直線コネクタ 498">
          <a:extLst>
            <a:ext uri="{FF2B5EF4-FFF2-40B4-BE49-F238E27FC236}">
              <a16:creationId xmlns:a16="http://schemas.microsoft.com/office/drawing/2014/main" id="{16344F0A-CCA3-4315-9A32-DDE656D9069E}"/>
            </a:ext>
          </a:extLst>
        </xdr:cNvPr>
        <xdr:cNvCxnSpPr/>
      </xdr:nvCxnSpPr>
      <xdr:spPr>
        <a:xfrm flipV="1">
          <a:off x="19545300" y="6963461"/>
          <a:ext cx="889000" cy="82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40</xdr:row>
      <xdr:rowOff>69291</xdr:rowOff>
    </xdr:from>
    <xdr:to>
      <xdr:col>98</xdr:col>
      <xdr:colOff>38100</xdr:colOff>
      <xdr:row>40</xdr:row>
      <xdr:rowOff>170891</xdr:rowOff>
    </xdr:to>
    <xdr:sp macro="" textlink="">
      <xdr:nvSpPr>
        <xdr:cNvPr id="500" name="楕円 499">
          <a:extLst>
            <a:ext uri="{FF2B5EF4-FFF2-40B4-BE49-F238E27FC236}">
              <a16:creationId xmlns:a16="http://schemas.microsoft.com/office/drawing/2014/main" id="{762D71DF-6C78-49D4-A1BC-8B24D70A418D}"/>
            </a:ext>
          </a:extLst>
        </xdr:cNvPr>
        <xdr:cNvSpPr/>
      </xdr:nvSpPr>
      <xdr:spPr>
        <a:xfrm>
          <a:off x="18605500" y="6927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113691</xdr:rowOff>
    </xdr:from>
    <xdr:to>
      <xdr:col>102</xdr:col>
      <xdr:colOff>114300</xdr:colOff>
      <xdr:row>40</xdr:row>
      <xdr:rowOff>120091</xdr:rowOff>
    </xdr:to>
    <xdr:cxnSp macro="">
      <xdr:nvCxnSpPr>
        <xdr:cNvPr id="501" name="直線コネクタ 500">
          <a:extLst>
            <a:ext uri="{FF2B5EF4-FFF2-40B4-BE49-F238E27FC236}">
              <a16:creationId xmlns:a16="http://schemas.microsoft.com/office/drawing/2014/main" id="{A5D3FBD3-E123-4592-8AC0-038D67171786}"/>
            </a:ext>
          </a:extLst>
        </xdr:cNvPr>
        <xdr:cNvCxnSpPr/>
      </xdr:nvCxnSpPr>
      <xdr:spPr>
        <a:xfrm flipV="1">
          <a:off x="18656300" y="6971691"/>
          <a:ext cx="8890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37</xdr:row>
      <xdr:rowOff>159529</xdr:rowOff>
    </xdr:from>
    <xdr:ext cx="469744" cy="259045"/>
    <xdr:sp macro="" textlink="">
      <xdr:nvSpPr>
        <xdr:cNvPr id="502" name="n_1aveValue【認定こども園・幼稚園・保育所】&#10;一人当たり面積">
          <a:extLst>
            <a:ext uri="{FF2B5EF4-FFF2-40B4-BE49-F238E27FC236}">
              <a16:creationId xmlns:a16="http://schemas.microsoft.com/office/drawing/2014/main" id="{2EE457CE-26E1-4894-BAF9-03CBA02FDA04}"/>
            </a:ext>
          </a:extLst>
        </xdr:cNvPr>
        <xdr:cNvSpPr txBox="1"/>
      </xdr:nvSpPr>
      <xdr:spPr>
        <a:xfrm>
          <a:off x="21075727" y="650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37</xdr:row>
      <xdr:rowOff>165016</xdr:rowOff>
    </xdr:from>
    <xdr:ext cx="469744" cy="259045"/>
    <xdr:sp macro="" textlink="">
      <xdr:nvSpPr>
        <xdr:cNvPr id="503" name="n_2aveValue【認定こども園・幼稚園・保育所】&#10;一人当たり面積">
          <a:extLst>
            <a:ext uri="{FF2B5EF4-FFF2-40B4-BE49-F238E27FC236}">
              <a16:creationId xmlns:a16="http://schemas.microsoft.com/office/drawing/2014/main" id="{65B3179D-3E63-405F-A215-6AE35D066F79}"/>
            </a:ext>
          </a:extLst>
        </xdr:cNvPr>
        <xdr:cNvSpPr txBox="1"/>
      </xdr:nvSpPr>
      <xdr:spPr>
        <a:xfrm>
          <a:off x="20199427" y="6508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2709</xdr:rowOff>
    </xdr:from>
    <xdr:ext cx="469744" cy="259045"/>
    <xdr:sp macro="" textlink="">
      <xdr:nvSpPr>
        <xdr:cNvPr id="504" name="n_3aveValue【認定こども園・幼稚園・保育所】&#10;一人当たり面積">
          <a:extLst>
            <a:ext uri="{FF2B5EF4-FFF2-40B4-BE49-F238E27FC236}">
              <a16:creationId xmlns:a16="http://schemas.microsoft.com/office/drawing/2014/main" id="{A175D7BA-8C6E-4BD7-9803-3A1C4A773F29}"/>
            </a:ext>
          </a:extLst>
        </xdr:cNvPr>
        <xdr:cNvSpPr txBox="1"/>
      </xdr:nvSpPr>
      <xdr:spPr>
        <a:xfrm>
          <a:off x="19310427" y="651780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37</xdr:row>
      <xdr:rowOff>166844</xdr:rowOff>
    </xdr:from>
    <xdr:ext cx="469744" cy="259045"/>
    <xdr:sp macro="" textlink="">
      <xdr:nvSpPr>
        <xdr:cNvPr id="505" name="n_4aveValue【認定こども園・幼稚園・保育所】&#10;一人当たり面積">
          <a:extLst>
            <a:ext uri="{FF2B5EF4-FFF2-40B4-BE49-F238E27FC236}">
              <a16:creationId xmlns:a16="http://schemas.microsoft.com/office/drawing/2014/main" id="{08B5974F-E33A-4FA5-970E-23984BFDEFAB}"/>
            </a:ext>
          </a:extLst>
        </xdr:cNvPr>
        <xdr:cNvSpPr txBox="1"/>
      </xdr:nvSpPr>
      <xdr:spPr>
        <a:xfrm>
          <a:off x="18421427" y="65104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40</xdr:row>
      <xdr:rowOff>140073</xdr:rowOff>
    </xdr:from>
    <xdr:ext cx="469744" cy="259045"/>
    <xdr:sp macro="" textlink="">
      <xdr:nvSpPr>
        <xdr:cNvPr id="506" name="n_1mainValue【認定こども園・幼稚園・保育所】&#10;一人当たり面積">
          <a:extLst>
            <a:ext uri="{FF2B5EF4-FFF2-40B4-BE49-F238E27FC236}">
              <a16:creationId xmlns:a16="http://schemas.microsoft.com/office/drawing/2014/main" id="{FC4FC3D5-9DC5-4C1D-9526-84BBD8BE36E2}"/>
            </a:ext>
          </a:extLst>
        </xdr:cNvPr>
        <xdr:cNvSpPr txBox="1"/>
      </xdr:nvSpPr>
      <xdr:spPr>
        <a:xfrm>
          <a:off x="21075727" y="69980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147388</xdr:rowOff>
    </xdr:from>
    <xdr:ext cx="469744" cy="259045"/>
    <xdr:sp macro="" textlink="">
      <xdr:nvSpPr>
        <xdr:cNvPr id="507" name="n_2mainValue【認定こども園・幼稚園・保育所】&#10;一人当たり面積">
          <a:extLst>
            <a:ext uri="{FF2B5EF4-FFF2-40B4-BE49-F238E27FC236}">
              <a16:creationId xmlns:a16="http://schemas.microsoft.com/office/drawing/2014/main" id="{2D1F8AC6-09E3-417E-9004-0D2BBDC9C515}"/>
            </a:ext>
          </a:extLst>
        </xdr:cNvPr>
        <xdr:cNvSpPr txBox="1"/>
      </xdr:nvSpPr>
      <xdr:spPr>
        <a:xfrm>
          <a:off x="20199427" y="7005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155618</xdr:rowOff>
    </xdr:from>
    <xdr:ext cx="469744" cy="259045"/>
    <xdr:sp macro="" textlink="">
      <xdr:nvSpPr>
        <xdr:cNvPr id="508" name="n_3mainValue【認定こども園・幼稚園・保育所】&#10;一人当たり面積">
          <a:extLst>
            <a:ext uri="{FF2B5EF4-FFF2-40B4-BE49-F238E27FC236}">
              <a16:creationId xmlns:a16="http://schemas.microsoft.com/office/drawing/2014/main" id="{B2409041-4573-4788-82F3-154A84EE116A}"/>
            </a:ext>
          </a:extLst>
        </xdr:cNvPr>
        <xdr:cNvSpPr txBox="1"/>
      </xdr:nvSpPr>
      <xdr:spPr>
        <a:xfrm>
          <a:off x="19310427" y="7013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162018</xdr:rowOff>
    </xdr:from>
    <xdr:ext cx="469744" cy="259045"/>
    <xdr:sp macro="" textlink="">
      <xdr:nvSpPr>
        <xdr:cNvPr id="509" name="n_4mainValue【認定こども園・幼稚園・保育所】&#10;一人当たり面積">
          <a:extLst>
            <a:ext uri="{FF2B5EF4-FFF2-40B4-BE49-F238E27FC236}">
              <a16:creationId xmlns:a16="http://schemas.microsoft.com/office/drawing/2014/main" id="{A903E782-FEBA-42DE-87FE-70BB76791765}"/>
            </a:ext>
          </a:extLst>
        </xdr:cNvPr>
        <xdr:cNvSpPr txBox="1"/>
      </xdr:nvSpPr>
      <xdr:spPr>
        <a:xfrm>
          <a:off x="18421427" y="7020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10" name="正方形/長方形 509">
          <a:extLst>
            <a:ext uri="{FF2B5EF4-FFF2-40B4-BE49-F238E27FC236}">
              <a16:creationId xmlns:a16="http://schemas.microsoft.com/office/drawing/2014/main" id="{E62A1BCE-C1A2-44C6-8103-09FBF757CCC6}"/>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11" name="正方形/長方形 510">
          <a:extLst>
            <a:ext uri="{FF2B5EF4-FFF2-40B4-BE49-F238E27FC236}">
              <a16:creationId xmlns:a16="http://schemas.microsoft.com/office/drawing/2014/main" id="{677516F0-E1AF-4C37-AC33-E46BB718CF38}"/>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2" name="正方形/長方形 511">
          <a:extLst>
            <a:ext uri="{FF2B5EF4-FFF2-40B4-BE49-F238E27FC236}">
              <a16:creationId xmlns:a16="http://schemas.microsoft.com/office/drawing/2014/main" id="{EE42B614-48B0-49B7-AF23-45C6A8F0CBE6}"/>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3" name="正方形/長方形 512">
          <a:extLst>
            <a:ext uri="{FF2B5EF4-FFF2-40B4-BE49-F238E27FC236}">
              <a16:creationId xmlns:a16="http://schemas.microsoft.com/office/drawing/2014/main" id="{075EFF9A-854F-4AAB-B335-F1705773E69C}"/>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4" name="正方形/長方形 513">
          <a:extLst>
            <a:ext uri="{FF2B5EF4-FFF2-40B4-BE49-F238E27FC236}">
              <a16:creationId xmlns:a16="http://schemas.microsoft.com/office/drawing/2014/main" id="{5D54B9F6-6B9D-4FE8-8497-68D03CB09259}"/>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5" name="正方形/長方形 514">
          <a:extLst>
            <a:ext uri="{FF2B5EF4-FFF2-40B4-BE49-F238E27FC236}">
              <a16:creationId xmlns:a16="http://schemas.microsoft.com/office/drawing/2014/main" id="{954D0962-366E-4C29-A437-A93F2EB84B83}"/>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6" name="正方形/長方形 515">
          <a:extLst>
            <a:ext uri="{FF2B5EF4-FFF2-40B4-BE49-F238E27FC236}">
              <a16:creationId xmlns:a16="http://schemas.microsoft.com/office/drawing/2014/main" id="{0794FC08-3943-4F59-BCDA-127F13ACB231}"/>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7" name="正方形/長方形 516">
          <a:extLst>
            <a:ext uri="{FF2B5EF4-FFF2-40B4-BE49-F238E27FC236}">
              <a16:creationId xmlns:a16="http://schemas.microsoft.com/office/drawing/2014/main" id="{01EA46D1-4CFF-4FFF-96F8-FA09AE39C2B6}"/>
            </a:ext>
          </a:extLst>
        </xdr:cNvPr>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8" name="テキスト ボックス 517">
          <a:extLst>
            <a:ext uri="{FF2B5EF4-FFF2-40B4-BE49-F238E27FC236}">
              <a16:creationId xmlns:a16="http://schemas.microsoft.com/office/drawing/2014/main" id="{9BEBD972-E17E-45EA-A255-659AB68E93D1}"/>
            </a:ext>
          </a:extLst>
        </xdr:cNvPr>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9" name="直線コネクタ 518">
          <a:extLst>
            <a:ext uri="{FF2B5EF4-FFF2-40B4-BE49-F238E27FC236}">
              <a16:creationId xmlns:a16="http://schemas.microsoft.com/office/drawing/2014/main" id="{F1265458-5020-44D9-9DF0-4B10908F93C8}"/>
            </a:ext>
          </a:extLst>
        </xdr:cNvPr>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20" name="テキスト ボックス 519">
          <a:extLst>
            <a:ext uri="{FF2B5EF4-FFF2-40B4-BE49-F238E27FC236}">
              <a16:creationId xmlns:a16="http://schemas.microsoft.com/office/drawing/2014/main" id="{FA82B8BF-8A5F-4ACA-AED0-182D236E278F}"/>
            </a:ext>
          </a:extLst>
        </xdr:cNvPr>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21" name="直線コネクタ 520">
          <a:extLst>
            <a:ext uri="{FF2B5EF4-FFF2-40B4-BE49-F238E27FC236}">
              <a16:creationId xmlns:a16="http://schemas.microsoft.com/office/drawing/2014/main" id="{1AFF3CC9-50BB-4B58-8F5C-6C608A6AF849}"/>
            </a:ext>
          </a:extLst>
        </xdr:cNvPr>
        <xdr:cNvCxnSpPr/>
      </xdr:nvCxnSpPr>
      <xdr:spPr>
        <a:xfrm>
          <a:off x="12446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2" name="テキスト ボックス 521">
          <a:extLst>
            <a:ext uri="{FF2B5EF4-FFF2-40B4-BE49-F238E27FC236}">
              <a16:creationId xmlns:a16="http://schemas.microsoft.com/office/drawing/2014/main" id="{F5D2A878-FDC1-44AE-B303-BAF2B2E22ABC}"/>
            </a:ext>
          </a:extLst>
        </xdr:cNvPr>
        <xdr:cNvSpPr txBox="1"/>
      </xdr:nvSpPr>
      <xdr:spPr>
        <a:xfrm>
          <a:off x="11978821" y="1096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3" name="直線コネクタ 522">
          <a:extLst>
            <a:ext uri="{FF2B5EF4-FFF2-40B4-BE49-F238E27FC236}">
              <a16:creationId xmlns:a16="http://schemas.microsoft.com/office/drawing/2014/main" id="{B81899DC-61E0-4B8B-887B-3958A5E8C9AF}"/>
            </a:ext>
          </a:extLst>
        </xdr:cNvPr>
        <xdr:cNvCxnSpPr/>
      </xdr:nvCxnSpPr>
      <xdr:spPr>
        <a:xfrm>
          <a:off x="12446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4" name="テキスト ボックス 523">
          <a:extLst>
            <a:ext uri="{FF2B5EF4-FFF2-40B4-BE49-F238E27FC236}">
              <a16:creationId xmlns:a16="http://schemas.microsoft.com/office/drawing/2014/main" id="{AFB5C13B-8637-439D-ACDF-F95DBE966C46}"/>
            </a:ext>
          </a:extLst>
        </xdr:cNvPr>
        <xdr:cNvSpPr txBox="1"/>
      </xdr:nvSpPr>
      <xdr:spPr>
        <a:xfrm>
          <a:off x="12042941" y="1063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5" name="直線コネクタ 524">
          <a:extLst>
            <a:ext uri="{FF2B5EF4-FFF2-40B4-BE49-F238E27FC236}">
              <a16:creationId xmlns:a16="http://schemas.microsoft.com/office/drawing/2014/main" id="{CB78DBC0-507A-413F-9435-19CC0251E46F}"/>
            </a:ext>
          </a:extLst>
        </xdr:cNvPr>
        <xdr:cNvCxnSpPr/>
      </xdr:nvCxnSpPr>
      <xdr:spPr>
        <a:xfrm>
          <a:off x="12446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6" name="テキスト ボックス 525">
          <a:extLst>
            <a:ext uri="{FF2B5EF4-FFF2-40B4-BE49-F238E27FC236}">
              <a16:creationId xmlns:a16="http://schemas.microsoft.com/office/drawing/2014/main" id="{F70C2837-B4B4-4EC3-A4EA-B053CF147601}"/>
            </a:ext>
          </a:extLst>
        </xdr:cNvPr>
        <xdr:cNvSpPr txBox="1"/>
      </xdr:nvSpPr>
      <xdr:spPr>
        <a:xfrm>
          <a:off x="12042941" y="1030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7" name="直線コネクタ 526">
          <a:extLst>
            <a:ext uri="{FF2B5EF4-FFF2-40B4-BE49-F238E27FC236}">
              <a16:creationId xmlns:a16="http://schemas.microsoft.com/office/drawing/2014/main" id="{A6F4B017-B858-4E83-8BD7-1B93FDF6ACA0}"/>
            </a:ext>
          </a:extLst>
        </xdr:cNvPr>
        <xdr:cNvCxnSpPr/>
      </xdr:nvCxnSpPr>
      <xdr:spPr>
        <a:xfrm>
          <a:off x="12446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8" name="テキスト ボックス 527">
          <a:extLst>
            <a:ext uri="{FF2B5EF4-FFF2-40B4-BE49-F238E27FC236}">
              <a16:creationId xmlns:a16="http://schemas.microsoft.com/office/drawing/2014/main" id="{F0EF7AC4-DC96-43F6-B470-B3698E1FF8F7}"/>
            </a:ext>
          </a:extLst>
        </xdr:cNvPr>
        <xdr:cNvSpPr txBox="1"/>
      </xdr:nvSpPr>
      <xdr:spPr>
        <a:xfrm>
          <a:off x="1204294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9" name="直線コネクタ 528">
          <a:extLst>
            <a:ext uri="{FF2B5EF4-FFF2-40B4-BE49-F238E27FC236}">
              <a16:creationId xmlns:a16="http://schemas.microsoft.com/office/drawing/2014/main" id="{37C6EC97-5012-4069-88F0-DAB3BAD6E829}"/>
            </a:ext>
          </a:extLst>
        </xdr:cNvPr>
        <xdr:cNvCxnSpPr/>
      </xdr:nvCxnSpPr>
      <xdr:spPr>
        <a:xfrm>
          <a:off x="12446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30" name="テキスト ボックス 529">
          <a:extLst>
            <a:ext uri="{FF2B5EF4-FFF2-40B4-BE49-F238E27FC236}">
              <a16:creationId xmlns:a16="http://schemas.microsoft.com/office/drawing/2014/main" id="{E55B7E56-B54C-4948-B5CC-1204FAF9AA99}"/>
            </a:ext>
          </a:extLst>
        </xdr:cNvPr>
        <xdr:cNvSpPr txBox="1"/>
      </xdr:nvSpPr>
      <xdr:spPr>
        <a:xfrm>
          <a:off x="12042941" y="965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31" name="直線コネクタ 530">
          <a:extLst>
            <a:ext uri="{FF2B5EF4-FFF2-40B4-BE49-F238E27FC236}">
              <a16:creationId xmlns:a16="http://schemas.microsoft.com/office/drawing/2014/main" id="{63DA7403-CAD7-4179-AF16-51E06A8E4A5B}"/>
            </a:ext>
          </a:extLst>
        </xdr:cNvPr>
        <xdr:cNvCxnSpPr/>
      </xdr:nvCxnSpPr>
      <xdr:spPr>
        <a:xfrm>
          <a:off x="12446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2" name="テキスト ボックス 531">
          <a:extLst>
            <a:ext uri="{FF2B5EF4-FFF2-40B4-BE49-F238E27FC236}">
              <a16:creationId xmlns:a16="http://schemas.microsoft.com/office/drawing/2014/main" id="{6F28EDD9-6DF1-446A-982A-29796722593A}"/>
            </a:ext>
          </a:extLst>
        </xdr:cNvPr>
        <xdr:cNvSpPr txBox="1"/>
      </xdr:nvSpPr>
      <xdr:spPr>
        <a:xfrm>
          <a:off x="12107061" y="932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3" name="直線コネクタ 532">
          <a:extLst>
            <a:ext uri="{FF2B5EF4-FFF2-40B4-BE49-F238E27FC236}">
              <a16:creationId xmlns:a16="http://schemas.microsoft.com/office/drawing/2014/main" id="{34F5385C-20D5-4E08-B177-5929C7C23B50}"/>
            </a:ext>
          </a:extLst>
        </xdr:cNvPr>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4" name="【学校施設】&#10;有形固定資産減価償却率グラフ枠">
          <a:extLst>
            <a:ext uri="{FF2B5EF4-FFF2-40B4-BE49-F238E27FC236}">
              <a16:creationId xmlns:a16="http://schemas.microsoft.com/office/drawing/2014/main" id="{F03A6441-28CC-4AC8-9CB5-8BFE69DA3C85}"/>
            </a:ext>
          </a:extLst>
        </xdr:cNvPr>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75112</xdr:rowOff>
    </xdr:from>
    <xdr:to>
      <xdr:col>85</xdr:col>
      <xdr:colOff>126364</xdr:colOff>
      <xdr:row>64</xdr:row>
      <xdr:rowOff>130628</xdr:rowOff>
    </xdr:to>
    <xdr:cxnSp macro="">
      <xdr:nvCxnSpPr>
        <xdr:cNvPr id="535" name="直線コネクタ 534">
          <a:extLst>
            <a:ext uri="{FF2B5EF4-FFF2-40B4-BE49-F238E27FC236}">
              <a16:creationId xmlns:a16="http://schemas.microsoft.com/office/drawing/2014/main" id="{2E43F3AA-DFBA-43F8-B6BB-660E0FD750A5}"/>
            </a:ext>
          </a:extLst>
        </xdr:cNvPr>
        <xdr:cNvCxnSpPr/>
      </xdr:nvCxnSpPr>
      <xdr:spPr>
        <a:xfrm flipV="1">
          <a:off x="16318864" y="9504862"/>
          <a:ext cx="0" cy="1598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6" name="【学校施設】&#10;有形固定資産減価償却率最小値テキスト">
          <a:extLst>
            <a:ext uri="{FF2B5EF4-FFF2-40B4-BE49-F238E27FC236}">
              <a16:creationId xmlns:a16="http://schemas.microsoft.com/office/drawing/2014/main" id="{35834A40-D119-4637-8740-8F74CEFFD5F7}"/>
            </a:ext>
          </a:extLst>
        </xdr:cNvPr>
        <xdr:cNvSpPr txBox="1"/>
      </xdr:nvSpPr>
      <xdr:spPr>
        <a:xfrm>
          <a:off x="16357600" y="1110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7" name="直線コネクタ 536">
          <a:extLst>
            <a:ext uri="{FF2B5EF4-FFF2-40B4-BE49-F238E27FC236}">
              <a16:creationId xmlns:a16="http://schemas.microsoft.com/office/drawing/2014/main" id="{915150E7-63A3-4F2F-B476-609C4F13B1D5}"/>
            </a:ext>
          </a:extLst>
        </xdr:cNvPr>
        <xdr:cNvCxnSpPr/>
      </xdr:nvCxnSpPr>
      <xdr:spPr>
        <a:xfrm>
          <a:off x="16230600" y="1110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21789</xdr:rowOff>
    </xdr:from>
    <xdr:ext cx="340478" cy="259045"/>
    <xdr:sp macro="" textlink="">
      <xdr:nvSpPr>
        <xdr:cNvPr id="538" name="【学校施設】&#10;有形固定資産減価償却率最大値テキスト">
          <a:extLst>
            <a:ext uri="{FF2B5EF4-FFF2-40B4-BE49-F238E27FC236}">
              <a16:creationId xmlns:a16="http://schemas.microsoft.com/office/drawing/2014/main" id="{B32859B5-626B-4B58-9DCF-721026319C56}"/>
            </a:ext>
          </a:extLst>
        </xdr:cNvPr>
        <xdr:cNvSpPr txBox="1"/>
      </xdr:nvSpPr>
      <xdr:spPr>
        <a:xfrm>
          <a:off x="16357600" y="9280089"/>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75112</xdr:rowOff>
    </xdr:from>
    <xdr:to>
      <xdr:col>86</xdr:col>
      <xdr:colOff>25400</xdr:colOff>
      <xdr:row>55</xdr:row>
      <xdr:rowOff>75112</xdr:rowOff>
    </xdr:to>
    <xdr:cxnSp macro="">
      <xdr:nvCxnSpPr>
        <xdr:cNvPr id="539" name="直線コネクタ 538">
          <a:extLst>
            <a:ext uri="{FF2B5EF4-FFF2-40B4-BE49-F238E27FC236}">
              <a16:creationId xmlns:a16="http://schemas.microsoft.com/office/drawing/2014/main" id="{38BDCA90-F4C6-4BEE-9248-1DB46FE60068}"/>
            </a:ext>
          </a:extLst>
        </xdr:cNvPr>
        <xdr:cNvCxnSpPr/>
      </xdr:nvCxnSpPr>
      <xdr:spPr>
        <a:xfrm>
          <a:off x="16230600" y="9504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146430</xdr:rowOff>
    </xdr:from>
    <xdr:ext cx="405111" cy="259045"/>
    <xdr:sp macro="" textlink="">
      <xdr:nvSpPr>
        <xdr:cNvPr id="540" name="【学校施設】&#10;有形固定資産減価償却率平均値テキスト">
          <a:extLst>
            <a:ext uri="{FF2B5EF4-FFF2-40B4-BE49-F238E27FC236}">
              <a16:creationId xmlns:a16="http://schemas.microsoft.com/office/drawing/2014/main" id="{49B798EF-2B50-4BCE-95A5-5220384F068A}"/>
            </a:ext>
          </a:extLst>
        </xdr:cNvPr>
        <xdr:cNvSpPr txBox="1"/>
      </xdr:nvSpPr>
      <xdr:spPr>
        <a:xfrm>
          <a:off x="16357600" y="104334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168003</xdr:rowOff>
    </xdr:from>
    <xdr:to>
      <xdr:col>85</xdr:col>
      <xdr:colOff>177800</xdr:colOff>
      <xdr:row>61</xdr:row>
      <xdr:rowOff>98153</xdr:rowOff>
    </xdr:to>
    <xdr:sp macro="" textlink="">
      <xdr:nvSpPr>
        <xdr:cNvPr id="541" name="フローチャート: 判断 540">
          <a:extLst>
            <a:ext uri="{FF2B5EF4-FFF2-40B4-BE49-F238E27FC236}">
              <a16:creationId xmlns:a16="http://schemas.microsoft.com/office/drawing/2014/main" id="{FAC3E4F8-DC6A-46CF-BE23-9EEE59FB696A}"/>
            </a:ext>
          </a:extLst>
        </xdr:cNvPr>
        <xdr:cNvSpPr/>
      </xdr:nvSpPr>
      <xdr:spPr>
        <a:xfrm>
          <a:off x="16268700" y="104550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141877</xdr:rowOff>
    </xdr:from>
    <xdr:to>
      <xdr:col>81</xdr:col>
      <xdr:colOff>101600</xdr:colOff>
      <xdr:row>61</xdr:row>
      <xdr:rowOff>72027</xdr:rowOff>
    </xdr:to>
    <xdr:sp macro="" textlink="">
      <xdr:nvSpPr>
        <xdr:cNvPr id="542" name="フローチャート: 判断 541">
          <a:extLst>
            <a:ext uri="{FF2B5EF4-FFF2-40B4-BE49-F238E27FC236}">
              <a16:creationId xmlns:a16="http://schemas.microsoft.com/office/drawing/2014/main" id="{4161FCC6-B9D6-4C09-B144-16611491DE92}"/>
            </a:ext>
          </a:extLst>
        </xdr:cNvPr>
        <xdr:cNvSpPr/>
      </xdr:nvSpPr>
      <xdr:spPr>
        <a:xfrm>
          <a:off x="15430500" y="10428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101056</xdr:rowOff>
    </xdr:from>
    <xdr:to>
      <xdr:col>76</xdr:col>
      <xdr:colOff>165100</xdr:colOff>
      <xdr:row>61</xdr:row>
      <xdr:rowOff>31206</xdr:rowOff>
    </xdr:to>
    <xdr:sp macro="" textlink="">
      <xdr:nvSpPr>
        <xdr:cNvPr id="543" name="フローチャート: 判断 542">
          <a:extLst>
            <a:ext uri="{FF2B5EF4-FFF2-40B4-BE49-F238E27FC236}">
              <a16:creationId xmlns:a16="http://schemas.microsoft.com/office/drawing/2014/main" id="{872320D6-C8D5-4D0D-8F11-E3758AA13995}"/>
            </a:ext>
          </a:extLst>
        </xdr:cNvPr>
        <xdr:cNvSpPr/>
      </xdr:nvSpPr>
      <xdr:spPr>
        <a:xfrm>
          <a:off x="14541500" y="103880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91259</xdr:rowOff>
    </xdr:from>
    <xdr:to>
      <xdr:col>72</xdr:col>
      <xdr:colOff>38100</xdr:colOff>
      <xdr:row>61</xdr:row>
      <xdr:rowOff>21409</xdr:rowOff>
    </xdr:to>
    <xdr:sp macro="" textlink="">
      <xdr:nvSpPr>
        <xdr:cNvPr id="544" name="フローチャート: 判断 543">
          <a:extLst>
            <a:ext uri="{FF2B5EF4-FFF2-40B4-BE49-F238E27FC236}">
              <a16:creationId xmlns:a16="http://schemas.microsoft.com/office/drawing/2014/main" id="{C9E5FC6C-7F4B-4EF2-8A76-5571272C5431}"/>
            </a:ext>
          </a:extLst>
        </xdr:cNvPr>
        <xdr:cNvSpPr/>
      </xdr:nvSpPr>
      <xdr:spPr>
        <a:xfrm>
          <a:off x="13652500" y="10378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78196</xdr:rowOff>
    </xdr:from>
    <xdr:to>
      <xdr:col>67</xdr:col>
      <xdr:colOff>101600</xdr:colOff>
      <xdr:row>61</xdr:row>
      <xdr:rowOff>8346</xdr:rowOff>
    </xdr:to>
    <xdr:sp macro="" textlink="">
      <xdr:nvSpPr>
        <xdr:cNvPr id="545" name="フローチャート: 判断 544">
          <a:extLst>
            <a:ext uri="{FF2B5EF4-FFF2-40B4-BE49-F238E27FC236}">
              <a16:creationId xmlns:a16="http://schemas.microsoft.com/office/drawing/2014/main" id="{88EC64F1-4961-40E4-8D14-FFB39CF249D2}"/>
            </a:ext>
          </a:extLst>
        </xdr:cNvPr>
        <xdr:cNvSpPr/>
      </xdr:nvSpPr>
      <xdr:spPr>
        <a:xfrm>
          <a:off x="12763500" y="10365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AAA62445-3F88-4859-81EF-2343DB1D2E88}"/>
            </a:ext>
          </a:extLst>
        </xdr:cNvPr>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FC3DAF0E-E877-4CC1-BD6E-78B8AE396CB8}"/>
            </a:ext>
          </a:extLst>
        </xdr:cNvPr>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A4305FD4-3700-40B3-ADEF-39589A1933EA}"/>
            </a:ext>
          </a:extLst>
        </xdr:cNvPr>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9" name="テキスト ボックス 548">
          <a:extLst>
            <a:ext uri="{FF2B5EF4-FFF2-40B4-BE49-F238E27FC236}">
              <a16:creationId xmlns:a16="http://schemas.microsoft.com/office/drawing/2014/main" id="{7E6CF8D0-0EB5-4309-9F45-FCC87BD61B75}"/>
            </a:ext>
          </a:extLst>
        </xdr:cNvPr>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50" name="テキスト ボックス 549">
          <a:extLst>
            <a:ext uri="{FF2B5EF4-FFF2-40B4-BE49-F238E27FC236}">
              <a16:creationId xmlns:a16="http://schemas.microsoft.com/office/drawing/2014/main" id="{EA2A99E4-FE4B-4AA8-8118-AD51CC7E84CA}"/>
            </a:ext>
          </a:extLst>
        </xdr:cNvPr>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87993</xdr:rowOff>
    </xdr:from>
    <xdr:to>
      <xdr:col>85</xdr:col>
      <xdr:colOff>177800</xdr:colOff>
      <xdr:row>58</xdr:row>
      <xdr:rowOff>18143</xdr:rowOff>
    </xdr:to>
    <xdr:sp macro="" textlink="">
      <xdr:nvSpPr>
        <xdr:cNvPr id="551" name="楕円 550">
          <a:extLst>
            <a:ext uri="{FF2B5EF4-FFF2-40B4-BE49-F238E27FC236}">
              <a16:creationId xmlns:a16="http://schemas.microsoft.com/office/drawing/2014/main" id="{25E8DEC8-64B8-46BF-9BDF-56D0ED8ADEBF}"/>
            </a:ext>
          </a:extLst>
        </xdr:cNvPr>
        <xdr:cNvSpPr/>
      </xdr:nvSpPr>
      <xdr:spPr>
        <a:xfrm>
          <a:off x="16268700" y="98606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56</xdr:row>
      <xdr:rowOff>110870</xdr:rowOff>
    </xdr:from>
    <xdr:ext cx="405111" cy="259045"/>
    <xdr:sp macro="" textlink="">
      <xdr:nvSpPr>
        <xdr:cNvPr id="552" name="【学校施設】&#10;有形固定資産減価償却率該当値テキスト">
          <a:extLst>
            <a:ext uri="{FF2B5EF4-FFF2-40B4-BE49-F238E27FC236}">
              <a16:creationId xmlns:a16="http://schemas.microsoft.com/office/drawing/2014/main" id="{8127CF46-35E7-4DFD-B50C-49A21FF53C01}"/>
            </a:ext>
          </a:extLst>
        </xdr:cNvPr>
        <xdr:cNvSpPr txBox="1"/>
      </xdr:nvSpPr>
      <xdr:spPr>
        <a:xfrm>
          <a:off x="16357600" y="97120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7983</xdr:rowOff>
    </xdr:from>
    <xdr:to>
      <xdr:col>81</xdr:col>
      <xdr:colOff>101600</xdr:colOff>
      <xdr:row>62</xdr:row>
      <xdr:rowOff>109583</xdr:rowOff>
    </xdr:to>
    <xdr:sp macro="" textlink="">
      <xdr:nvSpPr>
        <xdr:cNvPr id="553" name="楕円 552">
          <a:extLst>
            <a:ext uri="{FF2B5EF4-FFF2-40B4-BE49-F238E27FC236}">
              <a16:creationId xmlns:a16="http://schemas.microsoft.com/office/drawing/2014/main" id="{AD8036BB-66D2-4B20-9729-83BD15D7F9EC}"/>
            </a:ext>
          </a:extLst>
        </xdr:cNvPr>
        <xdr:cNvSpPr/>
      </xdr:nvSpPr>
      <xdr:spPr>
        <a:xfrm>
          <a:off x="15430500" y="106378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57</xdr:row>
      <xdr:rowOff>138793</xdr:rowOff>
    </xdr:from>
    <xdr:to>
      <xdr:col>85</xdr:col>
      <xdr:colOff>127000</xdr:colOff>
      <xdr:row>62</xdr:row>
      <xdr:rowOff>58783</xdr:rowOff>
    </xdr:to>
    <xdr:cxnSp macro="">
      <xdr:nvCxnSpPr>
        <xdr:cNvPr id="554" name="直線コネクタ 553">
          <a:extLst>
            <a:ext uri="{FF2B5EF4-FFF2-40B4-BE49-F238E27FC236}">
              <a16:creationId xmlns:a16="http://schemas.microsoft.com/office/drawing/2014/main" id="{4C58FD1A-F683-4944-9691-1A041E35A245}"/>
            </a:ext>
          </a:extLst>
        </xdr:cNvPr>
        <xdr:cNvCxnSpPr/>
      </xdr:nvCxnSpPr>
      <xdr:spPr>
        <a:xfrm flipV="1">
          <a:off x="15481300" y="9911443"/>
          <a:ext cx="838200" cy="777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30843</xdr:rowOff>
    </xdr:from>
    <xdr:to>
      <xdr:col>76</xdr:col>
      <xdr:colOff>165100</xdr:colOff>
      <xdr:row>62</xdr:row>
      <xdr:rowOff>132443</xdr:rowOff>
    </xdr:to>
    <xdr:sp macro="" textlink="">
      <xdr:nvSpPr>
        <xdr:cNvPr id="555" name="楕円 554">
          <a:extLst>
            <a:ext uri="{FF2B5EF4-FFF2-40B4-BE49-F238E27FC236}">
              <a16:creationId xmlns:a16="http://schemas.microsoft.com/office/drawing/2014/main" id="{59AD841A-4906-40E4-A72E-D45C8E9547B0}"/>
            </a:ext>
          </a:extLst>
        </xdr:cNvPr>
        <xdr:cNvSpPr/>
      </xdr:nvSpPr>
      <xdr:spPr>
        <a:xfrm>
          <a:off x="14541500" y="106607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58783</xdr:rowOff>
    </xdr:from>
    <xdr:to>
      <xdr:col>81</xdr:col>
      <xdr:colOff>50800</xdr:colOff>
      <xdr:row>62</xdr:row>
      <xdr:rowOff>81643</xdr:rowOff>
    </xdr:to>
    <xdr:cxnSp macro="">
      <xdr:nvCxnSpPr>
        <xdr:cNvPr id="556" name="直線コネクタ 555">
          <a:extLst>
            <a:ext uri="{FF2B5EF4-FFF2-40B4-BE49-F238E27FC236}">
              <a16:creationId xmlns:a16="http://schemas.microsoft.com/office/drawing/2014/main" id="{15BC8DEE-1720-4804-952A-03FAE7C30B0C}"/>
            </a:ext>
          </a:extLst>
        </xdr:cNvPr>
        <xdr:cNvCxnSpPr/>
      </xdr:nvCxnSpPr>
      <xdr:spPr>
        <a:xfrm flipV="1">
          <a:off x="14592300" y="10688683"/>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61</xdr:row>
      <xdr:rowOff>171269</xdr:rowOff>
    </xdr:from>
    <xdr:to>
      <xdr:col>72</xdr:col>
      <xdr:colOff>38100</xdr:colOff>
      <xdr:row>62</xdr:row>
      <xdr:rowOff>101419</xdr:rowOff>
    </xdr:to>
    <xdr:sp macro="" textlink="">
      <xdr:nvSpPr>
        <xdr:cNvPr id="557" name="楕円 556">
          <a:extLst>
            <a:ext uri="{FF2B5EF4-FFF2-40B4-BE49-F238E27FC236}">
              <a16:creationId xmlns:a16="http://schemas.microsoft.com/office/drawing/2014/main" id="{B740F4B0-4D86-45BE-9ED0-094AAFDCE423}"/>
            </a:ext>
          </a:extLst>
        </xdr:cNvPr>
        <xdr:cNvSpPr/>
      </xdr:nvSpPr>
      <xdr:spPr>
        <a:xfrm>
          <a:off x="13652500" y="10629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50619</xdr:rowOff>
    </xdr:from>
    <xdr:to>
      <xdr:col>76</xdr:col>
      <xdr:colOff>114300</xdr:colOff>
      <xdr:row>62</xdr:row>
      <xdr:rowOff>81643</xdr:rowOff>
    </xdr:to>
    <xdr:cxnSp macro="">
      <xdr:nvCxnSpPr>
        <xdr:cNvPr id="558" name="直線コネクタ 557">
          <a:extLst>
            <a:ext uri="{FF2B5EF4-FFF2-40B4-BE49-F238E27FC236}">
              <a16:creationId xmlns:a16="http://schemas.microsoft.com/office/drawing/2014/main" id="{4870F3FC-4980-4682-9CA6-9DF00D912037}"/>
            </a:ext>
          </a:extLst>
        </xdr:cNvPr>
        <xdr:cNvCxnSpPr/>
      </xdr:nvCxnSpPr>
      <xdr:spPr>
        <a:xfrm>
          <a:off x="13703300" y="10680519"/>
          <a:ext cx="889000" cy="31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140244</xdr:rowOff>
    </xdr:from>
    <xdr:to>
      <xdr:col>67</xdr:col>
      <xdr:colOff>101600</xdr:colOff>
      <xdr:row>62</xdr:row>
      <xdr:rowOff>70394</xdr:rowOff>
    </xdr:to>
    <xdr:sp macro="" textlink="">
      <xdr:nvSpPr>
        <xdr:cNvPr id="559" name="楕円 558">
          <a:extLst>
            <a:ext uri="{FF2B5EF4-FFF2-40B4-BE49-F238E27FC236}">
              <a16:creationId xmlns:a16="http://schemas.microsoft.com/office/drawing/2014/main" id="{F69B4E46-C2AD-49FD-B8BA-7C72DCB2019C}"/>
            </a:ext>
          </a:extLst>
        </xdr:cNvPr>
        <xdr:cNvSpPr/>
      </xdr:nvSpPr>
      <xdr:spPr>
        <a:xfrm>
          <a:off x="12763500" y="10598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19594</xdr:rowOff>
    </xdr:from>
    <xdr:to>
      <xdr:col>71</xdr:col>
      <xdr:colOff>177800</xdr:colOff>
      <xdr:row>62</xdr:row>
      <xdr:rowOff>50619</xdr:rowOff>
    </xdr:to>
    <xdr:cxnSp macro="">
      <xdr:nvCxnSpPr>
        <xdr:cNvPr id="560" name="直線コネクタ 559">
          <a:extLst>
            <a:ext uri="{FF2B5EF4-FFF2-40B4-BE49-F238E27FC236}">
              <a16:creationId xmlns:a16="http://schemas.microsoft.com/office/drawing/2014/main" id="{CCAE7922-64B6-45FE-8769-3D95A9E80405}"/>
            </a:ext>
          </a:extLst>
        </xdr:cNvPr>
        <xdr:cNvCxnSpPr/>
      </xdr:nvCxnSpPr>
      <xdr:spPr>
        <a:xfrm>
          <a:off x="12814300" y="10649494"/>
          <a:ext cx="889000" cy="3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88554</xdr:rowOff>
    </xdr:from>
    <xdr:ext cx="405111" cy="259045"/>
    <xdr:sp macro="" textlink="">
      <xdr:nvSpPr>
        <xdr:cNvPr id="561" name="n_1aveValue【学校施設】&#10;有形固定資産減価償却率">
          <a:extLst>
            <a:ext uri="{FF2B5EF4-FFF2-40B4-BE49-F238E27FC236}">
              <a16:creationId xmlns:a16="http://schemas.microsoft.com/office/drawing/2014/main" id="{74109FAB-D6AE-4B62-ACDC-714FFE7C6338}"/>
            </a:ext>
          </a:extLst>
        </xdr:cNvPr>
        <xdr:cNvSpPr txBox="1"/>
      </xdr:nvSpPr>
      <xdr:spPr>
        <a:xfrm>
          <a:off x="15266044" y="102041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59</xdr:row>
      <xdr:rowOff>47733</xdr:rowOff>
    </xdr:from>
    <xdr:ext cx="405111" cy="259045"/>
    <xdr:sp macro="" textlink="">
      <xdr:nvSpPr>
        <xdr:cNvPr id="562" name="n_2aveValue【学校施設】&#10;有形固定資産減価償却率">
          <a:extLst>
            <a:ext uri="{FF2B5EF4-FFF2-40B4-BE49-F238E27FC236}">
              <a16:creationId xmlns:a16="http://schemas.microsoft.com/office/drawing/2014/main" id="{EF377B05-161C-465D-BE75-7B45C57C7518}"/>
            </a:ext>
          </a:extLst>
        </xdr:cNvPr>
        <xdr:cNvSpPr txBox="1"/>
      </xdr:nvSpPr>
      <xdr:spPr>
        <a:xfrm>
          <a:off x="14389744" y="101632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37936</xdr:rowOff>
    </xdr:from>
    <xdr:ext cx="405111" cy="259045"/>
    <xdr:sp macro="" textlink="">
      <xdr:nvSpPr>
        <xdr:cNvPr id="563" name="n_3aveValue【学校施設】&#10;有形固定資産減価償却率">
          <a:extLst>
            <a:ext uri="{FF2B5EF4-FFF2-40B4-BE49-F238E27FC236}">
              <a16:creationId xmlns:a16="http://schemas.microsoft.com/office/drawing/2014/main" id="{FBBCCB61-9AA0-4DAE-BA50-CD264FDD0EA0}"/>
            </a:ext>
          </a:extLst>
        </xdr:cNvPr>
        <xdr:cNvSpPr txBox="1"/>
      </xdr:nvSpPr>
      <xdr:spPr>
        <a:xfrm>
          <a:off x="13500744" y="101534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24873</xdr:rowOff>
    </xdr:from>
    <xdr:ext cx="405111" cy="259045"/>
    <xdr:sp macro="" textlink="">
      <xdr:nvSpPr>
        <xdr:cNvPr id="564" name="n_4aveValue【学校施設】&#10;有形固定資産減価償却率">
          <a:extLst>
            <a:ext uri="{FF2B5EF4-FFF2-40B4-BE49-F238E27FC236}">
              <a16:creationId xmlns:a16="http://schemas.microsoft.com/office/drawing/2014/main" id="{37D9E754-1DB4-4DD1-9BB3-4EA009AC9837}"/>
            </a:ext>
          </a:extLst>
        </xdr:cNvPr>
        <xdr:cNvSpPr txBox="1"/>
      </xdr:nvSpPr>
      <xdr:spPr>
        <a:xfrm>
          <a:off x="12611744" y="1014042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62</xdr:row>
      <xdr:rowOff>100710</xdr:rowOff>
    </xdr:from>
    <xdr:ext cx="405111" cy="259045"/>
    <xdr:sp macro="" textlink="">
      <xdr:nvSpPr>
        <xdr:cNvPr id="565" name="n_1mainValue【学校施設】&#10;有形固定資産減価償却率">
          <a:extLst>
            <a:ext uri="{FF2B5EF4-FFF2-40B4-BE49-F238E27FC236}">
              <a16:creationId xmlns:a16="http://schemas.microsoft.com/office/drawing/2014/main" id="{4B02250A-49D0-4D3F-8B04-D8C148EF85BA}"/>
            </a:ext>
          </a:extLst>
        </xdr:cNvPr>
        <xdr:cNvSpPr txBox="1"/>
      </xdr:nvSpPr>
      <xdr:spPr>
        <a:xfrm>
          <a:off x="15266044" y="107306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123570</xdr:rowOff>
    </xdr:from>
    <xdr:ext cx="405111" cy="259045"/>
    <xdr:sp macro="" textlink="">
      <xdr:nvSpPr>
        <xdr:cNvPr id="566" name="n_2mainValue【学校施設】&#10;有形固定資産減価償却率">
          <a:extLst>
            <a:ext uri="{FF2B5EF4-FFF2-40B4-BE49-F238E27FC236}">
              <a16:creationId xmlns:a16="http://schemas.microsoft.com/office/drawing/2014/main" id="{CE0C5A75-B74A-48E2-A845-0B4A99B1082B}"/>
            </a:ext>
          </a:extLst>
        </xdr:cNvPr>
        <xdr:cNvSpPr txBox="1"/>
      </xdr:nvSpPr>
      <xdr:spPr>
        <a:xfrm>
          <a:off x="14389744" y="1075347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92546</xdr:rowOff>
    </xdr:from>
    <xdr:ext cx="405111" cy="259045"/>
    <xdr:sp macro="" textlink="">
      <xdr:nvSpPr>
        <xdr:cNvPr id="567" name="n_3mainValue【学校施設】&#10;有形固定資産減価償却率">
          <a:extLst>
            <a:ext uri="{FF2B5EF4-FFF2-40B4-BE49-F238E27FC236}">
              <a16:creationId xmlns:a16="http://schemas.microsoft.com/office/drawing/2014/main" id="{BA37240F-46B3-4494-9BBD-D7E4AE50A303}"/>
            </a:ext>
          </a:extLst>
        </xdr:cNvPr>
        <xdr:cNvSpPr txBox="1"/>
      </xdr:nvSpPr>
      <xdr:spPr>
        <a:xfrm>
          <a:off x="13500744" y="107224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61521</xdr:rowOff>
    </xdr:from>
    <xdr:ext cx="405111" cy="259045"/>
    <xdr:sp macro="" textlink="">
      <xdr:nvSpPr>
        <xdr:cNvPr id="568" name="n_4mainValue【学校施設】&#10;有形固定資産減価償却率">
          <a:extLst>
            <a:ext uri="{FF2B5EF4-FFF2-40B4-BE49-F238E27FC236}">
              <a16:creationId xmlns:a16="http://schemas.microsoft.com/office/drawing/2014/main" id="{C714FEB1-9D23-4038-B5A3-43D29F5DDDB5}"/>
            </a:ext>
          </a:extLst>
        </xdr:cNvPr>
        <xdr:cNvSpPr txBox="1"/>
      </xdr:nvSpPr>
      <xdr:spPr>
        <a:xfrm>
          <a:off x="12611744" y="106914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9" name="正方形/長方形 568">
          <a:extLst>
            <a:ext uri="{FF2B5EF4-FFF2-40B4-BE49-F238E27FC236}">
              <a16:creationId xmlns:a16="http://schemas.microsoft.com/office/drawing/2014/main" id="{6E76CBEF-F3D7-41D6-BA24-7E54AF068FC2}"/>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70" name="正方形/長方形 569">
          <a:extLst>
            <a:ext uri="{FF2B5EF4-FFF2-40B4-BE49-F238E27FC236}">
              <a16:creationId xmlns:a16="http://schemas.microsoft.com/office/drawing/2014/main" id="{8B2507B4-4156-4202-98D5-F8C9560DFF67}"/>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71" name="正方形/長方形 570">
          <a:extLst>
            <a:ext uri="{FF2B5EF4-FFF2-40B4-BE49-F238E27FC236}">
              <a16:creationId xmlns:a16="http://schemas.microsoft.com/office/drawing/2014/main" id="{9F5CB8E9-6B48-4A02-8EDF-DB7537466AE8}"/>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2" name="正方形/長方形 571">
          <a:extLst>
            <a:ext uri="{FF2B5EF4-FFF2-40B4-BE49-F238E27FC236}">
              <a16:creationId xmlns:a16="http://schemas.microsoft.com/office/drawing/2014/main" id="{F80C1725-A09B-443C-8E7D-481EE3CB80E9}"/>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3" name="正方形/長方形 572">
          <a:extLst>
            <a:ext uri="{FF2B5EF4-FFF2-40B4-BE49-F238E27FC236}">
              <a16:creationId xmlns:a16="http://schemas.microsoft.com/office/drawing/2014/main" id="{59F7A9DF-7E70-4379-B353-6DE3826DFA1F}"/>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4" name="正方形/長方形 573">
          <a:extLst>
            <a:ext uri="{FF2B5EF4-FFF2-40B4-BE49-F238E27FC236}">
              <a16:creationId xmlns:a16="http://schemas.microsoft.com/office/drawing/2014/main" id="{7BA853F0-5D21-4A59-AC81-9544BD24D004}"/>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5" name="正方形/長方形 574">
          <a:extLst>
            <a:ext uri="{FF2B5EF4-FFF2-40B4-BE49-F238E27FC236}">
              <a16:creationId xmlns:a16="http://schemas.microsoft.com/office/drawing/2014/main" id="{A8DB0AEE-781F-4F86-8BFC-04F97BBCA92B}"/>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6" name="正方形/長方形 575">
          <a:extLst>
            <a:ext uri="{FF2B5EF4-FFF2-40B4-BE49-F238E27FC236}">
              <a16:creationId xmlns:a16="http://schemas.microsoft.com/office/drawing/2014/main" id="{F2514A90-E8BA-4440-AEF8-48B8983B89CD}"/>
            </a:ext>
          </a:extLst>
        </xdr:cNvPr>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7" name="テキスト ボックス 576">
          <a:extLst>
            <a:ext uri="{FF2B5EF4-FFF2-40B4-BE49-F238E27FC236}">
              <a16:creationId xmlns:a16="http://schemas.microsoft.com/office/drawing/2014/main" id="{135F2593-E6CA-45B5-AE51-A0F29F97D4DF}"/>
            </a:ext>
          </a:extLst>
        </xdr:cNvPr>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8" name="直線コネクタ 577">
          <a:extLst>
            <a:ext uri="{FF2B5EF4-FFF2-40B4-BE49-F238E27FC236}">
              <a16:creationId xmlns:a16="http://schemas.microsoft.com/office/drawing/2014/main" id="{B9E2D169-8835-44CF-B4D0-9A9AD187BA8E}"/>
            </a:ext>
          </a:extLst>
        </xdr:cNvPr>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9" name="直線コネクタ 578">
          <a:extLst>
            <a:ext uri="{FF2B5EF4-FFF2-40B4-BE49-F238E27FC236}">
              <a16:creationId xmlns:a16="http://schemas.microsoft.com/office/drawing/2014/main" id="{B318F7B4-4264-453F-A955-FDDCAB16B626}"/>
            </a:ext>
          </a:extLst>
        </xdr:cNvPr>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80" name="テキスト ボックス 579">
          <a:extLst>
            <a:ext uri="{FF2B5EF4-FFF2-40B4-BE49-F238E27FC236}">
              <a16:creationId xmlns:a16="http://schemas.microsoft.com/office/drawing/2014/main" id="{DCAE7762-CB14-4EBD-BE52-BD8313045399}"/>
            </a:ext>
          </a:extLst>
        </xdr:cNvPr>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81" name="直線コネクタ 580">
          <a:extLst>
            <a:ext uri="{FF2B5EF4-FFF2-40B4-BE49-F238E27FC236}">
              <a16:creationId xmlns:a16="http://schemas.microsoft.com/office/drawing/2014/main" id="{1A519BEA-69A6-44D2-AEF2-AA1FDF0872FB}"/>
            </a:ext>
          </a:extLst>
        </xdr:cNvPr>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60</xdr:row>
      <xdr:rowOff>86377</xdr:rowOff>
    </xdr:from>
    <xdr:ext cx="531299" cy="259045"/>
    <xdr:sp macro="" textlink="">
      <xdr:nvSpPr>
        <xdr:cNvPr id="582" name="テキスト ボックス 581">
          <a:extLst>
            <a:ext uri="{FF2B5EF4-FFF2-40B4-BE49-F238E27FC236}">
              <a16:creationId xmlns:a16="http://schemas.microsoft.com/office/drawing/2014/main" id="{06B01598-FDA1-4599-B65E-9B5A06300B41}"/>
            </a:ext>
          </a:extLst>
        </xdr:cNvPr>
        <xdr:cNvSpPr txBox="1"/>
      </xdr:nvSpPr>
      <xdr:spPr>
        <a:xfrm>
          <a:off x="17756701" y="1037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3" name="直線コネクタ 582">
          <a:extLst>
            <a:ext uri="{FF2B5EF4-FFF2-40B4-BE49-F238E27FC236}">
              <a16:creationId xmlns:a16="http://schemas.microsoft.com/office/drawing/2014/main" id="{934425DB-197A-4EE7-ACA6-4832DA77040F}"/>
            </a:ext>
          </a:extLst>
        </xdr:cNvPr>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57</xdr:row>
      <xdr:rowOff>143527</xdr:rowOff>
    </xdr:from>
    <xdr:ext cx="531299" cy="259045"/>
    <xdr:sp macro="" textlink="">
      <xdr:nvSpPr>
        <xdr:cNvPr id="584" name="テキスト ボックス 583">
          <a:extLst>
            <a:ext uri="{FF2B5EF4-FFF2-40B4-BE49-F238E27FC236}">
              <a16:creationId xmlns:a16="http://schemas.microsoft.com/office/drawing/2014/main" id="{DB746373-8682-44C9-ADB8-506C8909A9A9}"/>
            </a:ext>
          </a:extLst>
        </xdr:cNvPr>
        <xdr:cNvSpPr txBox="1"/>
      </xdr:nvSpPr>
      <xdr:spPr>
        <a:xfrm>
          <a:off x="17756701" y="991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5" name="直線コネクタ 584">
          <a:extLst>
            <a:ext uri="{FF2B5EF4-FFF2-40B4-BE49-F238E27FC236}">
              <a16:creationId xmlns:a16="http://schemas.microsoft.com/office/drawing/2014/main" id="{A7E646AA-3A87-4FF7-ADD6-CC10A1A369C0}"/>
            </a:ext>
          </a:extLst>
        </xdr:cNvPr>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29227</xdr:rowOff>
    </xdr:from>
    <xdr:ext cx="531299" cy="259045"/>
    <xdr:sp macro="" textlink="">
      <xdr:nvSpPr>
        <xdr:cNvPr id="586" name="テキスト ボックス 585">
          <a:extLst>
            <a:ext uri="{FF2B5EF4-FFF2-40B4-BE49-F238E27FC236}">
              <a16:creationId xmlns:a16="http://schemas.microsoft.com/office/drawing/2014/main" id="{A48B9BDE-461E-4418-AECE-F413540512A7}"/>
            </a:ext>
          </a:extLst>
        </xdr:cNvPr>
        <xdr:cNvSpPr txBox="1"/>
      </xdr:nvSpPr>
      <xdr:spPr>
        <a:xfrm>
          <a:off x="17756701" y="945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7" name="直線コネクタ 586">
          <a:extLst>
            <a:ext uri="{FF2B5EF4-FFF2-40B4-BE49-F238E27FC236}">
              <a16:creationId xmlns:a16="http://schemas.microsoft.com/office/drawing/2014/main" id="{6D53D8FD-0F68-48FC-9B24-0FFA50618718}"/>
            </a:ext>
          </a:extLst>
        </xdr:cNvPr>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8" name="テキスト ボックス 587">
          <a:extLst>
            <a:ext uri="{FF2B5EF4-FFF2-40B4-BE49-F238E27FC236}">
              <a16:creationId xmlns:a16="http://schemas.microsoft.com/office/drawing/2014/main" id="{9DC0F1B6-7340-4C54-AA09-88A0DFF32E38}"/>
            </a:ext>
          </a:extLst>
        </xdr:cNvPr>
        <xdr:cNvSpPr txBox="1"/>
      </xdr:nvSpPr>
      <xdr:spPr>
        <a:xfrm>
          <a:off x="17756701" y="900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9" name="【学校施設】&#10;一人当たり面積グラフ枠">
          <a:extLst>
            <a:ext uri="{FF2B5EF4-FFF2-40B4-BE49-F238E27FC236}">
              <a16:creationId xmlns:a16="http://schemas.microsoft.com/office/drawing/2014/main" id="{2BEF8C9B-8110-4C06-AF46-F21C29897CF1}"/>
            </a:ext>
          </a:extLst>
        </xdr:cNvPr>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86137</xdr:rowOff>
    </xdr:from>
    <xdr:to>
      <xdr:col>116</xdr:col>
      <xdr:colOff>62864</xdr:colOff>
      <xdr:row>63</xdr:row>
      <xdr:rowOff>127559</xdr:rowOff>
    </xdr:to>
    <xdr:cxnSp macro="">
      <xdr:nvCxnSpPr>
        <xdr:cNvPr id="590" name="直線コネクタ 589">
          <a:extLst>
            <a:ext uri="{FF2B5EF4-FFF2-40B4-BE49-F238E27FC236}">
              <a16:creationId xmlns:a16="http://schemas.microsoft.com/office/drawing/2014/main" id="{E0651AEA-0048-41A3-B0DA-9F120FBC1A06}"/>
            </a:ext>
          </a:extLst>
        </xdr:cNvPr>
        <xdr:cNvCxnSpPr/>
      </xdr:nvCxnSpPr>
      <xdr:spPr>
        <a:xfrm flipV="1">
          <a:off x="22160864" y="9687337"/>
          <a:ext cx="0" cy="12415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131386</xdr:rowOff>
    </xdr:from>
    <xdr:ext cx="469744" cy="259045"/>
    <xdr:sp macro="" textlink="">
      <xdr:nvSpPr>
        <xdr:cNvPr id="591" name="【学校施設】&#10;一人当たり面積最小値テキスト">
          <a:extLst>
            <a:ext uri="{FF2B5EF4-FFF2-40B4-BE49-F238E27FC236}">
              <a16:creationId xmlns:a16="http://schemas.microsoft.com/office/drawing/2014/main" id="{292D3C1E-388A-4377-8E2B-7B838FDB2533}"/>
            </a:ext>
          </a:extLst>
        </xdr:cNvPr>
        <xdr:cNvSpPr txBox="1"/>
      </xdr:nvSpPr>
      <xdr:spPr>
        <a:xfrm>
          <a:off x="22199600" y="109327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127559</xdr:rowOff>
    </xdr:from>
    <xdr:to>
      <xdr:col>116</xdr:col>
      <xdr:colOff>152400</xdr:colOff>
      <xdr:row>63</xdr:row>
      <xdr:rowOff>127559</xdr:rowOff>
    </xdr:to>
    <xdr:cxnSp macro="">
      <xdr:nvCxnSpPr>
        <xdr:cNvPr id="592" name="直線コネクタ 591">
          <a:extLst>
            <a:ext uri="{FF2B5EF4-FFF2-40B4-BE49-F238E27FC236}">
              <a16:creationId xmlns:a16="http://schemas.microsoft.com/office/drawing/2014/main" id="{A4DC3444-911B-4339-A808-CFFE4873BDE6}"/>
            </a:ext>
          </a:extLst>
        </xdr:cNvPr>
        <xdr:cNvCxnSpPr/>
      </xdr:nvCxnSpPr>
      <xdr:spPr>
        <a:xfrm>
          <a:off x="22072600" y="109289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32814</xdr:rowOff>
    </xdr:from>
    <xdr:ext cx="534377" cy="259045"/>
    <xdr:sp macro="" textlink="">
      <xdr:nvSpPr>
        <xdr:cNvPr id="593" name="【学校施設】&#10;一人当たり面積最大値テキスト">
          <a:extLst>
            <a:ext uri="{FF2B5EF4-FFF2-40B4-BE49-F238E27FC236}">
              <a16:creationId xmlns:a16="http://schemas.microsoft.com/office/drawing/2014/main" id="{4FA7A0C2-B0D6-4E8C-8397-116332F66954}"/>
            </a:ext>
          </a:extLst>
        </xdr:cNvPr>
        <xdr:cNvSpPr txBox="1"/>
      </xdr:nvSpPr>
      <xdr:spPr>
        <a:xfrm>
          <a:off x="22199600" y="9462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86137</xdr:rowOff>
    </xdr:from>
    <xdr:to>
      <xdr:col>116</xdr:col>
      <xdr:colOff>152400</xdr:colOff>
      <xdr:row>56</xdr:row>
      <xdr:rowOff>86137</xdr:rowOff>
    </xdr:to>
    <xdr:cxnSp macro="">
      <xdr:nvCxnSpPr>
        <xdr:cNvPr id="594" name="直線コネクタ 593">
          <a:extLst>
            <a:ext uri="{FF2B5EF4-FFF2-40B4-BE49-F238E27FC236}">
              <a16:creationId xmlns:a16="http://schemas.microsoft.com/office/drawing/2014/main" id="{7245A3F6-EA2C-4499-ABB5-20FF55E1A887}"/>
            </a:ext>
          </a:extLst>
        </xdr:cNvPr>
        <xdr:cNvCxnSpPr/>
      </xdr:nvCxnSpPr>
      <xdr:spPr>
        <a:xfrm>
          <a:off x="22072600" y="96873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75074</xdr:rowOff>
    </xdr:from>
    <xdr:ext cx="469744" cy="259045"/>
    <xdr:sp macro="" textlink="">
      <xdr:nvSpPr>
        <xdr:cNvPr id="595" name="【学校施設】&#10;一人当たり面積平均値テキスト">
          <a:extLst>
            <a:ext uri="{FF2B5EF4-FFF2-40B4-BE49-F238E27FC236}">
              <a16:creationId xmlns:a16="http://schemas.microsoft.com/office/drawing/2014/main" id="{9C76B5E8-3D3C-47F6-BF08-2A90965BBB23}"/>
            </a:ext>
          </a:extLst>
        </xdr:cNvPr>
        <xdr:cNvSpPr txBox="1"/>
      </xdr:nvSpPr>
      <xdr:spPr>
        <a:xfrm>
          <a:off x="22199600" y="107049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96647</xdr:rowOff>
    </xdr:from>
    <xdr:to>
      <xdr:col>116</xdr:col>
      <xdr:colOff>114300</xdr:colOff>
      <xdr:row>63</xdr:row>
      <xdr:rowOff>26797</xdr:rowOff>
    </xdr:to>
    <xdr:sp macro="" textlink="">
      <xdr:nvSpPr>
        <xdr:cNvPr id="596" name="フローチャート: 判断 595">
          <a:extLst>
            <a:ext uri="{FF2B5EF4-FFF2-40B4-BE49-F238E27FC236}">
              <a16:creationId xmlns:a16="http://schemas.microsoft.com/office/drawing/2014/main" id="{6AFD675C-850D-4462-A70C-CE057B5724B8}"/>
            </a:ext>
          </a:extLst>
        </xdr:cNvPr>
        <xdr:cNvSpPr/>
      </xdr:nvSpPr>
      <xdr:spPr>
        <a:xfrm>
          <a:off x="22110700" y="10726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104008</xdr:rowOff>
    </xdr:from>
    <xdr:to>
      <xdr:col>112</xdr:col>
      <xdr:colOff>38100</xdr:colOff>
      <xdr:row>63</xdr:row>
      <xdr:rowOff>34158</xdr:rowOff>
    </xdr:to>
    <xdr:sp macro="" textlink="">
      <xdr:nvSpPr>
        <xdr:cNvPr id="597" name="フローチャート: 判断 596">
          <a:extLst>
            <a:ext uri="{FF2B5EF4-FFF2-40B4-BE49-F238E27FC236}">
              <a16:creationId xmlns:a16="http://schemas.microsoft.com/office/drawing/2014/main" id="{8DF825C6-24AC-4A27-B655-0DE6F4316C60}"/>
            </a:ext>
          </a:extLst>
        </xdr:cNvPr>
        <xdr:cNvSpPr/>
      </xdr:nvSpPr>
      <xdr:spPr>
        <a:xfrm>
          <a:off x="21272500" y="10733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106476</xdr:rowOff>
    </xdr:from>
    <xdr:to>
      <xdr:col>107</xdr:col>
      <xdr:colOff>101600</xdr:colOff>
      <xdr:row>63</xdr:row>
      <xdr:rowOff>36626</xdr:rowOff>
    </xdr:to>
    <xdr:sp macro="" textlink="">
      <xdr:nvSpPr>
        <xdr:cNvPr id="598" name="フローチャート: 判断 597">
          <a:extLst>
            <a:ext uri="{FF2B5EF4-FFF2-40B4-BE49-F238E27FC236}">
              <a16:creationId xmlns:a16="http://schemas.microsoft.com/office/drawing/2014/main" id="{16AA5636-DE6A-4D39-BC35-5417236291A4}"/>
            </a:ext>
          </a:extLst>
        </xdr:cNvPr>
        <xdr:cNvSpPr/>
      </xdr:nvSpPr>
      <xdr:spPr>
        <a:xfrm>
          <a:off x="20383500" y="10736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96235</xdr:rowOff>
    </xdr:from>
    <xdr:to>
      <xdr:col>102</xdr:col>
      <xdr:colOff>165100</xdr:colOff>
      <xdr:row>63</xdr:row>
      <xdr:rowOff>26385</xdr:rowOff>
    </xdr:to>
    <xdr:sp macro="" textlink="">
      <xdr:nvSpPr>
        <xdr:cNvPr id="599" name="フローチャート: 判断 598">
          <a:extLst>
            <a:ext uri="{FF2B5EF4-FFF2-40B4-BE49-F238E27FC236}">
              <a16:creationId xmlns:a16="http://schemas.microsoft.com/office/drawing/2014/main" id="{2F1A1050-5342-4ED8-ADC7-431C5450DE5D}"/>
            </a:ext>
          </a:extLst>
        </xdr:cNvPr>
        <xdr:cNvSpPr/>
      </xdr:nvSpPr>
      <xdr:spPr>
        <a:xfrm>
          <a:off x="19494500" y="10726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91160</xdr:rowOff>
    </xdr:from>
    <xdr:to>
      <xdr:col>98</xdr:col>
      <xdr:colOff>38100</xdr:colOff>
      <xdr:row>63</xdr:row>
      <xdr:rowOff>21310</xdr:rowOff>
    </xdr:to>
    <xdr:sp macro="" textlink="">
      <xdr:nvSpPr>
        <xdr:cNvPr id="600" name="フローチャート: 判断 599">
          <a:extLst>
            <a:ext uri="{FF2B5EF4-FFF2-40B4-BE49-F238E27FC236}">
              <a16:creationId xmlns:a16="http://schemas.microsoft.com/office/drawing/2014/main" id="{AAF5A914-CB89-4736-9F44-9F92F1F989DB}"/>
            </a:ext>
          </a:extLst>
        </xdr:cNvPr>
        <xdr:cNvSpPr/>
      </xdr:nvSpPr>
      <xdr:spPr>
        <a:xfrm>
          <a:off x="18605500" y="10721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0B6BAF66-E06D-4FD0-B724-404F49CE1335}"/>
            </a:ext>
          </a:extLst>
        </xdr:cNvPr>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0275FC1B-9B05-4C21-957B-B618E295C539}"/>
            </a:ext>
          </a:extLst>
        </xdr:cNvPr>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C7EB9E58-9438-458E-8FB5-949A9647B10C}"/>
            </a:ext>
          </a:extLst>
        </xdr:cNvPr>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4" name="テキスト ボックス 603">
          <a:extLst>
            <a:ext uri="{FF2B5EF4-FFF2-40B4-BE49-F238E27FC236}">
              <a16:creationId xmlns:a16="http://schemas.microsoft.com/office/drawing/2014/main" id="{D65F2DD3-9462-4F89-ABF3-E3357D8DD76D}"/>
            </a:ext>
          </a:extLst>
        </xdr:cNvPr>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5" name="テキスト ボックス 604">
          <a:extLst>
            <a:ext uri="{FF2B5EF4-FFF2-40B4-BE49-F238E27FC236}">
              <a16:creationId xmlns:a16="http://schemas.microsoft.com/office/drawing/2014/main" id="{8684C019-0730-4368-A957-EB639C1FDB25}"/>
            </a:ext>
          </a:extLst>
        </xdr:cNvPr>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91252</xdr:rowOff>
    </xdr:from>
    <xdr:to>
      <xdr:col>116</xdr:col>
      <xdr:colOff>114300</xdr:colOff>
      <xdr:row>63</xdr:row>
      <xdr:rowOff>21402</xdr:rowOff>
    </xdr:to>
    <xdr:sp macro="" textlink="">
      <xdr:nvSpPr>
        <xdr:cNvPr id="606" name="楕円 605">
          <a:extLst>
            <a:ext uri="{FF2B5EF4-FFF2-40B4-BE49-F238E27FC236}">
              <a16:creationId xmlns:a16="http://schemas.microsoft.com/office/drawing/2014/main" id="{37526F81-94EB-4977-A119-1827B865B0F2}"/>
            </a:ext>
          </a:extLst>
        </xdr:cNvPr>
        <xdr:cNvSpPr/>
      </xdr:nvSpPr>
      <xdr:spPr>
        <a:xfrm>
          <a:off x="22110700" y="10721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114129</xdr:rowOff>
    </xdr:from>
    <xdr:ext cx="469744" cy="259045"/>
    <xdr:sp macro="" textlink="">
      <xdr:nvSpPr>
        <xdr:cNvPr id="607" name="【学校施設】&#10;一人当たり面積該当値テキスト">
          <a:extLst>
            <a:ext uri="{FF2B5EF4-FFF2-40B4-BE49-F238E27FC236}">
              <a16:creationId xmlns:a16="http://schemas.microsoft.com/office/drawing/2014/main" id="{993AAB1B-658E-431D-8FE1-FB290FD3A785}"/>
            </a:ext>
          </a:extLst>
        </xdr:cNvPr>
        <xdr:cNvSpPr txBox="1"/>
      </xdr:nvSpPr>
      <xdr:spPr>
        <a:xfrm>
          <a:off x="22199600" y="105725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37348</xdr:rowOff>
    </xdr:from>
    <xdr:to>
      <xdr:col>112</xdr:col>
      <xdr:colOff>38100</xdr:colOff>
      <xdr:row>63</xdr:row>
      <xdr:rowOff>138948</xdr:rowOff>
    </xdr:to>
    <xdr:sp macro="" textlink="">
      <xdr:nvSpPr>
        <xdr:cNvPr id="608" name="楕円 607">
          <a:extLst>
            <a:ext uri="{FF2B5EF4-FFF2-40B4-BE49-F238E27FC236}">
              <a16:creationId xmlns:a16="http://schemas.microsoft.com/office/drawing/2014/main" id="{B9667803-A36B-48BB-9CFC-F016E6E3A6EA}"/>
            </a:ext>
          </a:extLst>
        </xdr:cNvPr>
        <xdr:cNvSpPr/>
      </xdr:nvSpPr>
      <xdr:spPr>
        <a:xfrm>
          <a:off x="21272500" y="10838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62</xdr:row>
      <xdr:rowOff>142052</xdr:rowOff>
    </xdr:from>
    <xdr:to>
      <xdr:col>116</xdr:col>
      <xdr:colOff>63500</xdr:colOff>
      <xdr:row>63</xdr:row>
      <xdr:rowOff>88148</xdr:rowOff>
    </xdr:to>
    <xdr:cxnSp macro="">
      <xdr:nvCxnSpPr>
        <xdr:cNvPr id="609" name="直線コネクタ 608">
          <a:extLst>
            <a:ext uri="{FF2B5EF4-FFF2-40B4-BE49-F238E27FC236}">
              <a16:creationId xmlns:a16="http://schemas.microsoft.com/office/drawing/2014/main" id="{B7220EC9-1B17-4B49-B574-C773D94AB37B}"/>
            </a:ext>
          </a:extLst>
        </xdr:cNvPr>
        <xdr:cNvCxnSpPr/>
      </xdr:nvCxnSpPr>
      <xdr:spPr>
        <a:xfrm flipV="1">
          <a:off x="21323300" y="10771952"/>
          <a:ext cx="838200" cy="117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40274</xdr:rowOff>
    </xdr:from>
    <xdr:to>
      <xdr:col>107</xdr:col>
      <xdr:colOff>101600</xdr:colOff>
      <xdr:row>63</xdr:row>
      <xdr:rowOff>141874</xdr:rowOff>
    </xdr:to>
    <xdr:sp macro="" textlink="">
      <xdr:nvSpPr>
        <xdr:cNvPr id="610" name="楕円 609">
          <a:extLst>
            <a:ext uri="{FF2B5EF4-FFF2-40B4-BE49-F238E27FC236}">
              <a16:creationId xmlns:a16="http://schemas.microsoft.com/office/drawing/2014/main" id="{8704721D-11B4-4625-B7C6-657E6AB93CAA}"/>
            </a:ext>
          </a:extLst>
        </xdr:cNvPr>
        <xdr:cNvSpPr/>
      </xdr:nvSpPr>
      <xdr:spPr>
        <a:xfrm>
          <a:off x="20383500" y="10841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88148</xdr:rowOff>
    </xdr:from>
    <xdr:to>
      <xdr:col>111</xdr:col>
      <xdr:colOff>177800</xdr:colOff>
      <xdr:row>63</xdr:row>
      <xdr:rowOff>91074</xdr:rowOff>
    </xdr:to>
    <xdr:cxnSp macro="">
      <xdr:nvCxnSpPr>
        <xdr:cNvPr id="611" name="直線コネクタ 610">
          <a:extLst>
            <a:ext uri="{FF2B5EF4-FFF2-40B4-BE49-F238E27FC236}">
              <a16:creationId xmlns:a16="http://schemas.microsoft.com/office/drawing/2014/main" id="{412070F8-29CB-4683-BF33-466535702B6D}"/>
            </a:ext>
          </a:extLst>
        </xdr:cNvPr>
        <xdr:cNvCxnSpPr/>
      </xdr:nvCxnSpPr>
      <xdr:spPr>
        <a:xfrm flipV="1">
          <a:off x="20434300" y="10889498"/>
          <a:ext cx="889000" cy="29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43521</xdr:rowOff>
    </xdr:from>
    <xdr:to>
      <xdr:col>102</xdr:col>
      <xdr:colOff>165100</xdr:colOff>
      <xdr:row>63</xdr:row>
      <xdr:rowOff>145121</xdr:rowOff>
    </xdr:to>
    <xdr:sp macro="" textlink="">
      <xdr:nvSpPr>
        <xdr:cNvPr id="612" name="楕円 611">
          <a:extLst>
            <a:ext uri="{FF2B5EF4-FFF2-40B4-BE49-F238E27FC236}">
              <a16:creationId xmlns:a16="http://schemas.microsoft.com/office/drawing/2014/main" id="{B27C84F8-9E1F-46CD-86A0-34486D45B500}"/>
            </a:ext>
          </a:extLst>
        </xdr:cNvPr>
        <xdr:cNvSpPr/>
      </xdr:nvSpPr>
      <xdr:spPr>
        <a:xfrm>
          <a:off x="19494500" y="10844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91074</xdr:rowOff>
    </xdr:from>
    <xdr:to>
      <xdr:col>107</xdr:col>
      <xdr:colOff>50800</xdr:colOff>
      <xdr:row>63</xdr:row>
      <xdr:rowOff>94321</xdr:rowOff>
    </xdr:to>
    <xdr:cxnSp macro="">
      <xdr:nvCxnSpPr>
        <xdr:cNvPr id="613" name="直線コネクタ 612">
          <a:extLst>
            <a:ext uri="{FF2B5EF4-FFF2-40B4-BE49-F238E27FC236}">
              <a16:creationId xmlns:a16="http://schemas.microsoft.com/office/drawing/2014/main" id="{3FA0B832-C869-44E4-9CC9-4CD833D3CE49}"/>
            </a:ext>
          </a:extLst>
        </xdr:cNvPr>
        <xdr:cNvCxnSpPr/>
      </xdr:nvCxnSpPr>
      <xdr:spPr>
        <a:xfrm flipV="1">
          <a:off x="19545300" y="10892424"/>
          <a:ext cx="889000" cy="3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46035</xdr:rowOff>
    </xdr:from>
    <xdr:to>
      <xdr:col>98</xdr:col>
      <xdr:colOff>38100</xdr:colOff>
      <xdr:row>63</xdr:row>
      <xdr:rowOff>147635</xdr:rowOff>
    </xdr:to>
    <xdr:sp macro="" textlink="">
      <xdr:nvSpPr>
        <xdr:cNvPr id="614" name="楕円 613">
          <a:extLst>
            <a:ext uri="{FF2B5EF4-FFF2-40B4-BE49-F238E27FC236}">
              <a16:creationId xmlns:a16="http://schemas.microsoft.com/office/drawing/2014/main" id="{FA64AFDE-03BC-4E45-9A80-77E77390ED82}"/>
            </a:ext>
          </a:extLst>
        </xdr:cNvPr>
        <xdr:cNvSpPr/>
      </xdr:nvSpPr>
      <xdr:spPr>
        <a:xfrm>
          <a:off x="18605500" y="10847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94321</xdr:rowOff>
    </xdr:from>
    <xdr:to>
      <xdr:col>102</xdr:col>
      <xdr:colOff>114300</xdr:colOff>
      <xdr:row>63</xdr:row>
      <xdr:rowOff>96835</xdr:rowOff>
    </xdr:to>
    <xdr:cxnSp macro="">
      <xdr:nvCxnSpPr>
        <xdr:cNvPr id="615" name="直線コネクタ 614">
          <a:extLst>
            <a:ext uri="{FF2B5EF4-FFF2-40B4-BE49-F238E27FC236}">
              <a16:creationId xmlns:a16="http://schemas.microsoft.com/office/drawing/2014/main" id="{6BA2B2A1-AD41-4D64-AA19-EBC3996D654D}"/>
            </a:ext>
          </a:extLst>
        </xdr:cNvPr>
        <xdr:cNvCxnSpPr/>
      </xdr:nvCxnSpPr>
      <xdr:spPr>
        <a:xfrm flipV="1">
          <a:off x="18656300" y="10895671"/>
          <a:ext cx="889000" cy="2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50685</xdr:rowOff>
    </xdr:from>
    <xdr:ext cx="469744" cy="259045"/>
    <xdr:sp macro="" textlink="">
      <xdr:nvSpPr>
        <xdr:cNvPr id="616" name="n_1aveValue【学校施設】&#10;一人当たり面積">
          <a:extLst>
            <a:ext uri="{FF2B5EF4-FFF2-40B4-BE49-F238E27FC236}">
              <a16:creationId xmlns:a16="http://schemas.microsoft.com/office/drawing/2014/main" id="{ED923587-4B5C-4B6E-85D2-D02DCD4C0A3A}"/>
            </a:ext>
          </a:extLst>
        </xdr:cNvPr>
        <xdr:cNvSpPr txBox="1"/>
      </xdr:nvSpPr>
      <xdr:spPr>
        <a:xfrm>
          <a:off x="21075727" y="105091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53153</xdr:rowOff>
    </xdr:from>
    <xdr:ext cx="469744" cy="259045"/>
    <xdr:sp macro="" textlink="">
      <xdr:nvSpPr>
        <xdr:cNvPr id="617" name="n_2aveValue【学校施設】&#10;一人当たり面積">
          <a:extLst>
            <a:ext uri="{FF2B5EF4-FFF2-40B4-BE49-F238E27FC236}">
              <a16:creationId xmlns:a16="http://schemas.microsoft.com/office/drawing/2014/main" id="{34592F06-84B6-4E76-A77E-09C88F346D02}"/>
            </a:ext>
          </a:extLst>
        </xdr:cNvPr>
        <xdr:cNvSpPr txBox="1"/>
      </xdr:nvSpPr>
      <xdr:spPr>
        <a:xfrm>
          <a:off x="20199427" y="10511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42912</xdr:rowOff>
    </xdr:from>
    <xdr:ext cx="469744" cy="259045"/>
    <xdr:sp macro="" textlink="">
      <xdr:nvSpPr>
        <xdr:cNvPr id="618" name="n_3aveValue【学校施設】&#10;一人当たり面積">
          <a:extLst>
            <a:ext uri="{FF2B5EF4-FFF2-40B4-BE49-F238E27FC236}">
              <a16:creationId xmlns:a16="http://schemas.microsoft.com/office/drawing/2014/main" id="{8B9A1C43-9BB2-4DBD-9835-7237D6E88F35}"/>
            </a:ext>
          </a:extLst>
        </xdr:cNvPr>
        <xdr:cNvSpPr txBox="1"/>
      </xdr:nvSpPr>
      <xdr:spPr>
        <a:xfrm>
          <a:off x="19310427" y="105013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37837</xdr:rowOff>
    </xdr:from>
    <xdr:ext cx="469744" cy="259045"/>
    <xdr:sp macro="" textlink="">
      <xdr:nvSpPr>
        <xdr:cNvPr id="619" name="n_4aveValue【学校施設】&#10;一人当たり面積">
          <a:extLst>
            <a:ext uri="{FF2B5EF4-FFF2-40B4-BE49-F238E27FC236}">
              <a16:creationId xmlns:a16="http://schemas.microsoft.com/office/drawing/2014/main" id="{933FAB07-061E-4BF2-B0D3-31413C1F0335}"/>
            </a:ext>
          </a:extLst>
        </xdr:cNvPr>
        <xdr:cNvSpPr txBox="1"/>
      </xdr:nvSpPr>
      <xdr:spPr>
        <a:xfrm>
          <a:off x="18421427" y="104962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130075</xdr:rowOff>
    </xdr:from>
    <xdr:ext cx="469744" cy="259045"/>
    <xdr:sp macro="" textlink="">
      <xdr:nvSpPr>
        <xdr:cNvPr id="620" name="n_1mainValue【学校施設】&#10;一人当たり面積">
          <a:extLst>
            <a:ext uri="{FF2B5EF4-FFF2-40B4-BE49-F238E27FC236}">
              <a16:creationId xmlns:a16="http://schemas.microsoft.com/office/drawing/2014/main" id="{1FD1CCE9-2AAB-43C8-911D-79050D01B95E}"/>
            </a:ext>
          </a:extLst>
        </xdr:cNvPr>
        <xdr:cNvSpPr txBox="1"/>
      </xdr:nvSpPr>
      <xdr:spPr>
        <a:xfrm>
          <a:off x="21075727" y="109314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133001</xdr:rowOff>
    </xdr:from>
    <xdr:ext cx="469744" cy="259045"/>
    <xdr:sp macro="" textlink="">
      <xdr:nvSpPr>
        <xdr:cNvPr id="621" name="n_2mainValue【学校施設】&#10;一人当たり面積">
          <a:extLst>
            <a:ext uri="{FF2B5EF4-FFF2-40B4-BE49-F238E27FC236}">
              <a16:creationId xmlns:a16="http://schemas.microsoft.com/office/drawing/2014/main" id="{297CE765-F1A9-41F4-B3AD-D66FC96CF816}"/>
            </a:ext>
          </a:extLst>
        </xdr:cNvPr>
        <xdr:cNvSpPr txBox="1"/>
      </xdr:nvSpPr>
      <xdr:spPr>
        <a:xfrm>
          <a:off x="20199427" y="10934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136248</xdr:rowOff>
    </xdr:from>
    <xdr:ext cx="469744" cy="259045"/>
    <xdr:sp macro="" textlink="">
      <xdr:nvSpPr>
        <xdr:cNvPr id="622" name="n_3mainValue【学校施設】&#10;一人当たり面積">
          <a:extLst>
            <a:ext uri="{FF2B5EF4-FFF2-40B4-BE49-F238E27FC236}">
              <a16:creationId xmlns:a16="http://schemas.microsoft.com/office/drawing/2014/main" id="{4D53AA73-E4BA-4A39-B121-0DA8C5841ACD}"/>
            </a:ext>
          </a:extLst>
        </xdr:cNvPr>
        <xdr:cNvSpPr txBox="1"/>
      </xdr:nvSpPr>
      <xdr:spPr>
        <a:xfrm>
          <a:off x="19310427" y="109375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138762</xdr:rowOff>
    </xdr:from>
    <xdr:ext cx="469744" cy="259045"/>
    <xdr:sp macro="" textlink="">
      <xdr:nvSpPr>
        <xdr:cNvPr id="623" name="n_4mainValue【学校施設】&#10;一人当たり面積">
          <a:extLst>
            <a:ext uri="{FF2B5EF4-FFF2-40B4-BE49-F238E27FC236}">
              <a16:creationId xmlns:a16="http://schemas.microsoft.com/office/drawing/2014/main" id="{2A9497DA-F69A-4E97-84BF-2703F5CFB257}"/>
            </a:ext>
          </a:extLst>
        </xdr:cNvPr>
        <xdr:cNvSpPr txBox="1"/>
      </xdr:nvSpPr>
      <xdr:spPr>
        <a:xfrm>
          <a:off x="18421427" y="109401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4" name="正方形/長方形 623">
          <a:extLst>
            <a:ext uri="{FF2B5EF4-FFF2-40B4-BE49-F238E27FC236}">
              <a16:creationId xmlns:a16="http://schemas.microsoft.com/office/drawing/2014/main" id="{56B5FE4F-5EB3-4A26-8FC7-6BA6A4B54394}"/>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5" name="正方形/長方形 624">
          <a:extLst>
            <a:ext uri="{FF2B5EF4-FFF2-40B4-BE49-F238E27FC236}">
              <a16:creationId xmlns:a16="http://schemas.microsoft.com/office/drawing/2014/main" id="{EBF27845-E13F-4100-9817-2F552780157E}"/>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6" name="正方形/長方形 625">
          <a:extLst>
            <a:ext uri="{FF2B5EF4-FFF2-40B4-BE49-F238E27FC236}">
              <a16:creationId xmlns:a16="http://schemas.microsoft.com/office/drawing/2014/main" id="{46385090-6C06-4109-9661-A64ABD036FE4}"/>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7" name="正方形/長方形 626">
          <a:extLst>
            <a:ext uri="{FF2B5EF4-FFF2-40B4-BE49-F238E27FC236}">
              <a16:creationId xmlns:a16="http://schemas.microsoft.com/office/drawing/2014/main" id="{ADC15D0F-7E6B-4292-A00A-B8A5D5F7075F}"/>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8" name="正方形/長方形 627">
          <a:extLst>
            <a:ext uri="{FF2B5EF4-FFF2-40B4-BE49-F238E27FC236}">
              <a16:creationId xmlns:a16="http://schemas.microsoft.com/office/drawing/2014/main" id="{6A86F8FD-8E3A-4BB8-BFAB-F42820907C15}"/>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9" name="正方形/長方形 628">
          <a:extLst>
            <a:ext uri="{FF2B5EF4-FFF2-40B4-BE49-F238E27FC236}">
              <a16:creationId xmlns:a16="http://schemas.microsoft.com/office/drawing/2014/main" id="{6F74C10C-A991-4735-BB16-B02BD7334FF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30" name="正方形/長方形 629">
          <a:extLst>
            <a:ext uri="{FF2B5EF4-FFF2-40B4-BE49-F238E27FC236}">
              <a16:creationId xmlns:a16="http://schemas.microsoft.com/office/drawing/2014/main" id="{131B8F9E-A520-4FBF-BEA1-5A4E289D1AD7}"/>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31" name="正方形/長方形 630">
          <a:extLst>
            <a:ext uri="{FF2B5EF4-FFF2-40B4-BE49-F238E27FC236}">
              <a16:creationId xmlns:a16="http://schemas.microsoft.com/office/drawing/2014/main" id="{6D156BD1-79B9-4DE2-A324-10E0F6142579}"/>
            </a:ext>
          </a:extLst>
        </xdr:cNvPr>
        <xdr:cNvSpPr/>
      </xdr:nvSpPr>
      <xdr:spPr>
        <a:xfrm>
          <a:off x="12446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32" name="正方形/長方形 631">
          <a:extLst>
            <a:ext uri="{FF2B5EF4-FFF2-40B4-BE49-F238E27FC236}">
              <a16:creationId xmlns:a16="http://schemas.microsoft.com/office/drawing/2014/main" id="{B1A87D7F-E2CA-4B3F-B909-2E16AD8E4331}"/>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33" name="正方形/長方形 632">
          <a:extLst>
            <a:ext uri="{FF2B5EF4-FFF2-40B4-BE49-F238E27FC236}">
              <a16:creationId xmlns:a16="http://schemas.microsoft.com/office/drawing/2014/main" id="{68D5CC05-8000-40A5-B853-B9CDDAC97187}"/>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34" name="正方形/長方形 633">
          <a:extLst>
            <a:ext uri="{FF2B5EF4-FFF2-40B4-BE49-F238E27FC236}">
              <a16:creationId xmlns:a16="http://schemas.microsoft.com/office/drawing/2014/main" id="{89F70610-A7C9-4D3A-8CCE-76C518A2578D}"/>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35" name="正方形/長方形 634">
          <a:extLst>
            <a:ext uri="{FF2B5EF4-FFF2-40B4-BE49-F238E27FC236}">
              <a16:creationId xmlns:a16="http://schemas.microsoft.com/office/drawing/2014/main" id="{60D58D53-129C-4F13-B5C8-5B6D1ED64BD0}"/>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6" name="正方形/長方形 635">
          <a:extLst>
            <a:ext uri="{FF2B5EF4-FFF2-40B4-BE49-F238E27FC236}">
              <a16:creationId xmlns:a16="http://schemas.microsoft.com/office/drawing/2014/main" id="{BFA280E6-0830-474C-B805-87AA1B3547D6}"/>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7" name="正方形/長方形 636">
          <a:extLst>
            <a:ext uri="{FF2B5EF4-FFF2-40B4-BE49-F238E27FC236}">
              <a16:creationId xmlns:a16="http://schemas.microsoft.com/office/drawing/2014/main" id="{F1208569-9446-41AD-BA96-FB9871CFA6E8}"/>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8" name="正方形/長方形 637">
          <a:extLst>
            <a:ext uri="{FF2B5EF4-FFF2-40B4-BE49-F238E27FC236}">
              <a16:creationId xmlns:a16="http://schemas.microsoft.com/office/drawing/2014/main" id="{D8C1AA6A-681B-4012-AF49-AED364228872}"/>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9" name="正方形/長方形 638">
          <a:extLst>
            <a:ext uri="{FF2B5EF4-FFF2-40B4-BE49-F238E27FC236}">
              <a16:creationId xmlns:a16="http://schemas.microsoft.com/office/drawing/2014/main" id="{DF59F6EE-F9FC-4BF9-8D74-0C87C2083902}"/>
            </a:ext>
          </a:extLst>
        </xdr:cNvPr>
        <xdr:cNvSpPr/>
      </xdr:nvSpPr>
      <xdr:spPr>
        <a:xfrm>
          <a:off x="18288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40" name="正方形/長方形 639">
          <a:extLst>
            <a:ext uri="{FF2B5EF4-FFF2-40B4-BE49-F238E27FC236}">
              <a16:creationId xmlns:a16="http://schemas.microsoft.com/office/drawing/2014/main" id="{CCFCA51E-569B-4F72-9550-5B8CBFB2685F}"/>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41" name="正方形/長方形 640">
          <a:extLst>
            <a:ext uri="{FF2B5EF4-FFF2-40B4-BE49-F238E27FC236}">
              <a16:creationId xmlns:a16="http://schemas.microsoft.com/office/drawing/2014/main" id="{96E61FDE-6803-4A87-8EE3-93F49F15E835}"/>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42" name="正方形/長方形 641">
          <a:extLst>
            <a:ext uri="{FF2B5EF4-FFF2-40B4-BE49-F238E27FC236}">
              <a16:creationId xmlns:a16="http://schemas.microsoft.com/office/drawing/2014/main" id="{01DE2B9F-88F0-4105-B987-0D70D867BD84}"/>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43" name="正方形/長方形 642">
          <a:extLst>
            <a:ext uri="{FF2B5EF4-FFF2-40B4-BE49-F238E27FC236}">
              <a16:creationId xmlns:a16="http://schemas.microsoft.com/office/drawing/2014/main" id="{40852964-1F81-4D6A-AB39-72D8D41544AD}"/>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44" name="正方形/長方形 643">
          <a:extLst>
            <a:ext uri="{FF2B5EF4-FFF2-40B4-BE49-F238E27FC236}">
              <a16:creationId xmlns:a16="http://schemas.microsoft.com/office/drawing/2014/main" id="{50D2CC69-5CB8-49B8-8431-6F2D43283C66}"/>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45" name="正方形/長方形 644">
          <a:extLst>
            <a:ext uri="{FF2B5EF4-FFF2-40B4-BE49-F238E27FC236}">
              <a16:creationId xmlns:a16="http://schemas.microsoft.com/office/drawing/2014/main" id="{3A05A653-F4E5-43AF-8D10-715FA44E790E}"/>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6" name="正方形/長方形 645">
          <a:extLst>
            <a:ext uri="{FF2B5EF4-FFF2-40B4-BE49-F238E27FC236}">
              <a16:creationId xmlns:a16="http://schemas.microsoft.com/office/drawing/2014/main" id="{E8228814-EC5C-4EDC-A262-1748B5FC7A3F}"/>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7" name="正方形/長方形 646">
          <a:extLst>
            <a:ext uri="{FF2B5EF4-FFF2-40B4-BE49-F238E27FC236}">
              <a16:creationId xmlns:a16="http://schemas.microsoft.com/office/drawing/2014/main" id="{4C1B147D-BC04-4DF6-BE22-FD62CD008438}"/>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648" name="テキスト ボックス 647">
          <a:extLst>
            <a:ext uri="{FF2B5EF4-FFF2-40B4-BE49-F238E27FC236}">
              <a16:creationId xmlns:a16="http://schemas.microsoft.com/office/drawing/2014/main" id="{55A59A52-BF74-4961-AE04-521B865D6816}"/>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649" name="直線コネクタ 648">
          <a:extLst>
            <a:ext uri="{FF2B5EF4-FFF2-40B4-BE49-F238E27FC236}">
              <a16:creationId xmlns:a16="http://schemas.microsoft.com/office/drawing/2014/main" id="{FC6A7746-1AA4-49EF-937B-78CBD5523BD8}"/>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650" name="テキスト ボックス 649">
          <a:extLst>
            <a:ext uri="{FF2B5EF4-FFF2-40B4-BE49-F238E27FC236}">
              <a16:creationId xmlns:a16="http://schemas.microsoft.com/office/drawing/2014/main" id="{6D39289F-5FBC-4B5E-8333-D1FB4CA1608D}"/>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651" name="直線コネクタ 650">
          <a:extLst>
            <a:ext uri="{FF2B5EF4-FFF2-40B4-BE49-F238E27FC236}">
              <a16:creationId xmlns:a16="http://schemas.microsoft.com/office/drawing/2014/main" id="{35B8C963-E578-4476-A47F-4DCF63E42268}"/>
            </a:ext>
          </a:extLst>
        </xdr:cNvPr>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652" name="テキスト ボックス 651">
          <a:extLst>
            <a:ext uri="{FF2B5EF4-FFF2-40B4-BE49-F238E27FC236}">
              <a16:creationId xmlns:a16="http://schemas.microsoft.com/office/drawing/2014/main" id="{C7856B1B-C413-4FBA-8C8D-B1D729F6C78B}"/>
            </a:ext>
          </a:extLst>
        </xdr:cNvPr>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653" name="直線コネクタ 652">
          <a:extLst>
            <a:ext uri="{FF2B5EF4-FFF2-40B4-BE49-F238E27FC236}">
              <a16:creationId xmlns:a16="http://schemas.microsoft.com/office/drawing/2014/main" id="{6DDE2559-B8FC-4F6A-AA8E-06AC28C0BDAA}"/>
            </a:ext>
          </a:extLst>
        </xdr:cNvPr>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654" name="テキスト ボックス 653">
          <a:extLst>
            <a:ext uri="{FF2B5EF4-FFF2-40B4-BE49-F238E27FC236}">
              <a16:creationId xmlns:a16="http://schemas.microsoft.com/office/drawing/2014/main" id="{DB94AAAB-D9F0-4F35-9A8B-EBF369CDCC84}"/>
            </a:ext>
          </a:extLst>
        </xdr:cNvPr>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655" name="直線コネクタ 654">
          <a:extLst>
            <a:ext uri="{FF2B5EF4-FFF2-40B4-BE49-F238E27FC236}">
              <a16:creationId xmlns:a16="http://schemas.microsoft.com/office/drawing/2014/main" id="{AADE2C03-73DF-4F1A-9F99-8C187DDA234A}"/>
            </a:ext>
          </a:extLst>
        </xdr:cNvPr>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656" name="テキスト ボックス 655">
          <a:extLst>
            <a:ext uri="{FF2B5EF4-FFF2-40B4-BE49-F238E27FC236}">
              <a16:creationId xmlns:a16="http://schemas.microsoft.com/office/drawing/2014/main" id="{CED4B528-3F4F-4260-9F00-0BADB97AC844}"/>
            </a:ext>
          </a:extLst>
        </xdr:cNvPr>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657" name="直線コネクタ 656">
          <a:extLst>
            <a:ext uri="{FF2B5EF4-FFF2-40B4-BE49-F238E27FC236}">
              <a16:creationId xmlns:a16="http://schemas.microsoft.com/office/drawing/2014/main" id="{3505F782-34C0-4E36-A981-C3D8BDDFC256}"/>
            </a:ext>
          </a:extLst>
        </xdr:cNvPr>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658" name="テキスト ボックス 657">
          <a:extLst>
            <a:ext uri="{FF2B5EF4-FFF2-40B4-BE49-F238E27FC236}">
              <a16:creationId xmlns:a16="http://schemas.microsoft.com/office/drawing/2014/main" id="{CBA5E501-122C-48BB-B473-C842EC64048A}"/>
            </a:ext>
          </a:extLst>
        </xdr:cNvPr>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659" name="直線コネクタ 658">
          <a:extLst>
            <a:ext uri="{FF2B5EF4-FFF2-40B4-BE49-F238E27FC236}">
              <a16:creationId xmlns:a16="http://schemas.microsoft.com/office/drawing/2014/main" id="{3FED8DC8-0FCD-4DF0-9781-052C72F61D34}"/>
            </a:ext>
          </a:extLst>
        </xdr:cNvPr>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660" name="テキスト ボックス 659">
          <a:extLst>
            <a:ext uri="{FF2B5EF4-FFF2-40B4-BE49-F238E27FC236}">
              <a16:creationId xmlns:a16="http://schemas.microsoft.com/office/drawing/2014/main" id="{E4E185E7-1A71-4A86-B10B-016EBF79BB6C}"/>
            </a:ext>
          </a:extLst>
        </xdr:cNvPr>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661" name="直線コネクタ 660">
          <a:extLst>
            <a:ext uri="{FF2B5EF4-FFF2-40B4-BE49-F238E27FC236}">
              <a16:creationId xmlns:a16="http://schemas.microsoft.com/office/drawing/2014/main" id="{57BEB425-92BD-4BF7-A80E-A058D7CFDEFC}"/>
            </a:ext>
          </a:extLst>
        </xdr:cNvPr>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662" name="テキスト ボックス 661">
          <a:extLst>
            <a:ext uri="{FF2B5EF4-FFF2-40B4-BE49-F238E27FC236}">
              <a16:creationId xmlns:a16="http://schemas.microsoft.com/office/drawing/2014/main" id="{37BC2066-2392-4F3F-8701-9324413D0DE2}"/>
            </a:ext>
          </a:extLst>
        </xdr:cNvPr>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663" name="直線コネクタ 662">
          <a:extLst>
            <a:ext uri="{FF2B5EF4-FFF2-40B4-BE49-F238E27FC236}">
              <a16:creationId xmlns:a16="http://schemas.microsoft.com/office/drawing/2014/main" id="{A7030A25-08AD-47BB-A2FA-B1A7AE670BA0}"/>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64" name="【公民館】&#10;有形固定資産減価償却率グラフ枠">
          <a:extLst>
            <a:ext uri="{FF2B5EF4-FFF2-40B4-BE49-F238E27FC236}">
              <a16:creationId xmlns:a16="http://schemas.microsoft.com/office/drawing/2014/main" id="{99BD815E-166B-41CC-BD9D-399182CBD036}"/>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149679</xdr:rowOff>
    </xdr:from>
    <xdr:to>
      <xdr:col>85</xdr:col>
      <xdr:colOff>126364</xdr:colOff>
      <xdr:row>109</xdr:row>
      <xdr:rowOff>35379</xdr:rowOff>
    </xdr:to>
    <xdr:cxnSp macro="">
      <xdr:nvCxnSpPr>
        <xdr:cNvPr id="665" name="直線コネクタ 664">
          <a:extLst>
            <a:ext uri="{FF2B5EF4-FFF2-40B4-BE49-F238E27FC236}">
              <a16:creationId xmlns:a16="http://schemas.microsoft.com/office/drawing/2014/main" id="{F0E3477F-EDD1-4755-B99E-1AC2EBA10640}"/>
            </a:ext>
          </a:extLst>
        </xdr:cNvPr>
        <xdr:cNvCxnSpPr/>
      </xdr:nvCxnSpPr>
      <xdr:spPr>
        <a:xfrm flipV="1">
          <a:off x="16318864" y="17123229"/>
          <a:ext cx="0" cy="16002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666" name="【公民館】&#10;有形固定資産減価償却率最小値テキスト">
          <a:extLst>
            <a:ext uri="{FF2B5EF4-FFF2-40B4-BE49-F238E27FC236}">
              <a16:creationId xmlns:a16="http://schemas.microsoft.com/office/drawing/2014/main" id="{803D1C1C-B37C-4E38-B86A-D70A87017AE0}"/>
            </a:ext>
          </a:extLst>
        </xdr:cNvPr>
        <xdr:cNvSpPr txBox="1"/>
      </xdr:nvSpPr>
      <xdr:spPr>
        <a:xfrm>
          <a:off x="1635760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667" name="直線コネクタ 666">
          <a:extLst>
            <a:ext uri="{FF2B5EF4-FFF2-40B4-BE49-F238E27FC236}">
              <a16:creationId xmlns:a16="http://schemas.microsoft.com/office/drawing/2014/main" id="{7E515273-5B07-4BB6-9CE1-B0F13BC9ADAA}"/>
            </a:ext>
          </a:extLst>
        </xdr:cNvPr>
        <xdr:cNvCxnSpPr/>
      </xdr:nvCxnSpPr>
      <xdr:spPr>
        <a:xfrm>
          <a:off x="16230600" y="18723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96356</xdr:rowOff>
    </xdr:from>
    <xdr:ext cx="340478" cy="259045"/>
    <xdr:sp macro="" textlink="">
      <xdr:nvSpPr>
        <xdr:cNvPr id="668" name="【公民館】&#10;有形固定資産減価償却率最大値テキスト">
          <a:extLst>
            <a:ext uri="{FF2B5EF4-FFF2-40B4-BE49-F238E27FC236}">
              <a16:creationId xmlns:a16="http://schemas.microsoft.com/office/drawing/2014/main" id="{BB8D36EC-C209-441B-8740-EA72A01CCD90}"/>
            </a:ext>
          </a:extLst>
        </xdr:cNvPr>
        <xdr:cNvSpPr txBox="1"/>
      </xdr:nvSpPr>
      <xdr:spPr>
        <a:xfrm>
          <a:off x="16357600" y="1689845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149679</xdr:rowOff>
    </xdr:from>
    <xdr:to>
      <xdr:col>86</xdr:col>
      <xdr:colOff>25400</xdr:colOff>
      <xdr:row>99</xdr:row>
      <xdr:rowOff>149679</xdr:rowOff>
    </xdr:to>
    <xdr:cxnSp macro="">
      <xdr:nvCxnSpPr>
        <xdr:cNvPr id="669" name="直線コネクタ 668">
          <a:extLst>
            <a:ext uri="{FF2B5EF4-FFF2-40B4-BE49-F238E27FC236}">
              <a16:creationId xmlns:a16="http://schemas.microsoft.com/office/drawing/2014/main" id="{BDC71364-5464-4D22-A2D6-3F6EFE226085}"/>
            </a:ext>
          </a:extLst>
        </xdr:cNvPr>
        <xdr:cNvCxnSpPr/>
      </xdr:nvCxnSpPr>
      <xdr:spPr>
        <a:xfrm>
          <a:off x="16230600" y="171232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105</xdr:row>
      <xdr:rowOff>44648</xdr:rowOff>
    </xdr:from>
    <xdr:ext cx="405111" cy="259045"/>
    <xdr:sp macro="" textlink="">
      <xdr:nvSpPr>
        <xdr:cNvPr id="670" name="【公民館】&#10;有形固定資産減価償却率平均値テキスト">
          <a:extLst>
            <a:ext uri="{FF2B5EF4-FFF2-40B4-BE49-F238E27FC236}">
              <a16:creationId xmlns:a16="http://schemas.microsoft.com/office/drawing/2014/main" id="{D8731CEA-3C33-47A0-B786-0B51CDEC331D}"/>
            </a:ext>
          </a:extLst>
        </xdr:cNvPr>
        <xdr:cNvSpPr txBox="1"/>
      </xdr:nvSpPr>
      <xdr:spPr>
        <a:xfrm>
          <a:off x="16357600" y="1804689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66221</xdr:rowOff>
    </xdr:from>
    <xdr:to>
      <xdr:col>85</xdr:col>
      <xdr:colOff>177800</xdr:colOff>
      <xdr:row>105</xdr:row>
      <xdr:rowOff>167821</xdr:rowOff>
    </xdr:to>
    <xdr:sp macro="" textlink="">
      <xdr:nvSpPr>
        <xdr:cNvPr id="671" name="フローチャート: 判断 670">
          <a:extLst>
            <a:ext uri="{FF2B5EF4-FFF2-40B4-BE49-F238E27FC236}">
              <a16:creationId xmlns:a16="http://schemas.microsoft.com/office/drawing/2014/main" id="{0B806D53-D07E-4829-AC8B-C2FB6B15A680}"/>
            </a:ext>
          </a:extLst>
        </xdr:cNvPr>
        <xdr:cNvSpPr/>
      </xdr:nvSpPr>
      <xdr:spPr>
        <a:xfrm>
          <a:off x="16268700" y="180684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105</xdr:row>
      <xdr:rowOff>92348</xdr:rowOff>
    </xdr:from>
    <xdr:to>
      <xdr:col>81</xdr:col>
      <xdr:colOff>101600</xdr:colOff>
      <xdr:row>106</xdr:row>
      <xdr:rowOff>22498</xdr:rowOff>
    </xdr:to>
    <xdr:sp macro="" textlink="">
      <xdr:nvSpPr>
        <xdr:cNvPr id="672" name="フローチャート: 判断 671">
          <a:extLst>
            <a:ext uri="{FF2B5EF4-FFF2-40B4-BE49-F238E27FC236}">
              <a16:creationId xmlns:a16="http://schemas.microsoft.com/office/drawing/2014/main" id="{F471A1C3-8482-4679-B92A-8FB874DED259}"/>
            </a:ext>
          </a:extLst>
        </xdr:cNvPr>
        <xdr:cNvSpPr/>
      </xdr:nvSpPr>
      <xdr:spPr>
        <a:xfrm>
          <a:off x="15430500" y="18094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105</xdr:row>
      <xdr:rowOff>121738</xdr:rowOff>
    </xdr:from>
    <xdr:to>
      <xdr:col>76</xdr:col>
      <xdr:colOff>165100</xdr:colOff>
      <xdr:row>106</xdr:row>
      <xdr:rowOff>51888</xdr:rowOff>
    </xdr:to>
    <xdr:sp macro="" textlink="">
      <xdr:nvSpPr>
        <xdr:cNvPr id="673" name="フローチャート: 判断 672">
          <a:extLst>
            <a:ext uri="{FF2B5EF4-FFF2-40B4-BE49-F238E27FC236}">
              <a16:creationId xmlns:a16="http://schemas.microsoft.com/office/drawing/2014/main" id="{C22BE55B-C321-4C86-9833-54233FE36053}"/>
            </a:ext>
          </a:extLst>
        </xdr:cNvPr>
        <xdr:cNvSpPr/>
      </xdr:nvSpPr>
      <xdr:spPr>
        <a:xfrm>
          <a:off x="14541500" y="181239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105</xdr:row>
      <xdr:rowOff>58057</xdr:rowOff>
    </xdr:from>
    <xdr:to>
      <xdr:col>72</xdr:col>
      <xdr:colOff>38100</xdr:colOff>
      <xdr:row>105</xdr:row>
      <xdr:rowOff>159657</xdr:rowOff>
    </xdr:to>
    <xdr:sp macro="" textlink="">
      <xdr:nvSpPr>
        <xdr:cNvPr id="674" name="フローチャート: 判断 673">
          <a:extLst>
            <a:ext uri="{FF2B5EF4-FFF2-40B4-BE49-F238E27FC236}">
              <a16:creationId xmlns:a16="http://schemas.microsoft.com/office/drawing/2014/main" id="{3CB38AC4-B7E0-4412-807B-1F15A6357FF6}"/>
            </a:ext>
          </a:extLst>
        </xdr:cNvPr>
        <xdr:cNvSpPr/>
      </xdr:nvSpPr>
      <xdr:spPr>
        <a:xfrm>
          <a:off x="13652500" y="18060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43362</xdr:rowOff>
    </xdr:from>
    <xdr:to>
      <xdr:col>67</xdr:col>
      <xdr:colOff>101600</xdr:colOff>
      <xdr:row>105</xdr:row>
      <xdr:rowOff>144962</xdr:rowOff>
    </xdr:to>
    <xdr:sp macro="" textlink="">
      <xdr:nvSpPr>
        <xdr:cNvPr id="675" name="フローチャート: 判断 674">
          <a:extLst>
            <a:ext uri="{FF2B5EF4-FFF2-40B4-BE49-F238E27FC236}">
              <a16:creationId xmlns:a16="http://schemas.microsoft.com/office/drawing/2014/main" id="{1EF8D3FF-1642-41BD-8213-0F43405B012A}"/>
            </a:ext>
          </a:extLst>
        </xdr:cNvPr>
        <xdr:cNvSpPr/>
      </xdr:nvSpPr>
      <xdr:spPr>
        <a:xfrm>
          <a:off x="12763500" y="1804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676" name="テキスト ボックス 675">
          <a:extLst>
            <a:ext uri="{FF2B5EF4-FFF2-40B4-BE49-F238E27FC236}">
              <a16:creationId xmlns:a16="http://schemas.microsoft.com/office/drawing/2014/main" id="{D3239844-209A-4FF2-AAB3-D156ACD565A2}"/>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677" name="テキスト ボックス 676">
          <a:extLst>
            <a:ext uri="{FF2B5EF4-FFF2-40B4-BE49-F238E27FC236}">
              <a16:creationId xmlns:a16="http://schemas.microsoft.com/office/drawing/2014/main" id="{B2704619-F237-48B6-B9F8-E7C9C7304A46}"/>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678" name="テキスト ボックス 677">
          <a:extLst>
            <a:ext uri="{FF2B5EF4-FFF2-40B4-BE49-F238E27FC236}">
              <a16:creationId xmlns:a16="http://schemas.microsoft.com/office/drawing/2014/main" id="{F37EF0F8-6189-416A-9E38-F50C49CDB805}"/>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679" name="テキスト ボックス 678">
          <a:extLst>
            <a:ext uri="{FF2B5EF4-FFF2-40B4-BE49-F238E27FC236}">
              <a16:creationId xmlns:a16="http://schemas.microsoft.com/office/drawing/2014/main" id="{21DD58A5-36B4-4852-B7D3-49C9CFAB5840}"/>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680" name="テキスト ボックス 679">
          <a:extLst>
            <a:ext uri="{FF2B5EF4-FFF2-40B4-BE49-F238E27FC236}">
              <a16:creationId xmlns:a16="http://schemas.microsoft.com/office/drawing/2014/main" id="{E0625DF8-BFEB-44A9-B269-7B70BFD7F16A}"/>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105</xdr:row>
      <xdr:rowOff>28666</xdr:rowOff>
    </xdr:from>
    <xdr:to>
      <xdr:col>85</xdr:col>
      <xdr:colOff>177800</xdr:colOff>
      <xdr:row>105</xdr:row>
      <xdr:rowOff>130266</xdr:rowOff>
    </xdr:to>
    <xdr:sp macro="" textlink="">
      <xdr:nvSpPr>
        <xdr:cNvPr id="681" name="楕円 680">
          <a:extLst>
            <a:ext uri="{FF2B5EF4-FFF2-40B4-BE49-F238E27FC236}">
              <a16:creationId xmlns:a16="http://schemas.microsoft.com/office/drawing/2014/main" id="{4B72FA80-1D1D-4887-94A1-2147F0A4F78B}"/>
            </a:ext>
          </a:extLst>
        </xdr:cNvPr>
        <xdr:cNvSpPr/>
      </xdr:nvSpPr>
      <xdr:spPr>
        <a:xfrm>
          <a:off x="16268700" y="180309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104</xdr:row>
      <xdr:rowOff>51543</xdr:rowOff>
    </xdr:from>
    <xdr:ext cx="405111" cy="259045"/>
    <xdr:sp macro="" textlink="">
      <xdr:nvSpPr>
        <xdr:cNvPr id="682" name="【公民館】&#10;有形固定資産減価償却率該当値テキスト">
          <a:extLst>
            <a:ext uri="{FF2B5EF4-FFF2-40B4-BE49-F238E27FC236}">
              <a16:creationId xmlns:a16="http://schemas.microsoft.com/office/drawing/2014/main" id="{B364A1EF-A84F-4093-9AB9-DAF0991B83F0}"/>
            </a:ext>
          </a:extLst>
        </xdr:cNvPr>
        <xdr:cNvSpPr txBox="1"/>
      </xdr:nvSpPr>
      <xdr:spPr>
        <a:xfrm>
          <a:off x="16357600" y="178823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104</xdr:row>
      <xdr:rowOff>170724</xdr:rowOff>
    </xdr:from>
    <xdr:to>
      <xdr:col>81</xdr:col>
      <xdr:colOff>101600</xdr:colOff>
      <xdr:row>105</xdr:row>
      <xdr:rowOff>100874</xdr:rowOff>
    </xdr:to>
    <xdr:sp macro="" textlink="">
      <xdr:nvSpPr>
        <xdr:cNvPr id="683" name="楕円 682">
          <a:extLst>
            <a:ext uri="{FF2B5EF4-FFF2-40B4-BE49-F238E27FC236}">
              <a16:creationId xmlns:a16="http://schemas.microsoft.com/office/drawing/2014/main" id="{2681D691-80F7-4FA6-99C0-3A2FC3E710CC}"/>
            </a:ext>
          </a:extLst>
        </xdr:cNvPr>
        <xdr:cNvSpPr/>
      </xdr:nvSpPr>
      <xdr:spPr>
        <a:xfrm>
          <a:off x="15430500" y="18001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105</xdr:row>
      <xdr:rowOff>50074</xdr:rowOff>
    </xdr:from>
    <xdr:to>
      <xdr:col>85</xdr:col>
      <xdr:colOff>127000</xdr:colOff>
      <xdr:row>105</xdr:row>
      <xdr:rowOff>79466</xdr:rowOff>
    </xdr:to>
    <xdr:cxnSp macro="">
      <xdr:nvCxnSpPr>
        <xdr:cNvPr id="684" name="直線コネクタ 683">
          <a:extLst>
            <a:ext uri="{FF2B5EF4-FFF2-40B4-BE49-F238E27FC236}">
              <a16:creationId xmlns:a16="http://schemas.microsoft.com/office/drawing/2014/main" id="{21A07FC1-3619-4360-97DA-1B96D809DD27}"/>
            </a:ext>
          </a:extLst>
        </xdr:cNvPr>
        <xdr:cNvCxnSpPr/>
      </xdr:nvCxnSpPr>
      <xdr:spPr>
        <a:xfrm>
          <a:off x="15481300" y="18052324"/>
          <a:ext cx="8382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104</xdr:row>
      <xdr:rowOff>118473</xdr:rowOff>
    </xdr:from>
    <xdr:to>
      <xdr:col>76</xdr:col>
      <xdr:colOff>165100</xdr:colOff>
      <xdr:row>105</xdr:row>
      <xdr:rowOff>48623</xdr:rowOff>
    </xdr:to>
    <xdr:sp macro="" textlink="">
      <xdr:nvSpPr>
        <xdr:cNvPr id="685" name="楕円 684">
          <a:extLst>
            <a:ext uri="{FF2B5EF4-FFF2-40B4-BE49-F238E27FC236}">
              <a16:creationId xmlns:a16="http://schemas.microsoft.com/office/drawing/2014/main" id="{A9761E8C-083D-4B7E-ACC5-66E85F681DCD}"/>
            </a:ext>
          </a:extLst>
        </xdr:cNvPr>
        <xdr:cNvSpPr/>
      </xdr:nvSpPr>
      <xdr:spPr>
        <a:xfrm>
          <a:off x="14541500" y="179492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104</xdr:row>
      <xdr:rowOff>169273</xdr:rowOff>
    </xdr:from>
    <xdr:to>
      <xdr:col>81</xdr:col>
      <xdr:colOff>50800</xdr:colOff>
      <xdr:row>105</xdr:row>
      <xdr:rowOff>50074</xdr:rowOff>
    </xdr:to>
    <xdr:cxnSp macro="">
      <xdr:nvCxnSpPr>
        <xdr:cNvPr id="686" name="直線コネクタ 685">
          <a:extLst>
            <a:ext uri="{FF2B5EF4-FFF2-40B4-BE49-F238E27FC236}">
              <a16:creationId xmlns:a16="http://schemas.microsoft.com/office/drawing/2014/main" id="{232DF44A-ABCB-4983-B42C-877285E16FE9}"/>
            </a:ext>
          </a:extLst>
        </xdr:cNvPr>
        <xdr:cNvCxnSpPr/>
      </xdr:nvCxnSpPr>
      <xdr:spPr>
        <a:xfrm>
          <a:off x="14592300" y="18000073"/>
          <a:ext cx="889000" cy="522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104</xdr:row>
      <xdr:rowOff>84182</xdr:rowOff>
    </xdr:from>
    <xdr:to>
      <xdr:col>72</xdr:col>
      <xdr:colOff>38100</xdr:colOff>
      <xdr:row>105</xdr:row>
      <xdr:rowOff>14332</xdr:rowOff>
    </xdr:to>
    <xdr:sp macro="" textlink="">
      <xdr:nvSpPr>
        <xdr:cNvPr id="687" name="楕円 686">
          <a:extLst>
            <a:ext uri="{FF2B5EF4-FFF2-40B4-BE49-F238E27FC236}">
              <a16:creationId xmlns:a16="http://schemas.microsoft.com/office/drawing/2014/main" id="{5B2881F0-1F19-4BB3-BA6E-622431868E31}"/>
            </a:ext>
          </a:extLst>
        </xdr:cNvPr>
        <xdr:cNvSpPr/>
      </xdr:nvSpPr>
      <xdr:spPr>
        <a:xfrm>
          <a:off x="13652500" y="17914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104</xdr:row>
      <xdr:rowOff>134982</xdr:rowOff>
    </xdr:from>
    <xdr:to>
      <xdr:col>76</xdr:col>
      <xdr:colOff>114300</xdr:colOff>
      <xdr:row>104</xdr:row>
      <xdr:rowOff>169273</xdr:rowOff>
    </xdr:to>
    <xdr:cxnSp macro="">
      <xdr:nvCxnSpPr>
        <xdr:cNvPr id="688" name="直線コネクタ 687">
          <a:extLst>
            <a:ext uri="{FF2B5EF4-FFF2-40B4-BE49-F238E27FC236}">
              <a16:creationId xmlns:a16="http://schemas.microsoft.com/office/drawing/2014/main" id="{862473E1-7A0F-4DBA-A9FC-4E71DA6A9E7A}"/>
            </a:ext>
          </a:extLst>
        </xdr:cNvPr>
        <xdr:cNvCxnSpPr/>
      </xdr:nvCxnSpPr>
      <xdr:spPr>
        <a:xfrm>
          <a:off x="13703300" y="17965782"/>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104</xdr:row>
      <xdr:rowOff>49893</xdr:rowOff>
    </xdr:from>
    <xdr:to>
      <xdr:col>67</xdr:col>
      <xdr:colOff>101600</xdr:colOff>
      <xdr:row>104</xdr:row>
      <xdr:rowOff>151493</xdr:rowOff>
    </xdr:to>
    <xdr:sp macro="" textlink="">
      <xdr:nvSpPr>
        <xdr:cNvPr id="689" name="楕円 688">
          <a:extLst>
            <a:ext uri="{FF2B5EF4-FFF2-40B4-BE49-F238E27FC236}">
              <a16:creationId xmlns:a16="http://schemas.microsoft.com/office/drawing/2014/main" id="{B0E12213-9874-4E1E-9E8E-0076491A9B28}"/>
            </a:ext>
          </a:extLst>
        </xdr:cNvPr>
        <xdr:cNvSpPr/>
      </xdr:nvSpPr>
      <xdr:spPr>
        <a:xfrm>
          <a:off x="12763500" y="17880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104</xdr:row>
      <xdr:rowOff>100693</xdr:rowOff>
    </xdr:from>
    <xdr:to>
      <xdr:col>71</xdr:col>
      <xdr:colOff>177800</xdr:colOff>
      <xdr:row>104</xdr:row>
      <xdr:rowOff>134982</xdr:rowOff>
    </xdr:to>
    <xdr:cxnSp macro="">
      <xdr:nvCxnSpPr>
        <xdr:cNvPr id="690" name="直線コネクタ 689">
          <a:extLst>
            <a:ext uri="{FF2B5EF4-FFF2-40B4-BE49-F238E27FC236}">
              <a16:creationId xmlns:a16="http://schemas.microsoft.com/office/drawing/2014/main" id="{67467AB7-3B3F-4055-89EB-FCC9F4B96D18}"/>
            </a:ext>
          </a:extLst>
        </xdr:cNvPr>
        <xdr:cNvCxnSpPr/>
      </xdr:nvCxnSpPr>
      <xdr:spPr>
        <a:xfrm>
          <a:off x="12814300" y="17931493"/>
          <a:ext cx="889000" cy="342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106</xdr:row>
      <xdr:rowOff>13625</xdr:rowOff>
    </xdr:from>
    <xdr:ext cx="405111" cy="259045"/>
    <xdr:sp macro="" textlink="">
      <xdr:nvSpPr>
        <xdr:cNvPr id="691" name="n_1aveValue【公民館】&#10;有形固定資産減価償却率">
          <a:extLst>
            <a:ext uri="{FF2B5EF4-FFF2-40B4-BE49-F238E27FC236}">
              <a16:creationId xmlns:a16="http://schemas.microsoft.com/office/drawing/2014/main" id="{AE782C5B-5679-4AD8-B160-48FE346BFA6F}"/>
            </a:ext>
          </a:extLst>
        </xdr:cNvPr>
        <xdr:cNvSpPr txBox="1"/>
      </xdr:nvSpPr>
      <xdr:spPr>
        <a:xfrm>
          <a:off x="15266044" y="181873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106</xdr:row>
      <xdr:rowOff>43015</xdr:rowOff>
    </xdr:from>
    <xdr:ext cx="405111" cy="259045"/>
    <xdr:sp macro="" textlink="">
      <xdr:nvSpPr>
        <xdr:cNvPr id="692" name="n_2aveValue【公民館】&#10;有形固定資産減価償却率">
          <a:extLst>
            <a:ext uri="{FF2B5EF4-FFF2-40B4-BE49-F238E27FC236}">
              <a16:creationId xmlns:a16="http://schemas.microsoft.com/office/drawing/2014/main" id="{ACBB2A5E-C129-4980-8DBA-69FC446CD4E8}"/>
            </a:ext>
          </a:extLst>
        </xdr:cNvPr>
        <xdr:cNvSpPr txBox="1"/>
      </xdr:nvSpPr>
      <xdr:spPr>
        <a:xfrm>
          <a:off x="14389744" y="1821671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150784</xdr:rowOff>
    </xdr:from>
    <xdr:ext cx="405111" cy="259045"/>
    <xdr:sp macro="" textlink="">
      <xdr:nvSpPr>
        <xdr:cNvPr id="693" name="n_3aveValue【公民館】&#10;有形固定資産減価償却率">
          <a:extLst>
            <a:ext uri="{FF2B5EF4-FFF2-40B4-BE49-F238E27FC236}">
              <a16:creationId xmlns:a16="http://schemas.microsoft.com/office/drawing/2014/main" id="{C238CBFA-F306-4350-9330-A82F4453607B}"/>
            </a:ext>
          </a:extLst>
        </xdr:cNvPr>
        <xdr:cNvSpPr txBox="1"/>
      </xdr:nvSpPr>
      <xdr:spPr>
        <a:xfrm>
          <a:off x="13500744" y="181530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105</xdr:row>
      <xdr:rowOff>136089</xdr:rowOff>
    </xdr:from>
    <xdr:ext cx="405111" cy="259045"/>
    <xdr:sp macro="" textlink="">
      <xdr:nvSpPr>
        <xdr:cNvPr id="694" name="n_4aveValue【公民館】&#10;有形固定資産減価償却率">
          <a:extLst>
            <a:ext uri="{FF2B5EF4-FFF2-40B4-BE49-F238E27FC236}">
              <a16:creationId xmlns:a16="http://schemas.microsoft.com/office/drawing/2014/main" id="{FD301A84-3697-4BEB-8AE0-90720BD734C5}"/>
            </a:ext>
          </a:extLst>
        </xdr:cNvPr>
        <xdr:cNvSpPr txBox="1"/>
      </xdr:nvSpPr>
      <xdr:spPr>
        <a:xfrm>
          <a:off x="12611744" y="181383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103</xdr:row>
      <xdr:rowOff>117401</xdr:rowOff>
    </xdr:from>
    <xdr:ext cx="405111" cy="259045"/>
    <xdr:sp macro="" textlink="">
      <xdr:nvSpPr>
        <xdr:cNvPr id="695" name="n_1mainValue【公民館】&#10;有形固定資産減価償却率">
          <a:extLst>
            <a:ext uri="{FF2B5EF4-FFF2-40B4-BE49-F238E27FC236}">
              <a16:creationId xmlns:a16="http://schemas.microsoft.com/office/drawing/2014/main" id="{0C5A76BB-5FBA-40E7-8EAF-6986250D4509}"/>
            </a:ext>
          </a:extLst>
        </xdr:cNvPr>
        <xdr:cNvSpPr txBox="1"/>
      </xdr:nvSpPr>
      <xdr:spPr>
        <a:xfrm>
          <a:off x="15266044" y="177767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65150</xdr:rowOff>
    </xdr:from>
    <xdr:ext cx="405111" cy="259045"/>
    <xdr:sp macro="" textlink="">
      <xdr:nvSpPr>
        <xdr:cNvPr id="696" name="n_2mainValue【公民館】&#10;有形固定資産減価償却率">
          <a:extLst>
            <a:ext uri="{FF2B5EF4-FFF2-40B4-BE49-F238E27FC236}">
              <a16:creationId xmlns:a16="http://schemas.microsoft.com/office/drawing/2014/main" id="{0CC40215-00CB-4AEA-83AB-BF60B56E081F}"/>
            </a:ext>
          </a:extLst>
        </xdr:cNvPr>
        <xdr:cNvSpPr txBox="1"/>
      </xdr:nvSpPr>
      <xdr:spPr>
        <a:xfrm>
          <a:off x="14389744" y="177245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30859</xdr:rowOff>
    </xdr:from>
    <xdr:ext cx="405111" cy="259045"/>
    <xdr:sp macro="" textlink="">
      <xdr:nvSpPr>
        <xdr:cNvPr id="697" name="n_3mainValue【公民館】&#10;有形固定資産減価償却率">
          <a:extLst>
            <a:ext uri="{FF2B5EF4-FFF2-40B4-BE49-F238E27FC236}">
              <a16:creationId xmlns:a16="http://schemas.microsoft.com/office/drawing/2014/main" id="{36B77C16-0618-4129-A192-DE976CBC6D93}"/>
            </a:ext>
          </a:extLst>
        </xdr:cNvPr>
        <xdr:cNvSpPr txBox="1"/>
      </xdr:nvSpPr>
      <xdr:spPr>
        <a:xfrm>
          <a:off x="13500744" y="176902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168020</xdr:rowOff>
    </xdr:from>
    <xdr:ext cx="405111" cy="259045"/>
    <xdr:sp macro="" textlink="">
      <xdr:nvSpPr>
        <xdr:cNvPr id="698" name="n_4mainValue【公民館】&#10;有形固定資産減価償却率">
          <a:extLst>
            <a:ext uri="{FF2B5EF4-FFF2-40B4-BE49-F238E27FC236}">
              <a16:creationId xmlns:a16="http://schemas.microsoft.com/office/drawing/2014/main" id="{74951A03-B44D-4CDE-BCF7-4ED1DA7F0EF5}"/>
            </a:ext>
          </a:extLst>
        </xdr:cNvPr>
        <xdr:cNvSpPr txBox="1"/>
      </xdr:nvSpPr>
      <xdr:spPr>
        <a:xfrm>
          <a:off x="12611744" y="176559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699" name="正方形/長方形 698">
          <a:extLst>
            <a:ext uri="{FF2B5EF4-FFF2-40B4-BE49-F238E27FC236}">
              <a16:creationId xmlns:a16="http://schemas.microsoft.com/office/drawing/2014/main" id="{319C456C-A54D-431A-BDB7-0E3C793FB32D}"/>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700" name="正方形/長方形 699">
          <a:extLst>
            <a:ext uri="{FF2B5EF4-FFF2-40B4-BE49-F238E27FC236}">
              <a16:creationId xmlns:a16="http://schemas.microsoft.com/office/drawing/2014/main" id="{2C1B2A15-3F36-4BAC-9D06-EDC31A25A71F}"/>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701" name="正方形/長方形 700">
          <a:extLst>
            <a:ext uri="{FF2B5EF4-FFF2-40B4-BE49-F238E27FC236}">
              <a16:creationId xmlns:a16="http://schemas.microsoft.com/office/drawing/2014/main" id="{052C6B90-490C-47A6-9B07-1165223544F6}"/>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702" name="正方形/長方形 701">
          <a:extLst>
            <a:ext uri="{FF2B5EF4-FFF2-40B4-BE49-F238E27FC236}">
              <a16:creationId xmlns:a16="http://schemas.microsoft.com/office/drawing/2014/main" id="{6EFD925A-6267-42DA-A88F-75BF58C19913}"/>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703" name="正方形/長方形 702">
          <a:extLst>
            <a:ext uri="{FF2B5EF4-FFF2-40B4-BE49-F238E27FC236}">
              <a16:creationId xmlns:a16="http://schemas.microsoft.com/office/drawing/2014/main" id="{C455FAFE-AE3E-431D-8AD9-A692C3B007F8}"/>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704" name="正方形/長方形 703">
          <a:extLst>
            <a:ext uri="{FF2B5EF4-FFF2-40B4-BE49-F238E27FC236}">
              <a16:creationId xmlns:a16="http://schemas.microsoft.com/office/drawing/2014/main" id="{7606356D-E910-4F2C-B1D6-30DC48229D10}"/>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705" name="正方形/長方形 704">
          <a:extLst>
            <a:ext uri="{FF2B5EF4-FFF2-40B4-BE49-F238E27FC236}">
              <a16:creationId xmlns:a16="http://schemas.microsoft.com/office/drawing/2014/main" id="{29E8341D-88CD-4C90-8AF3-C621C44DF22F}"/>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706" name="正方形/長方形 705">
          <a:extLst>
            <a:ext uri="{FF2B5EF4-FFF2-40B4-BE49-F238E27FC236}">
              <a16:creationId xmlns:a16="http://schemas.microsoft.com/office/drawing/2014/main" id="{7317CB57-9233-41EF-B86E-2CD9E68A69E6}"/>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707" name="テキスト ボックス 706">
          <a:extLst>
            <a:ext uri="{FF2B5EF4-FFF2-40B4-BE49-F238E27FC236}">
              <a16:creationId xmlns:a16="http://schemas.microsoft.com/office/drawing/2014/main" id="{82973206-0632-401D-A91F-0B6E1E58C6C4}"/>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708" name="直線コネクタ 707">
          <a:extLst>
            <a:ext uri="{FF2B5EF4-FFF2-40B4-BE49-F238E27FC236}">
              <a16:creationId xmlns:a16="http://schemas.microsoft.com/office/drawing/2014/main" id="{E8ECA26C-49F5-4F9D-9FBE-D50C277925C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709" name="直線コネクタ 708">
          <a:extLst>
            <a:ext uri="{FF2B5EF4-FFF2-40B4-BE49-F238E27FC236}">
              <a16:creationId xmlns:a16="http://schemas.microsoft.com/office/drawing/2014/main" id="{3123F064-48E6-45A1-B27D-764E92F518AD}"/>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710" name="テキスト ボックス 709">
          <a:extLst>
            <a:ext uri="{FF2B5EF4-FFF2-40B4-BE49-F238E27FC236}">
              <a16:creationId xmlns:a16="http://schemas.microsoft.com/office/drawing/2014/main" id="{012B8141-400D-412F-B578-DDD707436601}"/>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711" name="直線コネクタ 710">
          <a:extLst>
            <a:ext uri="{FF2B5EF4-FFF2-40B4-BE49-F238E27FC236}">
              <a16:creationId xmlns:a16="http://schemas.microsoft.com/office/drawing/2014/main" id="{A2C08F01-6978-4E5F-8945-5A66461FDDF2}"/>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712" name="テキスト ボックス 711">
          <a:extLst>
            <a:ext uri="{FF2B5EF4-FFF2-40B4-BE49-F238E27FC236}">
              <a16:creationId xmlns:a16="http://schemas.microsoft.com/office/drawing/2014/main" id="{727A3D1B-38D9-4A57-A220-739EB65DF02F}"/>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713" name="直線コネクタ 712">
          <a:extLst>
            <a:ext uri="{FF2B5EF4-FFF2-40B4-BE49-F238E27FC236}">
              <a16:creationId xmlns:a16="http://schemas.microsoft.com/office/drawing/2014/main" id="{C4BBD310-731D-478F-A526-704DBB59501A}"/>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103</xdr:row>
      <xdr:rowOff>105427</xdr:rowOff>
    </xdr:from>
    <xdr:ext cx="531299" cy="259045"/>
    <xdr:sp macro="" textlink="">
      <xdr:nvSpPr>
        <xdr:cNvPr id="714" name="テキスト ボックス 713">
          <a:extLst>
            <a:ext uri="{FF2B5EF4-FFF2-40B4-BE49-F238E27FC236}">
              <a16:creationId xmlns:a16="http://schemas.microsoft.com/office/drawing/2014/main" id="{F5B1AB50-2E0C-4A83-A35F-A332E15635BC}"/>
            </a:ext>
          </a:extLst>
        </xdr:cNvPr>
        <xdr:cNvSpPr txBox="1"/>
      </xdr:nvSpPr>
      <xdr:spPr>
        <a:xfrm>
          <a:off x="17756701" y="177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715" name="直線コネクタ 714">
          <a:extLst>
            <a:ext uri="{FF2B5EF4-FFF2-40B4-BE49-F238E27FC236}">
              <a16:creationId xmlns:a16="http://schemas.microsoft.com/office/drawing/2014/main" id="{6995F7B2-591D-496C-B1FB-09E9959A857A}"/>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101</xdr:row>
      <xdr:rowOff>67327</xdr:rowOff>
    </xdr:from>
    <xdr:ext cx="531299" cy="259045"/>
    <xdr:sp macro="" textlink="">
      <xdr:nvSpPr>
        <xdr:cNvPr id="716" name="テキスト ボックス 715">
          <a:extLst>
            <a:ext uri="{FF2B5EF4-FFF2-40B4-BE49-F238E27FC236}">
              <a16:creationId xmlns:a16="http://schemas.microsoft.com/office/drawing/2014/main" id="{0371269D-175F-482E-8E29-AD28D7400A63}"/>
            </a:ext>
          </a:extLst>
        </xdr:cNvPr>
        <xdr:cNvSpPr txBox="1"/>
      </xdr:nvSpPr>
      <xdr:spPr>
        <a:xfrm>
          <a:off x="17756701" y="173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717" name="直線コネクタ 716">
          <a:extLst>
            <a:ext uri="{FF2B5EF4-FFF2-40B4-BE49-F238E27FC236}">
              <a16:creationId xmlns:a16="http://schemas.microsoft.com/office/drawing/2014/main" id="{1BEF3360-EA19-4CDC-B6E9-1BB29FE52181}"/>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718" name="テキスト ボックス 717">
          <a:extLst>
            <a:ext uri="{FF2B5EF4-FFF2-40B4-BE49-F238E27FC236}">
              <a16:creationId xmlns:a16="http://schemas.microsoft.com/office/drawing/2014/main" id="{DCD9A8C4-147E-4B2B-A5E9-2D745CDB40DE}"/>
            </a:ext>
          </a:extLst>
        </xdr:cNvPr>
        <xdr:cNvSpPr txBox="1"/>
      </xdr:nvSpPr>
      <xdr:spPr>
        <a:xfrm>
          <a:off x="17756701" y="1700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719" name="直線コネクタ 718">
          <a:extLst>
            <a:ext uri="{FF2B5EF4-FFF2-40B4-BE49-F238E27FC236}">
              <a16:creationId xmlns:a16="http://schemas.microsoft.com/office/drawing/2014/main" id="{3506591C-0D70-4159-96EA-EE2CC8EAE610}"/>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720" name="テキスト ボックス 719">
          <a:extLst>
            <a:ext uri="{FF2B5EF4-FFF2-40B4-BE49-F238E27FC236}">
              <a16:creationId xmlns:a16="http://schemas.microsoft.com/office/drawing/2014/main" id="{2ECD64DA-D0AE-47BD-B26E-BA4B4DAB3EEA}"/>
            </a:ext>
          </a:extLst>
        </xdr:cNvPr>
        <xdr:cNvSpPr txBox="1"/>
      </xdr:nvSpPr>
      <xdr:spPr>
        <a:xfrm>
          <a:off x="17756701" y="1662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721" name="【公民館】&#10;一人当たり面積グラフ枠">
          <a:extLst>
            <a:ext uri="{FF2B5EF4-FFF2-40B4-BE49-F238E27FC236}">
              <a16:creationId xmlns:a16="http://schemas.microsoft.com/office/drawing/2014/main" id="{FBC1E317-3DD4-447E-930B-49BD1F57250D}"/>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158114</xdr:rowOff>
    </xdr:from>
    <xdr:to>
      <xdr:col>116</xdr:col>
      <xdr:colOff>62864</xdr:colOff>
      <xdr:row>108</xdr:row>
      <xdr:rowOff>150191</xdr:rowOff>
    </xdr:to>
    <xdr:cxnSp macro="">
      <xdr:nvCxnSpPr>
        <xdr:cNvPr id="722" name="直線コネクタ 721">
          <a:extLst>
            <a:ext uri="{FF2B5EF4-FFF2-40B4-BE49-F238E27FC236}">
              <a16:creationId xmlns:a16="http://schemas.microsoft.com/office/drawing/2014/main" id="{F9D15D14-8F3A-4C6E-93B3-6990B5D43AD6}"/>
            </a:ext>
          </a:extLst>
        </xdr:cNvPr>
        <xdr:cNvCxnSpPr/>
      </xdr:nvCxnSpPr>
      <xdr:spPr>
        <a:xfrm flipV="1">
          <a:off x="22160864" y="17303114"/>
          <a:ext cx="0" cy="13636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154018</xdr:rowOff>
    </xdr:from>
    <xdr:ext cx="469744" cy="259045"/>
    <xdr:sp macro="" textlink="">
      <xdr:nvSpPr>
        <xdr:cNvPr id="723" name="【公民館】&#10;一人当たり面積最小値テキスト">
          <a:extLst>
            <a:ext uri="{FF2B5EF4-FFF2-40B4-BE49-F238E27FC236}">
              <a16:creationId xmlns:a16="http://schemas.microsoft.com/office/drawing/2014/main" id="{1F3C2FB5-4146-4409-A44A-1701AD4B99A5}"/>
            </a:ext>
          </a:extLst>
        </xdr:cNvPr>
        <xdr:cNvSpPr txBox="1"/>
      </xdr:nvSpPr>
      <xdr:spPr>
        <a:xfrm>
          <a:off x="22199600" y="18670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150191</xdr:rowOff>
    </xdr:from>
    <xdr:to>
      <xdr:col>116</xdr:col>
      <xdr:colOff>152400</xdr:colOff>
      <xdr:row>108</xdr:row>
      <xdr:rowOff>150191</xdr:rowOff>
    </xdr:to>
    <xdr:cxnSp macro="">
      <xdr:nvCxnSpPr>
        <xdr:cNvPr id="724" name="直線コネクタ 723">
          <a:extLst>
            <a:ext uri="{FF2B5EF4-FFF2-40B4-BE49-F238E27FC236}">
              <a16:creationId xmlns:a16="http://schemas.microsoft.com/office/drawing/2014/main" id="{3E607256-D0CE-4BF4-AD6C-ED329B50C170}"/>
            </a:ext>
          </a:extLst>
        </xdr:cNvPr>
        <xdr:cNvCxnSpPr/>
      </xdr:nvCxnSpPr>
      <xdr:spPr>
        <a:xfrm>
          <a:off x="22072600" y="18666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104791</xdr:rowOff>
    </xdr:from>
    <xdr:ext cx="534377" cy="259045"/>
    <xdr:sp macro="" textlink="">
      <xdr:nvSpPr>
        <xdr:cNvPr id="725" name="【公民館】&#10;一人当たり面積最大値テキスト">
          <a:extLst>
            <a:ext uri="{FF2B5EF4-FFF2-40B4-BE49-F238E27FC236}">
              <a16:creationId xmlns:a16="http://schemas.microsoft.com/office/drawing/2014/main" id="{52A53BD2-54CE-4626-94E3-8351C3BDD206}"/>
            </a:ext>
          </a:extLst>
        </xdr:cNvPr>
        <xdr:cNvSpPr txBox="1"/>
      </xdr:nvSpPr>
      <xdr:spPr>
        <a:xfrm>
          <a:off x="22199600" y="170783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158114</xdr:rowOff>
    </xdr:from>
    <xdr:to>
      <xdr:col>116</xdr:col>
      <xdr:colOff>152400</xdr:colOff>
      <xdr:row>100</xdr:row>
      <xdr:rowOff>158114</xdr:rowOff>
    </xdr:to>
    <xdr:cxnSp macro="">
      <xdr:nvCxnSpPr>
        <xdr:cNvPr id="726" name="直線コネクタ 725">
          <a:extLst>
            <a:ext uri="{FF2B5EF4-FFF2-40B4-BE49-F238E27FC236}">
              <a16:creationId xmlns:a16="http://schemas.microsoft.com/office/drawing/2014/main" id="{CB744170-837B-4FEA-AAA5-5B3E5685552D}"/>
            </a:ext>
          </a:extLst>
        </xdr:cNvPr>
        <xdr:cNvCxnSpPr/>
      </xdr:nvCxnSpPr>
      <xdr:spPr>
        <a:xfrm>
          <a:off x="22072600" y="173031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7027</xdr:rowOff>
    </xdr:from>
    <xdr:ext cx="469744" cy="259045"/>
    <xdr:sp macro="" textlink="">
      <xdr:nvSpPr>
        <xdr:cNvPr id="727" name="【公民館】&#10;一人当たり面積平均値テキスト">
          <a:extLst>
            <a:ext uri="{FF2B5EF4-FFF2-40B4-BE49-F238E27FC236}">
              <a16:creationId xmlns:a16="http://schemas.microsoft.com/office/drawing/2014/main" id="{175D43A9-B2E4-492D-A43F-FFF10CCE8EC2}"/>
            </a:ext>
          </a:extLst>
        </xdr:cNvPr>
        <xdr:cNvSpPr txBox="1"/>
      </xdr:nvSpPr>
      <xdr:spPr>
        <a:xfrm>
          <a:off x="22199600" y="185236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28600</xdr:rowOff>
    </xdr:from>
    <xdr:to>
      <xdr:col>116</xdr:col>
      <xdr:colOff>114300</xdr:colOff>
      <xdr:row>108</xdr:row>
      <xdr:rowOff>130200</xdr:rowOff>
    </xdr:to>
    <xdr:sp macro="" textlink="">
      <xdr:nvSpPr>
        <xdr:cNvPr id="728" name="フローチャート: 判断 727">
          <a:extLst>
            <a:ext uri="{FF2B5EF4-FFF2-40B4-BE49-F238E27FC236}">
              <a16:creationId xmlns:a16="http://schemas.microsoft.com/office/drawing/2014/main" id="{F96AC360-C0B8-4D65-9E2D-815BAE27B439}"/>
            </a:ext>
          </a:extLst>
        </xdr:cNvPr>
        <xdr:cNvSpPr/>
      </xdr:nvSpPr>
      <xdr:spPr>
        <a:xfrm>
          <a:off x="22110700" y="1854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108</xdr:row>
      <xdr:rowOff>27381</xdr:rowOff>
    </xdr:from>
    <xdr:to>
      <xdr:col>112</xdr:col>
      <xdr:colOff>38100</xdr:colOff>
      <xdr:row>108</xdr:row>
      <xdr:rowOff>128981</xdr:rowOff>
    </xdr:to>
    <xdr:sp macro="" textlink="">
      <xdr:nvSpPr>
        <xdr:cNvPr id="729" name="フローチャート: 判断 728">
          <a:extLst>
            <a:ext uri="{FF2B5EF4-FFF2-40B4-BE49-F238E27FC236}">
              <a16:creationId xmlns:a16="http://schemas.microsoft.com/office/drawing/2014/main" id="{5E957FD3-0215-4926-B11E-5D64DF42328A}"/>
            </a:ext>
          </a:extLst>
        </xdr:cNvPr>
        <xdr:cNvSpPr/>
      </xdr:nvSpPr>
      <xdr:spPr>
        <a:xfrm>
          <a:off x="21272500" y="185439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108</xdr:row>
      <xdr:rowOff>27076</xdr:rowOff>
    </xdr:from>
    <xdr:to>
      <xdr:col>107</xdr:col>
      <xdr:colOff>101600</xdr:colOff>
      <xdr:row>108</xdr:row>
      <xdr:rowOff>128676</xdr:rowOff>
    </xdr:to>
    <xdr:sp macro="" textlink="">
      <xdr:nvSpPr>
        <xdr:cNvPr id="730" name="フローチャート: 判断 729">
          <a:extLst>
            <a:ext uri="{FF2B5EF4-FFF2-40B4-BE49-F238E27FC236}">
              <a16:creationId xmlns:a16="http://schemas.microsoft.com/office/drawing/2014/main" id="{48AC1CEC-DF8C-4C12-AC4C-833FD27EC01B}"/>
            </a:ext>
          </a:extLst>
        </xdr:cNvPr>
        <xdr:cNvSpPr/>
      </xdr:nvSpPr>
      <xdr:spPr>
        <a:xfrm>
          <a:off x="20383500" y="18543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108</xdr:row>
      <xdr:rowOff>21971</xdr:rowOff>
    </xdr:from>
    <xdr:to>
      <xdr:col>102</xdr:col>
      <xdr:colOff>165100</xdr:colOff>
      <xdr:row>108</xdr:row>
      <xdr:rowOff>123571</xdr:rowOff>
    </xdr:to>
    <xdr:sp macro="" textlink="">
      <xdr:nvSpPr>
        <xdr:cNvPr id="731" name="フローチャート: 判断 730">
          <a:extLst>
            <a:ext uri="{FF2B5EF4-FFF2-40B4-BE49-F238E27FC236}">
              <a16:creationId xmlns:a16="http://schemas.microsoft.com/office/drawing/2014/main" id="{F34BE7CB-9142-4078-BCC2-FE8AC1A7AB18}"/>
            </a:ext>
          </a:extLst>
        </xdr:cNvPr>
        <xdr:cNvSpPr/>
      </xdr:nvSpPr>
      <xdr:spPr>
        <a:xfrm>
          <a:off x="19494500" y="185385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108</xdr:row>
      <xdr:rowOff>26009</xdr:rowOff>
    </xdr:from>
    <xdr:to>
      <xdr:col>98</xdr:col>
      <xdr:colOff>38100</xdr:colOff>
      <xdr:row>108</xdr:row>
      <xdr:rowOff>127609</xdr:rowOff>
    </xdr:to>
    <xdr:sp macro="" textlink="">
      <xdr:nvSpPr>
        <xdr:cNvPr id="732" name="フローチャート: 判断 731">
          <a:extLst>
            <a:ext uri="{FF2B5EF4-FFF2-40B4-BE49-F238E27FC236}">
              <a16:creationId xmlns:a16="http://schemas.microsoft.com/office/drawing/2014/main" id="{B24B7E3D-0F3F-4B8E-83AE-287BEB94FE52}"/>
            </a:ext>
          </a:extLst>
        </xdr:cNvPr>
        <xdr:cNvSpPr/>
      </xdr:nvSpPr>
      <xdr:spPr>
        <a:xfrm>
          <a:off x="18605500" y="18542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733" name="テキスト ボックス 732">
          <a:extLst>
            <a:ext uri="{FF2B5EF4-FFF2-40B4-BE49-F238E27FC236}">
              <a16:creationId xmlns:a16="http://schemas.microsoft.com/office/drawing/2014/main" id="{5FA64251-36DB-4690-ABA4-A8B6C247165E}"/>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734" name="テキスト ボックス 733">
          <a:extLst>
            <a:ext uri="{FF2B5EF4-FFF2-40B4-BE49-F238E27FC236}">
              <a16:creationId xmlns:a16="http://schemas.microsoft.com/office/drawing/2014/main" id="{2A38C805-4D83-4CAC-8F14-E98DC72CDEC5}"/>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735" name="テキスト ボックス 734">
          <a:extLst>
            <a:ext uri="{FF2B5EF4-FFF2-40B4-BE49-F238E27FC236}">
              <a16:creationId xmlns:a16="http://schemas.microsoft.com/office/drawing/2014/main" id="{D0AAF9E9-F481-48EB-BF21-14933B42DA7F}"/>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736" name="テキスト ボックス 735">
          <a:extLst>
            <a:ext uri="{FF2B5EF4-FFF2-40B4-BE49-F238E27FC236}">
              <a16:creationId xmlns:a16="http://schemas.microsoft.com/office/drawing/2014/main" id="{21DE2D11-32C2-4DE8-96A3-9E529B5121A4}"/>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737" name="テキスト ボックス 736">
          <a:extLst>
            <a:ext uri="{FF2B5EF4-FFF2-40B4-BE49-F238E27FC236}">
              <a16:creationId xmlns:a16="http://schemas.microsoft.com/office/drawing/2014/main" id="{A1A044D6-4E67-4095-A5FA-364C0C91E238}"/>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91847</xdr:rowOff>
    </xdr:from>
    <xdr:to>
      <xdr:col>116</xdr:col>
      <xdr:colOff>114300</xdr:colOff>
      <xdr:row>108</xdr:row>
      <xdr:rowOff>21997</xdr:rowOff>
    </xdr:to>
    <xdr:sp macro="" textlink="">
      <xdr:nvSpPr>
        <xdr:cNvPr id="738" name="楕円 737">
          <a:extLst>
            <a:ext uri="{FF2B5EF4-FFF2-40B4-BE49-F238E27FC236}">
              <a16:creationId xmlns:a16="http://schemas.microsoft.com/office/drawing/2014/main" id="{A019B67F-B736-4C68-AA49-02B827072F86}"/>
            </a:ext>
          </a:extLst>
        </xdr:cNvPr>
        <xdr:cNvSpPr/>
      </xdr:nvSpPr>
      <xdr:spPr>
        <a:xfrm>
          <a:off x="22110700" y="184369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106</xdr:row>
      <xdr:rowOff>114724</xdr:rowOff>
    </xdr:from>
    <xdr:ext cx="469744" cy="259045"/>
    <xdr:sp macro="" textlink="">
      <xdr:nvSpPr>
        <xdr:cNvPr id="739" name="【公民館】&#10;一人当たり面積該当値テキスト">
          <a:extLst>
            <a:ext uri="{FF2B5EF4-FFF2-40B4-BE49-F238E27FC236}">
              <a16:creationId xmlns:a16="http://schemas.microsoft.com/office/drawing/2014/main" id="{DDB4797C-716C-4D14-90F5-7BB8098D62E1}"/>
            </a:ext>
          </a:extLst>
        </xdr:cNvPr>
        <xdr:cNvSpPr txBox="1"/>
      </xdr:nvSpPr>
      <xdr:spPr>
        <a:xfrm>
          <a:off x="22199600" y="18288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107</xdr:row>
      <xdr:rowOff>95886</xdr:rowOff>
    </xdr:from>
    <xdr:to>
      <xdr:col>112</xdr:col>
      <xdr:colOff>38100</xdr:colOff>
      <xdr:row>108</xdr:row>
      <xdr:rowOff>26036</xdr:rowOff>
    </xdr:to>
    <xdr:sp macro="" textlink="">
      <xdr:nvSpPr>
        <xdr:cNvPr id="740" name="楕円 739">
          <a:extLst>
            <a:ext uri="{FF2B5EF4-FFF2-40B4-BE49-F238E27FC236}">
              <a16:creationId xmlns:a16="http://schemas.microsoft.com/office/drawing/2014/main" id="{B20FAF9A-8363-4B4E-9054-8C8EC9471B2E}"/>
            </a:ext>
          </a:extLst>
        </xdr:cNvPr>
        <xdr:cNvSpPr/>
      </xdr:nvSpPr>
      <xdr:spPr>
        <a:xfrm>
          <a:off x="21272500" y="184410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107</xdr:row>
      <xdr:rowOff>142647</xdr:rowOff>
    </xdr:from>
    <xdr:to>
      <xdr:col>116</xdr:col>
      <xdr:colOff>63500</xdr:colOff>
      <xdr:row>107</xdr:row>
      <xdr:rowOff>146686</xdr:rowOff>
    </xdr:to>
    <xdr:cxnSp macro="">
      <xdr:nvCxnSpPr>
        <xdr:cNvPr id="741" name="直線コネクタ 740">
          <a:extLst>
            <a:ext uri="{FF2B5EF4-FFF2-40B4-BE49-F238E27FC236}">
              <a16:creationId xmlns:a16="http://schemas.microsoft.com/office/drawing/2014/main" id="{FE9F894C-7AB9-483B-8B47-71E309996C79}"/>
            </a:ext>
          </a:extLst>
        </xdr:cNvPr>
        <xdr:cNvCxnSpPr/>
      </xdr:nvCxnSpPr>
      <xdr:spPr>
        <a:xfrm flipV="1">
          <a:off x="21323300" y="18487797"/>
          <a:ext cx="838200" cy="40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107</xdr:row>
      <xdr:rowOff>102133</xdr:rowOff>
    </xdr:from>
    <xdr:to>
      <xdr:col>107</xdr:col>
      <xdr:colOff>101600</xdr:colOff>
      <xdr:row>108</xdr:row>
      <xdr:rowOff>32283</xdr:rowOff>
    </xdr:to>
    <xdr:sp macro="" textlink="">
      <xdr:nvSpPr>
        <xdr:cNvPr id="742" name="楕円 741">
          <a:extLst>
            <a:ext uri="{FF2B5EF4-FFF2-40B4-BE49-F238E27FC236}">
              <a16:creationId xmlns:a16="http://schemas.microsoft.com/office/drawing/2014/main" id="{C24A496A-1A25-4138-8A60-C30B656D5081}"/>
            </a:ext>
          </a:extLst>
        </xdr:cNvPr>
        <xdr:cNvSpPr/>
      </xdr:nvSpPr>
      <xdr:spPr>
        <a:xfrm>
          <a:off x="20383500" y="18447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107</xdr:row>
      <xdr:rowOff>146686</xdr:rowOff>
    </xdr:from>
    <xdr:to>
      <xdr:col>111</xdr:col>
      <xdr:colOff>177800</xdr:colOff>
      <xdr:row>107</xdr:row>
      <xdr:rowOff>152933</xdr:rowOff>
    </xdr:to>
    <xdr:cxnSp macro="">
      <xdr:nvCxnSpPr>
        <xdr:cNvPr id="743" name="直線コネクタ 742">
          <a:extLst>
            <a:ext uri="{FF2B5EF4-FFF2-40B4-BE49-F238E27FC236}">
              <a16:creationId xmlns:a16="http://schemas.microsoft.com/office/drawing/2014/main" id="{0E0B747F-DA7F-4D6E-9815-630591936FF0}"/>
            </a:ext>
          </a:extLst>
        </xdr:cNvPr>
        <xdr:cNvCxnSpPr/>
      </xdr:nvCxnSpPr>
      <xdr:spPr>
        <a:xfrm flipV="1">
          <a:off x="20434300" y="18491836"/>
          <a:ext cx="889000" cy="6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107</xdr:row>
      <xdr:rowOff>109068</xdr:rowOff>
    </xdr:from>
    <xdr:to>
      <xdr:col>102</xdr:col>
      <xdr:colOff>165100</xdr:colOff>
      <xdr:row>108</xdr:row>
      <xdr:rowOff>39218</xdr:rowOff>
    </xdr:to>
    <xdr:sp macro="" textlink="">
      <xdr:nvSpPr>
        <xdr:cNvPr id="744" name="楕円 743">
          <a:extLst>
            <a:ext uri="{FF2B5EF4-FFF2-40B4-BE49-F238E27FC236}">
              <a16:creationId xmlns:a16="http://schemas.microsoft.com/office/drawing/2014/main" id="{0C3C9F27-13E7-4379-A9F4-45E05EE3949C}"/>
            </a:ext>
          </a:extLst>
        </xdr:cNvPr>
        <xdr:cNvSpPr/>
      </xdr:nvSpPr>
      <xdr:spPr>
        <a:xfrm>
          <a:off x="19494500" y="18454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107</xdr:row>
      <xdr:rowOff>152933</xdr:rowOff>
    </xdr:from>
    <xdr:to>
      <xdr:col>107</xdr:col>
      <xdr:colOff>50800</xdr:colOff>
      <xdr:row>107</xdr:row>
      <xdr:rowOff>159868</xdr:rowOff>
    </xdr:to>
    <xdr:cxnSp macro="">
      <xdr:nvCxnSpPr>
        <xdr:cNvPr id="745" name="直線コネクタ 744">
          <a:extLst>
            <a:ext uri="{FF2B5EF4-FFF2-40B4-BE49-F238E27FC236}">
              <a16:creationId xmlns:a16="http://schemas.microsoft.com/office/drawing/2014/main" id="{87171A28-E75C-4395-ACCD-B771144761B8}"/>
            </a:ext>
          </a:extLst>
        </xdr:cNvPr>
        <xdr:cNvCxnSpPr/>
      </xdr:nvCxnSpPr>
      <xdr:spPr>
        <a:xfrm flipV="1">
          <a:off x="19545300" y="18498083"/>
          <a:ext cx="889000" cy="69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114402</xdr:rowOff>
    </xdr:from>
    <xdr:to>
      <xdr:col>98</xdr:col>
      <xdr:colOff>38100</xdr:colOff>
      <xdr:row>108</xdr:row>
      <xdr:rowOff>44552</xdr:rowOff>
    </xdr:to>
    <xdr:sp macro="" textlink="">
      <xdr:nvSpPr>
        <xdr:cNvPr id="746" name="楕円 745">
          <a:extLst>
            <a:ext uri="{FF2B5EF4-FFF2-40B4-BE49-F238E27FC236}">
              <a16:creationId xmlns:a16="http://schemas.microsoft.com/office/drawing/2014/main" id="{07F7BE85-D348-400B-8722-41AD9EA6241D}"/>
            </a:ext>
          </a:extLst>
        </xdr:cNvPr>
        <xdr:cNvSpPr/>
      </xdr:nvSpPr>
      <xdr:spPr>
        <a:xfrm>
          <a:off x="18605500" y="18459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107</xdr:row>
      <xdr:rowOff>159868</xdr:rowOff>
    </xdr:from>
    <xdr:to>
      <xdr:col>102</xdr:col>
      <xdr:colOff>114300</xdr:colOff>
      <xdr:row>107</xdr:row>
      <xdr:rowOff>165202</xdr:rowOff>
    </xdr:to>
    <xdr:cxnSp macro="">
      <xdr:nvCxnSpPr>
        <xdr:cNvPr id="747" name="直線コネクタ 746">
          <a:extLst>
            <a:ext uri="{FF2B5EF4-FFF2-40B4-BE49-F238E27FC236}">
              <a16:creationId xmlns:a16="http://schemas.microsoft.com/office/drawing/2014/main" id="{744D9F9C-DEC9-43D5-AFD5-2B6A1639EB64}"/>
            </a:ext>
          </a:extLst>
        </xdr:cNvPr>
        <xdr:cNvCxnSpPr/>
      </xdr:nvCxnSpPr>
      <xdr:spPr>
        <a:xfrm flipV="1">
          <a:off x="18656300" y="18505018"/>
          <a:ext cx="889000" cy="5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108</xdr:row>
      <xdr:rowOff>120108</xdr:rowOff>
    </xdr:from>
    <xdr:ext cx="469744" cy="259045"/>
    <xdr:sp macro="" textlink="">
      <xdr:nvSpPr>
        <xdr:cNvPr id="748" name="n_1aveValue【公民館】&#10;一人当たり面積">
          <a:extLst>
            <a:ext uri="{FF2B5EF4-FFF2-40B4-BE49-F238E27FC236}">
              <a16:creationId xmlns:a16="http://schemas.microsoft.com/office/drawing/2014/main" id="{30750583-7E6A-4DB8-8435-4753978269F8}"/>
            </a:ext>
          </a:extLst>
        </xdr:cNvPr>
        <xdr:cNvSpPr txBox="1"/>
      </xdr:nvSpPr>
      <xdr:spPr>
        <a:xfrm>
          <a:off x="21075727" y="186367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119803</xdr:rowOff>
    </xdr:from>
    <xdr:ext cx="469744" cy="259045"/>
    <xdr:sp macro="" textlink="">
      <xdr:nvSpPr>
        <xdr:cNvPr id="749" name="n_2aveValue【公民館】&#10;一人当たり面積">
          <a:extLst>
            <a:ext uri="{FF2B5EF4-FFF2-40B4-BE49-F238E27FC236}">
              <a16:creationId xmlns:a16="http://schemas.microsoft.com/office/drawing/2014/main" id="{840A75DF-4BAD-4922-990A-F7246FE4B388}"/>
            </a:ext>
          </a:extLst>
        </xdr:cNvPr>
        <xdr:cNvSpPr txBox="1"/>
      </xdr:nvSpPr>
      <xdr:spPr>
        <a:xfrm>
          <a:off x="20199427" y="186364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114698</xdr:rowOff>
    </xdr:from>
    <xdr:ext cx="469744" cy="259045"/>
    <xdr:sp macro="" textlink="">
      <xdr:nvSpPr>
        <xdr:cNvPr id="750" name="n_3aveValue【公民館】&#10;一人当たり面積">
          <a:extLst>
            <a:ext uri="{FF2B5EF4-FFF2-40B4-BE49-F238E27FC236}">
              <a16:creationId xmlns:a16="http://schemas.microsoft.com/office/drawing/2014/main" id="{0C183C97-6C54-4C00-8E2B-D525925058BF}"/>
            </a:ext>
          </a:extLst>
        </xdr:cNvPr>
        <xdr:cNvSpPr txBox="1"/>
      </xdr:nvSpPr>
      <xdr:spPr>
        <a:xfrm>
          <a:off x="19310427" y="18631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118736</xdr:rowOff>
    </xdr:from>
    <xdr:ext cx="469744" cy="259045"/>
    <xdr:sp macro="" textlink="">
      <xdr:nvSpPr>
        <xdr:cNvPr id="751" name="n_4aveValue【公民館】&#10;一人当たり面積">
          <a:extLst>
            <a:ext uri="{FF2B5EF4-FFF2-40B4-BE49-F238E27FC236}">
              <a16:creationId xmlns:a16="http://schemas.microsoft.com/office/drawing/2014/main" id="{DF183FAA-94C9-4413-BC2D-198156820E30}"/>
            </a:ext>
          </a:extLst>
        </xdr:cNvPr>
        <xdr:cNvSpPr txBox="1"/>
      </xdr:nvSpPr>
      <xdr:spPr>
        <a:xfrm>
          <a:off x="18421427" y="18635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106</xdr:row>
      <xdr:rowOff>42563</xdr:rowOff>
    </xdr:from>
    <xdr:ext cx="469744" cy="259045"/>
    <xdr:sp macro="" textlink="">
      <xdr:nvSpPr>
        <xdr:cNvPr id="752" name="n_1mainValue【公民館】&#10;一人当たり面積">
          <a:extLst>
            <a:ext uri="{FF2B5EF4-FFF2-40B4-BE49-F238E27FC236}">
              <a16:creationId xmlns:a16="http://schemas.microsoft.com/office/drawing/2014/main" id="{F0722C7D-753B-4E87-92A1-EB75E53F01BD}"/>
            </a:ext>
          </a:extLst>
        </xdr:cNvPr>
        <xdr:cNvSpPr txBox="1"/>
      </xdr:nvSpPr>
      <xdr:spPr>
        <a:xfrm>
          <a:off x="21075727" y="182162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48810</xdr:rowOff>
    </xdr:from>
    <xdr:ext cx="469744" cy="259045"/>
    <xdr:sp macro="" textlink="">
      <xdr:nvSpPr>
        <xdr:cNvPr id="753" name="n_2mainValue【公民館】&#10;一人当たり面積">
          <a:extLst>
            <a:ext uri="{FF2B5EF4-FFF2-40B4-BE49-F238E27FC236}">
              <a16:creationId xmlns:a16="http://schemas.microsoft.com/office/drawing/2014/main" id="{99A2B164-11CA-4FA9-9358-4AE839BEEA23}"/>
            </a:ext>
          </a:extLst>
        </xdr:cNvPr>
        <xdr:cNvSpPr txBox="1"/>
      </xdr:nvSpPr>
      <xdr:spPr>
        <a:xfrm>
          <a:off x="20199427" y="18222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55745</xdr:rowOff>
    </xdr:from>
    <xdr:ext cx="469744" cy="259045"/>
    <xdr:sp macro="" textlink="">
      <xdr:nvSpPr>
        <xdr:cNvPr id="754" name="n_3mainValue【公民館】&#10;一人当たり面積">
          <a:extLst>
            <a:ext uri="{FF2B5EF4-FFF2-40B4-BE49-F238E27FC236}">
              <a16:creationId xmlns:a16="http://schemas.microsoft.com/office/drawing/2014/main" id="{846A9C80-4FF5-4B8C-A42C-A0049B207CB5}"/>
            </a:ext>
          </a:extLst>
        </xdr:cNvPr>
        <xdr:cNvSpPr txBox="1"/>
      </xdr:nvSpPr>
      <xdr:spPr>
        <a:xfrm>
          <a:off x="19310427" y="18229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61079</xdr:rowOff>
    </xdr:from>
    <xdr:ext cx="469744" cy="259045"/>
    <xdr:sp macro="" textlink="">
      <xdr:nvSpPr>
        <xdr:cNvPr id="755" name="n_4mainValue【公民館】&#10;一人当たり面積">
          <a:extLst>
            <a:ext uri="{FF2B5EF4-FFF2-40B4-BE49-F238E27FC236}">
              <a16:creationId xmlns:a16="http://schemas.microsoft.com/office/drawing/2014/main" id="{2C3F1B10-2D83-4BE2-AEC6-59B0B630D633}"/>
            </a:ext>
          </a:extLst>
        </xdr:cNvPr>
        <xdr:cNvSpPr txBox="1"/>
      </xdr:nvSpPr>
      <xdr:spPr>
        <a:xfrm>
          <a:off x="18421427" y="18234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756" name="正方形/長方形 755">
          <a:extLst>
            <a:ext uri="{FF2B5EF4-FFF2-40B4-BE49-F238E27FC236}">
              <a16:creationId xmlns:a16="http://schemas.microsoft.com/office/drawing/2014/main" id="{5BBC7287-25F7-409D-AE3F-2246EA153911}"/>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757" name="正方形/長方形 756">
          <a:extLst>
            <a:ext uri="{FF2B5EF4-FFF2-40B4-BE49-F238E27FC236}">
              <a16:creationId xmlns:a16="http://schemas.microsoft.com/office/drawing/2014/main" id="{DCFE884A-E84E-4DA9-A2A4-E43DB2374D6E}"/>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758" name="テキスト ボックス 757">
          <a:extLst>
            <a:ext uri="{FF2B5EF4-FFF2-40B4-BE49-F238E27FC236}">
              <a16:creationId xmlns:a16="http://schemas.microsoft.com/office/drawing/2014/main" id="{1FC85093-1A72-423E-9516-D9ABBDEB73C8}"/>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mn-lt"/>
              <a:ea typeface="+mn-ea"/>
              <a:cs typeface="+mn-cs"/>
            </a:rPr>
            <a:t>類似団体と比較して特に有形固定資産減価償却率の高い橋りょう、公営住宅については、長寿命化計画や個別施設計画に基づき順次更新等を行い、適正な管理に努めていく。</a:t>
          </a:r>
          <a:endParaRPr kumimoji="0" lang="ja-JP" altLang="ja-JP"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prstClr val="black"/>
              </a:solidFill>
              <a:effectLst/>
              <a:uLnTx/>
              <a:uFillTx/>
              <a:latin typeface="+mn-lt"/>
              <a:ea typeface="+mn-ea"/>
              <a:cs typeface="+mn-cs"/>
            </a:rPr>
            <a:t>また、</a:t>
          </a:r>
          <a:r>
            <a:rPr kumimoji="1" lang="ja-JP" altLang="ja-JP" sz="1100" b="0" i="0" u="none" strike="noStrike" kern="0" cap="none" spc="0" normalizeH="0" baseline="0" noProof="0">
              <a:ln>
                <a:noFill/>
              </a:ln>
              <a:solidFill>
                <a:prstClr val="black"/>
              </a:solidFill>
              <a:effectLst/>
              <a:uLnTx/>
              <a:uFillTx/>
              <a:latin typeface="+mn-lt"/>
              <a:ea typeface="+mn-ea"/>
              <a:cs typeface="+mn-cs"/>
            </a:rPr>
            <a:t>保育所</a:t>
          </a:r>
          <a:r>
            <a:rPr kumimoji="1" lang="ja-JP" altLang="en-US" sz="1100" b="0" i="0" u="none" strike="noStrike" kern="0" cap="none" spc="0" normalizeH="0" baseline="0" noProof="0">
              <a:ln>
                <a:noFill/>
              </a:ln>
              <a:solidFill>
                <a:prstClr val="black"/>
              </a:solidFill>
              <a:effectLst/>
              <a:uLnTx/>
              <a:uFillTx/>
              <a:latin typeface="+mn-lt"/>
              <a:ea typeface="+mn-ea"/>
              <a:cs typeface="+mn-cs"/>
            </a:rPr>
            <a:t>及び学校施設については、有形固定資産減価償却率が大きく低下している。これは、令和３年度に大杉保育所及び大豊学園を新たに整備したためである。これに伴い、一人当たり面積も増加し、類似団体平均を上回ることとなった。維持管理にかかる経費の増加に留意しつつ</a:t>
          </a:r>
          <a:r>
            <a:rPr kumimoji="0" lang="ja-JP" altLang="en-US" sz="1100" b="0" i="0" u="none" strike="noStrike" kern="0" cap="none" spc="0" normalizeH="0" baseline="0" noProof="0">
              <a:ln>
                <a:noFill/>
              </a:ln>
              <a:solidFill>
                <a:prstClr val="black"/>
              </a:solidFill>
              <a:effectLst/>
              <a:uLnTx/>
              <a:uFillTx/>
              <a:latin typeface="+mn-lt"/>
              <a:ea typeface="+mn-ea"/>
              <a:cs typeface="+mn-cs"/>
            </a:rPr>
            <a:t>、引き続き、子育て環境の整備に積極的に取り組んでいく。</a:t>
          </a:r>
          <a:endParaRPr kumimoji="0" lang="ja-JP" altLang="ja-JP" sz="1100" b="0" i="0" u="none" strike="noStrike" kern="0" cap="none" spc="0" normalizeH="0" baseline="0" noProof="0">
            <a:ln>
              <a:noFill/>
            </a:ln>
            <a:solidFill>
              <a:prstClr val="black"/>
            </a:solidFill>
            <a:effectLst/>
            <a:uLnTx/>
            <a:uFillTx/>
            <a:latin typeface="+mn-lt"/>
            <a:ea typeface="+mn-ea"/>
            <a:cs typeface="+mn-cs"/>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5A3EA0D-4707-43C0-ACD4-739993295582}"/>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3777BFD6-2BA4-4376-B433-12E6A438A30D}"/>
            </a:ext>
          </a:extLst>
        </xdr:cNvPr>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D84BF560-00A5-4148-8EFA-AABF01E606CF}"/>
            </a:ext>
          </a:extLst>
        </xdr:cNvPr>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6C45466F-F272-442E-B162-BE84F1246844}"/>
            </a:ext>
          </a:extLst>
        </xdr:cNvPr>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高知県大豊町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255DC135-1BDC-49B8-A8A6-E25059B18A27}"/>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6F023FBC-C0E1-4258-8A00-88BDE48D2659}"/>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6DCB37B-77F7-4916-AFE2-2093C285085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3</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8118379E-BAEF-431B-82D2-ACEAD92A2CDC}"/>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D6D106CB-40A3-43ED-ADEF-F08468926123}"/>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1336B8E1-2FFA-4002-BD75-778EF9E1019F}"/>
            </a:ext>
          </a:extLst>
        </xdr:cNvPr>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3,342
3,303
315.06
7,466,592
7,173,272
98,793
3,682,199
6,465,093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66D27EDF-7A52-41FE-8820-9BA4284E9EEA}"/>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(R4.1.1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FB0465F-5405-4656-AE96-2B29A829F259}"/>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CD82A0B7-65A5-49A6-B560-14B23FFF19DE}"/>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3.0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4334EC75-F878-43A1-A25B-7B826B1F0BFA}"/>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5447F9BC-EC35-4DA0-ABEC-B28EAAAC6613}"/>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5153E0B1-147A-44AB-95EE-1CD672E9EFE3}"/>
            </a:ext>
          </a:extLst>
        </xdr:cNvPr>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H29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217A9A1A-897E-47D9-BF4B-AF6269C7B789}"/>
            </a:ext>
          </a:extLst>
        </xdr:cNvPr>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D89014C0-78D0-4812-8DA1-77D527F70253}"/>
            </a:ext>
          </a:extLst>
        </xdr:cNvPr>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A7E76B93-F61A-4BD1-B1D4-94536CDA2962}"/>
            </a:ext>
          </a:extLst>
        </xdr:cNvPr>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2E1DE6E0-47D3-4A6D-9C62-367B2BF9EC74}"/>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5D7657C8-D6F4-4CF6-8E9A-EE1502BF7367}"/>
            </a:ext>
          </a:extLst>
        </xdr:cNvPr>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062389C1-62A3-4386-8BDB-5096E3E64AD4}"/>
            </a:ext>
          </a:extLst>
        </xdr:cNvPr>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0D9C3203-442C-4BD6-8DC0-B66D6F99EABC}"/>
            </a:ext>
          </a:extLst>
        </xdr:cNvPr>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55CC5CBF-857F-4AEE-973B-8D9DCC9A8E67}"/>
            </a:ext>
          </a:extLst>
        </xdr:cNvPr>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63813AC7-3B71-447D-A72C-FC6EF6770418}"/>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1E29C82B-E021-4137-8CDE-E97985017426}"/>
            </a:ext>
          </a:extLst>
        </xdr:cNvPr>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74169080-FC3F-4EF9-BD23-C31C11E8A23D}"/>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4E20B4C-525C-474B-9440-63BD5B5A6CBA}"/>
            </a:ext>
          </a:extLst>
        </xdr:cNvPr>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4D2CD62D-2D69-495F-A50D-F36F4C9997FC}"/>
            </a:ext>
          </a:extLst>
        </xdr:cNvPr>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32F4B74F-D0DF-4812-9BED-3CC322750510}"/>
            </a:ext>
          </a:extLst>
        </xdr:cNvPr>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D5D8823E-5A79-4AFE-8A73-814AB3005F29}"/>
            </a:ext>
          </a:extLst>
        </xdr:cNvPr>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DF8DE5B5-4E6D-4846-AE7C-76BA46F3912C}"/>
            </a:ext>
          </a:extLst>
        </xdr:cNvPr>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25C13856-51E6-48CA-ACA6-43B19B9576ED}"/>
            </a:ext>
          </a:extLst>
        </xdr:cNvPr>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4363924D-B332-40EC-BD48-E045D48DBB7C}"/>
            </a:ext>
          </a:extLst>
        </xdr:cNvPr>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DD719E9-B6B1-4CEA-9A4F-1256FA5AFB55}"/>
            </a:ext>
          </a:extLst>
        </xdr:cNvPr>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229E7639-B288-451E-BCB3-580CF39BBBA4}"/>
            </a:ext>
          </a:extLst>
        </xdr:cNvPr>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FA3F6E4C-9983-414D-A6C5-BB6219CAB056}"/>
            </a:ext>
          </a:extLst>
        </xdr:cNvPr>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86447153-E0D4-4A3C-8C65-C1F491074BFE}"/>
            </a:ext>
          </a:extLst>
        </xdr:cNvPr>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B0F84C20-E0A1-431F-A123-27B0BA212673}"/>
            </a:ext>
          </a:extLst>
        </xdr:cNvPr>
        <xdr:cNvSpPr/>
      </xdr:nvSpPr>
      <xdr:spPr>
        <a:xfrm>
          <a:off x="762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B15D60E0-8898-4122-9B21-4BBB88A41CAA}"/>
            </a:ext>
          </a:extLst>
        </xdr:cNvPr>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662423C8-3AE0-4736-8CE9-8EFC072B3DC8}"/>
            </a:ext>
          </a:extLst>
        </xdr:cNvPr>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2DEF79D5-04C1-415B-BEF5-0400C079B7B8}"/>
            </a:ext>
          </a:extLst>
        </xdr:cNvPr>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B448EBF6-BC21-428B-A669-A4DA96809C8E}"/>
            </a:ext>
          </a:extLst>
        </xdr:cNvPr>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A0ABE7D3-0CD9-44CB-950A-351FC6F90FBA}"/>
            </a:ext>
          </a:extLst>
        </xdr:cNvPr>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A109E9AE-659D-417A-894C-7B94815BEF57}"/>
            </a:ext>
          </a:extLst>
        </xdr:cNvPr>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A0F9BC1C-8F11-482E-8C3D-E97391947451}"/>
            </a:ext>
          </a:extLst>
        </xdr:cNvPr>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554DF5DE-4055-41B4-B6F5-1D2D27DC4394}"/>
            </a:ext>
          </a:extLst>
        </xdr:cNvPr>
        <xdr:cNvSpPr/>
      </xdr:nvSpPr>
      <xdr:spPr>
        <a:xfrm>
          <a:off x="6604000" y="533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A763273B-002C-411B-A93B-D1DD48B5C715}"/>
            </a:ext>
          </a:extLst>
        </xdr:cNvPr>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D411C623-DDB0-40F1-A40A-4F6B3546CD0D}"/>
            </a:ext>
          </a:extLst>
        </xdr:cNvPr>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5A126472-57AF-4869-BE54-5AC464A97D40}"/>
            </a:ext>
          </a:extLst>
        </xdr:cNvPr>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FDE8B5BE-C280-4836-8946-BAF37D32CFD7}"/>
            </a:ext>
          </a:extLst>
        </xdr:cNvPr>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B0D4E0E9-4BDB-4F86-8B28-36AE0D337F49}"/>
            </a:ext>
          </a:extLst>
        </xdr:cNvPr>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809075C6-4EF4-4AE3-A9E8-9A1614CF0304}"/>
            </a:ext>
          </a:extLst>
        </xdr:cNvPr>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47CF5D09-CCFF-4EEA-989E-D72796A1BBEF}"/>
            </a:ext>
          </a:extLst>
        </xdr:cNvPr>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4A1ABE60-B304-4F86-BCAE-D5F9C393DDD5}"/>
            </a:ext>
          </a:extLst>
        </xdr:cNvPr>
        <xdr:cNvSpPr/>
      </xdr:nvSpPr>
      <xdr:spPr>
        <a:xfrm>
          <a:off x="762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46</xdr:row>
      <xdr:rowOff>114300</xdr:rowOff>
    </xdr:from>
    <xdr:to>
      <xdr:col>59</xdr:col>
      <xdr:colOff>88900</xdr:colOff>
      <xdr:row>50</xdr:row>
      <xdr:rowOff>63500</xdr:rowOff>
    </xdr:to>
    <xdr:sp macro="" textlink="">
      <xdr:nvSpPr>
        <xdr:cNvPr id="57" name="正方形/長方形 56">
          <a:extLst>
            <a:ext uri="{FF2B5EF4-FFF2-40B4-BE49-F238E27FC236}">
              <a16:creationId xmlns:a16="http://schemas.microsoft.com/office/drawing/2014/main" id="{BD508629-F1A3-417C-B8AE-57E9D5AAE53D}"/>
            </a:ext>
          </a:extLst>
        </xdr:cNvPr>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58" name="正方形/長方形 57">
          <a:extLst>
            <a:ext uri="{FF2B5EF4-FFF2-40B4-BE49-F238E27FC236}">
              <a16:creationId xmlns:a16="http://schemas.microsoft.com/office/drawing/2014/main" id="{D0265888-4786-45B2-901F-45A4C4B046A1}"/>
            </a:ext>
          </a:extLst>
        </xdr:cNvPr>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59" name="正方形/長方形 58">
          <a:extLst>
            <a:ext uri="{FF2B5EF4-FFF2-40B4-BE49-F238E27FC236}">
              <a16:creationId xmlns:a16="http://schemas.microsoft.com/office/drawing/2014/main" id="{FEE560C9-6B06-4EC3-86FA-E36DAF7CAD09}"/>
            </a:ext>
          </a:extLst>
        </xdr:cNvPr>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60" name="正方形/長方形 59">
          <a:extLst>
            <a:ext uri="{FF2B5EF4-FFF2-40B4-BE49-F238E27FC236}">
              <a16:creationId xmlns:a16="http://schemas.microsoft.com/office/drawing/2014/main" id="{A2013F91-F5EA-4C87-8D1C-B02CE464B65D}"/>
            </a:ext>
          </a:extLst>
        </xdr:cNvPr>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61" name="正方形/長方形 60">
          <a:extLst>
            <a:ext uri="{FF2B5EF4-FFF2-40B4-BE49-F238E27FC236}">
              <a16:creationId xmlns:a16="http://schemas.microsoft.com/office/drawing/2014/main" id="{6D979A0B-AFE3-4330-9199-D26AEDBC3248}"/>
            </a:ext>
          </a:extLst>
        </xdr:cNvPr>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62" name="正方形/長方形 61">
          <a:extLst>
            <a:ext uri="{FF2B5EF4-FFF2-40B4-BE49-F238E27FC236}">
              <a16:creationId xmlns:a16="http://schemas.microsoft.com/office/drawing/2014/main" id="{C4F6CA10-5E8B-4D67-9C8D-02BE0B7DCDA2}"/>
            </a:ext>
          </a:extLst>
        </xdr:cNvPr>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63" name="正方形/長方形 62">
          <a:extLst>
            <a:ext uri="{FF2B5EF4-FFF2-40B4-BE49-F238E27FC236}">
              <a16:creationId xmlns:a16="http://schemas.microsoft.com/office/drawing/2014/main" id="{CD48ED97-56DC-4841-A9CC-32AAC1C84EAE}"/>
            </a:ext>
          </a:extLst>
        </xdr:cNvPr>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64" name="正方形/長方形 63">
          <a:extLst>
            <a:ext uri="{FF2B5EF4-FFF2-40B4-BE49-F238E27FC236}">
              <a16:creationId xmlns:a16="http://schemas.microsoft.com/office/drawing/2014/main" id="{5FB7106F-CA5F-4842-BB0A-4E905A286F8B}"/>
            </a:ext>
          </a:extLst>
        </xdr:cNvPr>
        <xdr:cNvSpPr/>
      </xdr:nvSpPr>
      <xdr:spPr>
        <a:xfrm>
          <a:off x="6604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68</xdr:row>
      <xdr:rowOff>152400</xdr:rowOff>
    </xdr:from>
    <xdr:to>
      <xdr:col>28</xdr:col>
      <xdr:colOff>152400</xdr:colOff>
      <xdr:row>72</xdr:row>
      <xdr:rowOff>101600</xdr:rowOff>
    </xdr:to>
    <xdr:sp macro="" textlink="">
      <xdr:nvSpPr>
        <xdr:cNvPr id="65" name="正方形/長方形 64">
          <a:extLst>
            <a:ext uri="{FF2B5EF4-FFF2-40B4-BE49-F238E27FC236}">
              <a16:creationId xmlns:a16="http://schemas.microsoft.com/office/drawing/2014/main" id="{7CAC4CC8-987F-4443-94A0-28EA64C1FC74}"/>
            </a:ext>
          </a:extLst>
        </xdr:cNvPr>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66" name="正方形/長方形 65">
          <a:extLst>
            <a:ext uri="{FF2B5EF4-FFF2-40B4-BE49-F238E27FC236}">
              <a16:creationId xmlns:a16="http://schemas.microsoft.com/office/drawing/2014/main" id="{8010BB84-40C6-4DA8-A1C8-B3066F7B3A25}"/>
            </a:ext>
          </a:extLst>
        </xdr:cNvPr>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67" name="正方形/長方形 66">
          <a:extLst>
            <a:ext uri="{FF2B5EF4-FFF2-40B4-BE49-F238E27FC236}">
              <a16:creationId xmlns:a16="http://schemas.microsoft.com/office/drawing/2014/main" id="{C848F91A-8CF2-42AE-9E34-FE5BFAE55CCB}"/>
            </a:ext>
          </a:extLst>
        </xdr:cNvPr>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68" name="正方形/長方形 67">
          <a:extLst>
            <a:ext uri="{FF2B5EF4-FFF2-40B4-BE49-F238E27FC236}">
              <a16:creationId xmlns:a16="http://schemas.microsoft.com/office/drawing/2014/main" id="{A928F6AF-8091-4A0A-BD68-D91F38B0556C}"/>
            </a:ext>
          </a:extLst>
        </xdr:cNvPr>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69" name="正方形/長方形 68">
          <a:extLst>
            <a:ext uri="{FF2B5EF4-FFF2-40B4-BE49-F238E27FC236}">
              <a16:creationId xmlns:a16="http://schemas.microsoft.com/office/drawing/2014/main" id="{A76B3DE8-B5AD-4AF4-B570-E111B7971F3B}"/>
            </a:ext>
          </a:extLst>
        </xdr:cNvPr>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70" name="正方形/長方形 69">
          <a:extLst>
            <a:ext uri="{FF2B5EF4-FFF2-40B4-BE49-F238E27FC236}">
              <a16:creationId xmlns:a16="http://schemas.microsoft.com/office/drawing/2014/main" id="{846D3063-A0DE-4C8E-A4EB-9B71ABD08F00}"/>
            </a:ext>
          </a:extLst>
        </xdr:cNvPr>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71" name="正方形/長方形 70">
          <a:extLst>
            <a:ext uri="{FF2B5EF4-FFF2-40B4-BE49-F238E27FC236}">
              <a16:creationId xmlns:a16="http://schemas.microsoft.com/office/drawing/2014/main" id="{19A82935-050C-408C-A9B2-F61F612235B9}"/>
            </a:ext>
          </a:extLst>
        </xdr:cNvPr>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72" name="正方形/長方形 71">
          <a:extLst>
            <a:ext uri="{FF2B5EF4-FFF2-40B4-BE49-F238E27FC236}">
              <a16:creationId xmlns:a16="http://schemas.microsoft.com/office/drawing/2014/main" id="{01B64919-1183-4667-9688-D7BF3D5EA689}"/>
            </a:ext>
          </a:extLst>
        </xdr:cNvPr>
        <xdr:cNvSpPr/>
      </xdr:nvSpPr>
      <xdr:spPr>
        <a:xfrm>
          <a:off x="762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68</xdr:row>
      <xdr:rowOff>152400</xdr:rowOff>
    </xdr:from>
    <xdr:to>
      <xdr:col>59</xdr:col>
      <xdr:colOff>88900</xdr:colOff>
      <xdr:row>72</xdr:row>
      <xdr:rowOff>101600</xdr:rowOff>
    </xdr:to>
    <xdr:sp macro="" textlink="">
      <xdr:nvSpPr>
        <xdr:cNvPr id="73" name="正方形/長方形 72">
          <a:extLst>
            <a:ext uri="{FF2B5EF4-FFF2-40B4-BE49-F238E27FC236}">
              <a16:creationId xmlns:a16="http://schemas.microsoft.com/office/drawing/2014/main" id="{A460DD3C-0D1D-4B56-B453-38B53F6185CF}"/>
            </a:ext>
          </a:extLst>
        </xdr:cNvPr>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74" name="正方形/長方形 73">
          <a:extLst>
            <a:ext uri="{FF2B5EF4-FFF2-40B4-BE49-F238E27FC236}">
              <a16:creationId xmlns:a16="http://schemas.microsoft.com/office/drawing/2014/main" id="{21B8BE74-898A-4352-95BB-BD3821EEB9AC}"/>
            </a:ext>
          </a:extLst>
        </xdr:cNvPr>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75" name="正方形/長方形 74">
          <a:extLst>
            <a:ext uri="{FF2B5EF4-FFF2-40B4-BE49-F238E27FC236}">
              <a16:creationId xmlns:a16="http://schemas.microsoft.com/office/drawing/2014/main" id="{4A9F6929-36F0-4E69-B203-71FA8B4C9D8F}"/>
            </a:ext>
          </a:extLst>
        </xdr:cNvPr>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76" name="正方形/長方形 75">
          <a:extLst>
            <a:ext uri="{FF2B5EF4-FFF2-40B4-BE49-F238E27FC236}">
              <a16:creationId xmlns:a16="http://schemas.microsoft.com/office/drawing/2014/main" id="{ACAA274E-D85F-46CE-AE3F-F28570112270}"/>
            </a:ext>
          </a:extLst>
        </xdr:cNvPr>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77" name="正方形/長方形 76">
          <a:extLst>
            <a:ext uri="{FF2B5EF4-FFF2-40B4-BE49-F238E27FC236}">
              <a16:creationId xmlns:a16="http://schemas.microsoft.com/office/drawing/2014/main" id="{A6169943-F499-48B5-8E8D-4C55F5B93F20}"/>
            </a:ext>
          </a:extLst>
        </xdr:cNvPr>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78" name="正方形/長方形 77">
          <a:extLst>
            <a:ext uri="{FF2B5EF4-FFF2-40B4-BE49-F238E27FC236}">
              <a16:creationId xmlns:a16="http://schemas.microsoft.com/office/drawing/2014/main" id="{4FE51478-535A-4D54-8F24-400AE6380DE3}"/>
            </a:ext>
          </a:extLst>
        </xdr:cNvPr>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79" name="正方形/長方形 78">
          <a:extLst>
            <a:ext uri="{FF2B5EF4-FFF2-40B4-BE49-F238E27FC236}">
              <a16:creationId xmlns:a16="http://schemas.microsoft.com/office/drawing/2014/main" id="{8BA188DB-9480-43C2-B723-392C97AD991E}"/>
            </a:ext>
          </a:extLst>
        </xdr:cNvPr>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80" name="正方形/長方形 79">
          <a:extLst>
            <a:ext uri="{FF2B5EF4-FFF2-40B4-BE49-F238E27FC236}">
              <a16:creationId xmlns:a16="http://schemas.microsoft.com/office/drawing/2014/main" id="{C7E4656D-D446-42CB-A3CB-2EB1BFB8EDE3}"/>
            </a:ext>
          </a:extLst>
        </xdr:cNvPr>
        <xdr:cNvSpPr/>
      </xdr:nvSpPr>
      <xdr:spPr>
        <a:xfrm>
          <a:off x="6604000" y="1295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91</xdr:row>
      <xdr:rowOff>19050</xdr:rowOff>
    </xdr:from>
    <xdr:to>
      <xdr:col>28</xdr:col>
      <xdr:colOff>152400</xdr:colOff>
      <xdr:row>94</xdr:row>
      <xdr:rowOff>139700</xdr:rowOff>
    </xdr:to>
    <xdr:sp macro="" textlink="">
      <xdr:nvSpPr>
        <xdr:cNvPr id="81" name="正方形/長方形 80">
          <a:extLst>
            <a:ext uri="{FF2B5EF4-FFF2-40B4-BE49-F238E27FC236}">
              <a16:creationId xmlns:a16="http://schemas.microsoft.com/office/drawing/2014/main" id="{3F3C1A32-748D-41A0-A8A8-16BCA35047C4}"/>
            </a:ext>
          </a:extLst>
        </xdr:cNvPr>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82" name="正方形/長方形 81">
          <a:extLst>
            <a:ext uri="{FF2B5EF4-FFF2-40B4-BE49-F238E27FC236}">
              <a16:creationId xmlns:a16="http://schemas.microsoft.com/office/drawing/2014/main" id="{990C0157-C550-4315-899B-8C51CC39F5E0}"/>
            </a:ext>
          </a:extLst>
        </xdr:cNvPr>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83" name="正方形/長方形 82">
          <a:extLst>
            <a:ext uri="{FF2B5EF4-FFF2-40B4-BE49-F238E27FC236}">
              <a16:creationId xmlns:a16="http://schemas.microsoft.com/office/drawing/2014/main" id="{926FCCA2-0598-493F-A7F9-2237EB171D81}"/>
            </a:ext>
          </a:extLst>
        </xdr:cNvPr>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84" name="正方形/長方形 83">
          <a:extLst>
            <a:ext uri="{FF2B5EF4-FFF2-40B4-BE49-F238E27FC236}">
              <a16:creationId xmlns:a16="http://schemas.microsoft.com/office/drawing/2014/main" id="{8A14F3FA-4D75-4774-BCB9-FF51ABF75329}"/>
            </a:ext>
          </a:extLst>
        </xdr:cNvPr>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85" name="正方形/長方形 84">
          <a:extLst>
            <a:ext uri="{FF2B5EF4-FFF2-40B4-BE49-F238E27FC236}">
              <a16:creationId xmlns:a16="http://schemas.microsoft.com/office/drawing/2014/main" id="{7F7BF79B-1CFD-4F3A-B937-2C7984DE59B6}"/>
            </a:ext>
          </a:extLst>
        </xdr:cNvPr>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86" name="正方形/長方形 85">
          <a:extLst>
            <a:ext uri="{FF2B5EF4-FFF2-40B4-BE49-F238E27FC236}">
              <a16:creationId xmlns:a16="http://schemas.microsoft.com/office/drawing/2014/main" id="{CCBF9497-BE9D-46D3-8768-DBF1F614F3D7}"/>
            </a:ext>
          </a:extLst>
        </xdr:cNvPr>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87" name="正方形/長方形 86">
          <a:extLst>
            <a:ext uri="{FF2B5EF4-FFF2-40B4-BE49-F238E27FC236}">
              <a16:creationId xmlns:a16="http://schemas.microsoft.com/office/drawing/2014/main" id="{47AC8964-589D-49B4-94C7-B9BC9402DBC6}"/>
            </a:ext>
          </a:extLst>
        </xdr:cNvPr>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88" name="正方形/長方形 87">
          <a:extLst>
            <a:ext uri="{FF2B5EF4-FFF2-40B4-BE49-F238E27FC236}">
              <a16:creationId xmlns:a16="http://schemas.microsoft.com/office/drawing/2014/main" id="{9B0A770E-8389-47DB-ADE4-F9B31041FA7C}"/>
            </a:ext>
          </a:extLst>
        </xdr:cNvPr>
        <xdr:cNvSpPr/>
      </xdr:nvSpPr>
      <xdr:spPr>
        <a:xfrm>
          <a:off x="762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89" name="正方形/長方形 88">
          <a:extLst>
            <a:ext uri="{FF2B5EF4-FFF2-40B4-BE49-F238E27FC236}">
              <a16:creationId xmlns:a16="http://schemas.microsoft.com/office/drawing/2014/main" id="{1A561E13-6C92-4C4F-8526-651CA46F8418}"/>
            </a:ext>
          </a:extLst>
        </xdr:cNvPr>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90" name="正方形/長方形 89">
          <a:extLst>
            <a:ext uri="{FF2B5EF4-FFF2-40B4-BE49-F238E27FC236}">
              <a16:creationId xmlns:a16="http://schemas.microsoft.com/office/drawing/2014/main" id="{CF808EB9-D729-4A27-B9CC-A56E2C448917}"/>
            </a:ext>
          </a:extLst>
        </xdr:cNvPr>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91" name="正方形/長方形 90">
          <a:extLst>
            <a:ext uri="{FF2B5EF4-FFF2-40B4-BE49-F238E27FC236}">
              <a16:creationId xmlns:a16="http://schemas.microsoft.com/office/drawing/2014/main" id="{F52BB2D5-6C18-4D16-B2D8-D409CE13A932}"/>
            </a:ext>
          </a:extLst>
        </xdr:cNvPr>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92" name="正方形/長方形 91">
          <a:extLst>
            <a:ext uri="{FF2B5EF4-FFF2-40B4-BE49-F238E27FC236}">
              <a16:creationId xmlns:a16="http://schemas.microsoft.com/office/drawing/2014/main" id="{CE85F53C-C60D-48FA-BA57-66E33D18463D}"/>
            </a:ext>
          </a:extLst>
        </xdr:cNvPr>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93" name="正方形/長方形 92">
          <a:extLst>
            <a:ext uri="{FF2B5EF4-FFF2-40B4-BE49-F238E27FC236}">
              <a16:creationId xmlns:a16="http://schemas.microsoft.com/office/drawing/2014/main" id="{1D5E89BF-29A8-4CDB-8ABA-D63EC1AB59E0}"/>
            </a:ext>
          </a:extLst>
        </xdr:cNvPr>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94" name="正方形/長方形 93">
          <a:extLst>
            <a:ext uri="{FF2B5EF4-FFF2-40B4-BE49-F238E27FC236}">
              <a16:creationId xmlns:a16="http://schemas.microsoft.com/office/drawing/2014/main" id="{0FF67D6C-80BC-4D84-88D5-4BC29D7B1218}"/>
            </a:ext>
          </a:extLst>
        </xdr:cNvPr>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95" name="正方形/長方形 94">
          <a:extLst>
            <a:ext uri="{FF2B5EF4-FFF2-40B4-BE49-F238E27FC236}">
              <a16:creationId xmlns:a16="http://schemas.microsoft.com/office/drawing/2014/main" id="{74EA6ABA-1C17-409C-857C-4A9CBB9A72B4}"/>
            </a:ext>
          </a:extLst>
        </xdr:cNvPr>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96" name="正方形/長方形 95">
          <a:extLst>
            <a:ext uri="{FF2B5EF4-FFF2-40B4-BE49-F238E27FC236}">
              <a16:creationId xmlns:a16="http://schemas.microsoft.com/office/drawing/2014/main" id="{B794EBD1-F9FB-412E-A0B2-52889A541639}"/>
            </a:ext>
          </a:extLst>
        </xdr:cNvPr>
        <xdr:cNvSpPr/>
      </xdr:nvSpPr>
      <xdr:spPr>
        <a:xfrm>
          <a:off x="6604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97" name="正方形/長方形 96">
          <a:extLst>
            <a:ext uri="{FF2B5EF4-FFF2-40B4-BE49-F238E27FC236}">
              <a16:creationId xmlns:a16="http://schemas.microsoft.com/office/drawing/2014/main" id="{86E4A948-65FA-432C-AE56-3B828008EAA5}"/>
            </a:ext>
          </a:extLst>
        </xdr:cNvPr>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98" name="正方形/長方形 97">
          <a:extLst>
            <a:ext uri="{FF2B5EF4-FFF2-40B4-BE49-F238E27FC236}">
              <a16:creationId xmlns:a16="http://schemas.microsoft.com/office/drawing/2014/main" id="{FC07C876-F8B7-41DF-B0CE-2483B79D7851}"/>
            </a:ext>
          </a:extLst>
        </xdr:cNvPr>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99" name="正方形/長方形 98">
          <a:extLst>
            <a:ext uri="{FF2B5EF4-FFF2-40B4-BE49-F238E27FC236}">
              <a16:creationId xmlns:a16="http://schemas.microsoft.com/office/drawing/2014/main" id="{97C3E9FC-CCF6-400E-B627-3A435F70D698}"/>
            </a:ext>
          </a:extLst>
        </xdr:cNvPr>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89/93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100" name="正方形/長方形 99">
          <a:extLst>
            <a:ext uri="{FF2B5EF4-FFF2-40B4-BE49-F238E27FC236}">
              <a16:creationId xmlns:a16="http://schemas.microsoft.com/office/drawing/2014/main" id="{174BF1E8-02AB-4221-8670-BA15451EE89A}"/>
            </a:ext>
          </a:extLst>
        </xdr:cNvPr>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101" name="正方形/長方形 100">
          <a:extLst>
            <a:ext uri="{FF2B5EF4-FFF2-40B4-BE49-F238E27FC236}">
              <a16:creationId xmlns:a16="http://schemas.microsoft.com/office/drawing/2014/main" id="{DCA331F2-7C86-4332-B0FE-0DE854AFF8CA}"/>
            </a:ext>
          </a:extLst>
        </xdr:cNvPr>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102" name="正方形/長方形 101">
          <a:extLst>
            <a:ext uri="{FF2B5EF4-FFF2-40B4-BE49-F238E27FC236}">
              <a16:creationId xmlns:a16="http://schemas.microsoft.com/office/drawing/2014/main" id="{FE8E1253-71EB-4280-9D87-D65C86525769}"/>
            </a:ext>
          </a:extLst>
        </xdr:cNvPr>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103" name="正方形/長方形 102">
          <a:extLst>
            <a:ext uri="{FF2B5EF4-FFF2-40B4-BE49-F238E27FC236}">
              <a16:creationId xmlns:a16="http://schemas.microsoft.com/office/drawing/2014/main" id="{6FE17FB3-8C3F-4E98-8BD8-700ECA5ED0DA}"/>
            </a:ext>
          </a:extLst>
        </xdr:cNvPr>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104" name="正方形/長方形 103">
          <a:extLst>
            <a:ext uri="{FF2B5EF4-FFF2-40B4-BE49-F238E27FC236}">
              <a16:creationId xmlns:a16="http://schemas.microsoft.com/office/drawing/2014/main" id="{7A4F9249-1034-4FC9-87CA-A32446955BD8}"/>
            </a:ext>
          </a:extLst>
        </xdr:cNvPr>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105" name="テキスト ボックス 104">
          <a:extLst>
            <a:ext uri="{FF2B5EF4-FFF2-40B4-BE49-F238E27FC236}">
              <a16:creationId xmlns:a16="http://schemas.microsoft.com/office/drawing/2014/main" id="{D4D9DB39-624D-4879-8F2C-42092830FF0C}"/>
            </a:ext>
          </a:extLst>
        </xdr:cNvPr>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106" name="直線コネクタ 105">
          <a:extLst>
            <a:ext uri="{FF2B5EF4-FFF2-40B4-BE49-F238E27FC236}">
              <a16:creationId xmlns:a16="http://schemas.microsoft.com/office/drawing/2014/main" id="{92CCED35-DE21-4FA3-A88D-D4FF4404655F}"/>
            </a:ext>
          </a:extLst>
        </xdr:cNvPr>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107" name="テキスト ボックス 106">
          <a:extLst>
            <a:ext uri="{FF2B5EF4-FFF2-40B4-BE49-F238E27FC236}">
              <a16:creationId xmlns:a16="http://schemas.microsoft.com/office/drawing/2014/main" id="{A8773046-B95F-42C8-A010-A0B026922C7F}"/>
            </a:ext>
          </a:extLst>
        </xdr:cNvPr>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92528</xdr:rowOff>
    </xdr:from>
    <xdr:to>
      <xdr:col>89</xdr:col>
      <xdr:colOff>177800</xdr:colOff>
      <xdr:row>42</xdr:row>
      <xdr:rowOff>92528</xdr:rowOff>
    </xdr:to>
    <xdr:cxnSp macro="">
      <xdr:nvCxnSpPr>
        <xdr:cNvPr id="108" name="直線コネクタ 107">
          <a:extLst>
            <a:ext uri="{FF2B5EF4-FFF2-40B4-BE49-F238E27FC236}">
              <a16:creationId xmlns:a16="http://schemas.microsoft.com/office/drawing/2014/main" id="{2F24AE01-41C2-472E-842B-0DD502F6E87B}"/>
            </a:ext>
          </a:extLst>
        </xdr:cNvPr>
        <xdr:cNvCxnSpPr/>
      </xdr:nvCxnSpPr>
      <xdr:spPr>
        <a:xfrm>
          <a:off x="12446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121755</xdr:rowOff>
    </xdr:from>
    <xdr:ext cx="467179" cy="259045"/>
    <xdr:sp macro="" textlink="">
      <xdr:nvSpPr>
        <xdr:cNvPr id="109" name="テキスト ボックス 108">
          <a:extLst>
            <a:ext uri="{FF2B5EF4-FFF2-40B4-BE49-F238E27FC236}">
              <a16:creationId xmlns:a16="http://schemas.microsoft.com/office/drawing/2014/main" id="{CFACB416-3E3A-4E32-A629-B38700B52AAB}"/>
            </a:ext>
          </a:extLst>
        </xdr:cNvPr>
        <xdr:cNvSpPr txBox="1"/>
      </xdr:nvSpPr>
      <xdr:spPr>
        <a:xfrm>
          <a:off x="11978821" y="715120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108857</xdr:rowOff>
    </xdr:from>
    <xdr:to>
      <xdr:col>89</xdr:col>
      <xdr:colOff>177800</xdr:colOff>
      <xdr:row>40</xdr:row>
      <xdr:rowOff>108857</xdr:rowOff>
    </xdr:to>
    <xdr:cxnSp macro="">
      <xdr:nvCxnSpPr>
        <xdr:cNvPr id="110" name="直線コネクタ 109">
          <a:extLst>
            <a:ext uri="{FF2B5EF4-FFF2-40B4-BE49-F238E27FC236}">
              <a16:creationId xmlns:a16="http://schemas.microsoft.com/office/drawing/2014/main" id="{B282C191-92E3-46F0-81D3-DC64FD7927C0}"/>
            </a:ext>
          </a:extLst>
        </xdr:cNvPr>
        <xdr:cNvCxnSpPr/>
      </xdr:nvCxnSpPr>
      <xdr:spPr>
        <a:xfrm>
          <a:off x="12446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138084</xdr:rowOff>
    </xdr:from>
    <xdr:ext cx="403059" cy="259045"/>
    <xdr:sp macro="" textlink="">
      <xdr:nvSpPr>
        <xdr:cNvPr id="111" name="テキスト ボックス 110">
          <a:extLst>
            <a:ext uri="{FF2B5EF4-FFF2-40B4-BE49-F238E27FC236}">
              <a16:creationId xmlns:a16="http://schemas.microsoft.com/office/drawing/2014/main" id="{5C4288C9-6881-4404-9A45-0ADE3E8CFADC}"/>
            </a:ext>
          </a:extLst>
        </xdr:cNvPr>
        <xdr:cNvSpPr txBox="1"/>
      </xdr:nvSpPr>
      <xdr:spPr>
        <a:xfrm>
          <a:off x="12042941" y="682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125185</xdr:rowOff>
    </xdr:from>
    <xdr:to>
      <xdr:col>89</xdr:col>
      <xdr:colOff>177800</xdr:colOff>
      <xdr:row>38</xdr:row>
      <xdr:rowOff>125185</xdr:rowOff>
    </xdr:to>
    <xdr:cxnSp macro="">
      <xdr:nvCxnSpPr>
        <xdr:cNvPr id="112" name="直線コネクタ 111">
          <a:extLst>
            <a:ext uri="{FF2B5EF4-FFF2-40B4-BE49-F238E27FC236}">
              <a16:creationId xmlns:a16="http://schemas.microsoft.com/office/drawing/2014/main" id="{1CB66E3E-2F9A-40B7-8D05-17F1E9A378E8}"/>
            </a:ext>
          </a:extLst>
        </xdr:cNvPr>
        <xdr:cNvCxnSpPr/>
      </xdr:nvCxnSpPr>
      <xdr:spPr>
        <a:xfrm>
          <a:off x="12446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37</xdr:row>
      <xdr:rowOff>154412</xdr:rowOff>
    </xdr:from>
    <xdr:ext cx="403059" cy="259045"/>
    <xdr:sp macro="" textlink="">
      <xdr:nvSpPr>
        <xdr:cNvPr id="113" name="テキスト ボックス 112">
          <a:extLst>
            <a:ext uri="{FF2B5EF4-FFF2-40B4-BE49-F238E27FC236}">
              <a16:creationId xmlns:a16="http://schemas.microsoft.com/office/drawing/2014/main" id="{2F162C18-3D40-420B-B794-3A7AE4D1E250}"/>
            </a:ext>
          </a:extLst>
        </xdr:cNvPr>
        <xdr:cNvSpPr txBox="1"/>
      </xdr:nvSpPr>
      <xdr:spPr>
        <a:xfrm>
          <a:off x="12042941" y="649806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141514</xdr:rowOff>
    </xdr:from>
    <xdr:to>
      <xdr:col>89</xdr:col>
      <xdr:colOff>177800</xdr:colOff>
      <xdr:row>36</xdr:row>
      <xdr:rowOff>141514</xdr:rowOff>
    </xdr:to>
    <xdr:cxnSp macro="">
      <xdr:nvCxnSpPr>
        <xdr:cNvPr id="114" name="直線コネクタ 113">
          <a:extLst>
            <a:ext uri="{FF2B5EF4-FFF2-40B4-BE49-F238E27FC236}">
              <a16:creationId xmlns:a16="http://schemas.microsoft.com/office/drawing/2014/main" id="{9662A78A-559C-4798-8216-18460452A388}"/>
            </a:ext>
          </a:extLst>
        </xdr:cNvPr>
        <xdr:cNvCxnSpPr/>
      </xdr:nvCxnSpPr>
      <xdr:spPr>
        <a:xfrm>
          <a:off x="12446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35</xdr:row>
      <xdr:rowOff>170741</xdr:rowOff>
    </xdr:from>
    <xdr:ext cx="403059" cy="259045"/>
    <xdr:sp macro="" textlink="">
      <xdr:nvSpPr>
        <xdr:cNvPr id="115" name="テキスト ボックス 114">
          <a:extLst>
            <a:ext uri="{FF2B5EF4-FFF2-40B4-BE49-F238E27FC236}">
              <a16:creationId xmlns:a16="http://schemas.microsoft.com/office/drawing/2014/main" id="{1BA2047B-C637-47FA-9DE6-92DAC69D97C7}"/>
            </a:ext>
          </a:extLst>
        </xdr:cNvPr>
        <xdr:cNvSpPr txBox="1"/>
      </xdr:nvSpPr>
      <xdr:spPr>
        <a:xfrm>
          <a:off x="12042941" y="617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157843</xdr:rowOff>
    </xdr:from>
    <xdr:to>
      <xdr:col>89</xdr:col>
      <xdr:colOff>177800</xdr:colOff>
      <xdr:row>34</xdr:row>
      <xdr:rowOff>157843</xdr:rowOff>
    </xdr:to>
    <xdr:cxnSp macro="">
      <xdr:nvCxnSpPr>
        <xdr:cNvPr id="116" name="直線コネクタ 115">
          <a:extLst>
            <a:ext uri="{FF2B5EF4-FFF2-40B4-BE49-F238E27FC236}">
              <a16:creationId xmlns:a16="http://schemas.microsoft.com/office/drawing/2014/main" id="{E7CBB0F7-5006-4F0A-8A68-0D65E3450A30}"/>
            </a:ext>
          </a:extLst>
        </xdr:cNvPr>
        <xdr:cNvCxnSpPr/>
      </xdr:nvCxnSpPr>
      <xdr:spPr>
        <a:xfrm>
          <a:off x="12446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15620</xdr:rowOff>
    </xdr:from>
    <xdr:ext cx="403059" cy="259045"/>
    <xdr:sp macro="" textlink="">
      <xdr:nvSpPr>
        <xdr:cNvPr id="117" name="テキスト ボックス 116">
          <a:extLst>
            <a:ext uri="{FF2B5EF4-FFF2-40B4-BE49-F238E27FC236}">
              <a16:creationId xmlns:a16="http://schemas.microsoft.com/office/drawing/2014/main" id="{0D7C45DF-BA19-40B1-9A9B-E8FC7C0E9B81}"/>
            </a:ext>
          </a:extLst>
        </xdr:cNvPr>
        <xdr:cNvSpPr txBox="1"/>
      </xdr:nvSpPr>
      <xdr:spPr>
        <a:xfrm>
          <a:off x="12042941" y="584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2722</xdr:rowOff>
    </xdr:from>
    <xdr:to>
      <xdr:col>89</xdr:col>
      <xdr:colOff>177800</xdr:colOff>
      <xdr:row>33</xdr:row>
      <xdr:rowOff>2722</xdr:rowOff>
    </xdr:to>
    <xdr:cxnSp macro="">
      <xdr:nvCxnSpPr>
        <xdr:cNvPr id="118" name="直線コネクタ 117">
          <a:extLst>
            <a:ext uri="{FF2B5EF4-FFF2-40B4-BE49-F238E27FC236}">
              <a16:creationId xmlns:a16="http://schemas.microsoft.com/office/drawing/2014/main" id="{02FD40B0-762D-474D-A9D7-D362560E1EDF}"/>
            </a:ext>
          </a:extLst>
        </xdr:cNvPr>
        <xdr:cNvCxnSpPr/>
      </xdr:nvCxnSpPr>
      <xdr:spPr>
        <a:xfrm>
          <a:off x="12446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31949</xdr:rowOff>
    </xdr:from>
    <xdr:ext cx="338939" cy="259045"/>
    <xdr:sp macro="" textlink="">
      <xdr:nvSpPr>
        <xdr:cNvPr id="119" name="テキスト ボックス 118">
          <a:extLst>
            <a:ext uri="{FF2B5EF4-FFF2-40B4-BE49-F238E27FC236}">
              <a16:creationId xmlns:a16="http://schemas.microsoft.com/office/drawing/2014/main" id="{32B84774-494B-4955-8BB8-37D5A3422ACF}"/>
            </a:ext>
          </a:extLst>
        </xdr:cNvPr>
        <xdr:cNvSpPr txBox="1"/>
      </xdr:nvSpPr>
      <xdr:spPr>
        <a:xfrm>
          <a:off x="12107061" y="5518349"/>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120" name="直線コネクタ 119">
          <a:extLst>
            <a:ext uri="{FF2B5EF4-FFF2-40B4-BE49-F238E27FC236}">
              <a16:creationId xmlns:a16="http://schemas.microsoft.com/office/drawing/2014/main" id="{451BF6F6-F893-4A51-8A93-588A7CF3F3BB}"/>
            </a:ext>
          </a:extLst>
        </xdr:cNvPr>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121" name="【一般廃棄物処理施設】&#10;有形固定資産減価償却率グラフ枠">
          <a:extLst>
            <a:ext uri="{FF2B5EF4-FFF2-40B4-BE49-F238E27FC236}">
              <a16:creationId xmlns:a16="http://schemas.microsoft.com/office/drawing/2014/main" id="{AE2C2E23-2CE4-4A75-9989-4481A150F32B}"/>
            </a:ext>
          </a:extLst>
        </xdr:cNvPr>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58239</xdr:rowOff>
    </xdr:from>
    <xdr:to>
      <xdr:col>85</xdr:col>
      <xdr:colOff>126364</xdr:colOff>
      <xdr:row>42</xdr:row>
      <xdr:rowOff>92528</xdr:rowOff>
    </xdr:to>
    <xdr:cxnSp macro="">
      <xdr:nvCxnSpPr>
        <xdr:cNvPr id="122" name="直線コネクタ 121">
          <a:extLst>
            <a:ext uri="{FF2B5EF4-FFF2-40B4-BE49-F238E27FC236}">
              <a16:creationId xmlns:a16="http://schemas.microsoft.com/office/drawing/2014/main" id="{AAAB3322-E8C2-484B-AF79-8EAADC19BF50}"/>
            </a:ext>
          </a:extLst>
        </xdr:cNvPr>
        <xdr:cNvCxnSpPr/>
      </xdr:nvCxnSpPr>
      <xdr:spPr>
        <a:xfrm flipV="1">
          <a:off x="16318864" y="5716089"/>
          <a:ext cx="0" cy="15773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96355</xdr:rowOff>
    </xdr:from>
    <xdr:ext cx="469744" cy="259045"/>
    <xdr:sp macro="" textlink="">
      <xdr:nvSpPr>
        <xdr:cNvPr id="123" name="【一般廃棄物処理施設】&#10;有形固定資産減価償却率最小値テキスト">
          <a:extLst>
            <a:ext uri="{FF2B5EF4-FFF2-40B4-BE49-F238E27FC236}">
              <a16:creationId xmlns:a16="http://schemas.microsoft.com/office/drawing/2014/main" id="{31774986-2E31-4D12-BD0B-68E04D837715}"/>
            </a:ext>
          </a:extLst>
        </xdr:cNvPr>
        <xdr:cNvSpPr txBox="1"/>
      </xdr:nvSpPr>
      <xdr:spPr>
        <a:xfrm>
          <a:off x="16357600" y="7297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92528</xdr:rowOff>
    </xdr:from>
    <xdr:to>
      <xdr:col>86</xdr:col>
      <xdr:colOff>25400</xdr:colOff>
      <xdr:row>42</xdr:row>
      <xdr:rowOff>92528</xdr:rowOff>
    </xdr:to>
    <xdr:cxnSp macro="">
      <xdr:nvCxnSpPr>
        <xdr:cNvPr id="124" name="直線コネクタ 123">
          <a:extLst>
            <a:ext uri="{FF2B5EF4-FFF2-40B4-BE49-F238E27FC236}">
              <a16:creationId xmlns:a16="http://schemas.microsoft.com/office/drawing/2014/main" id="{F2975819-3B3F-4780-BAF3-157B14D93E9C}"/>
            </a:ext>
          </a:extLst>
        </xdr:cNvPr>
        <xdr:cNvCxnSpPr/>
      </xdr:nvCxnSpPr>
      <xdr:spPr>
        <a:xfrm>
          <a:off x="16230600" y="7293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4916</xdr:rowOff>
    </xdr:from>
    <xdr:ext cx="340478" cy="259045"/>
    <xdr:sp macro="" textlink="">
      <xdr:nvSpPr>
        <xdr:cNvPr id="125" name="【一般廃棄物処理施設】&#10;有形固定資産減価償却率最大値テキスト">
          <a:extLst>
            <a:ext uri="{FF2B5EF4-FFF2-40B4-BE49-F238E27FC236}">
              <a16:creationId xmlns:a16="http://schemas.microsoft.com/office/drawing/2014/main" id="{DC3E65CE-EDB2-42C4-844D-3C631DEE8677}"/>
            </a:ext>
          </a:extLst>
        </xdr:cNvPr>
        <xdr:cNvSpPr txBox="1"/>
      </xdr:nvSpPr>
      <xdr:spPr>
        <a:xfrm>
          <a:off x="16357600" y="549131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58239</xdr:rowOff>
    </xdr:from>
    <xdr:to>
      <xdr:col>86</xdr:col>
      <xdr:colOff>25400</xdr:colOff>
      <xdr:row>33</xdr:row>
      <xdr:rowOff>58239</xdr:rowOff>
    </xdr:to>
    <xdr:cxnSp macro="">
      <xdr:nvCxnSpPr>
        <xdr:cNvPr id="126" name="直線コネクタ 125">
          <a:extLst>
            <a:ext uri="{FF2B5EF4-FFF2-40B4-BE49-F238E27FC236}">
              <a16:creationId xmlns:a16="http://schemas.microsoft.com/office/drawing/2014/main" id="{ABC6FD8B-2FB2-4991-9DD8-4F094F0551D7}"/>
            </a:ext>
          </a:extLst>
        </xdr:cNvPr>
        <xdr:cNvCxnSpPr/>
      </xdr:nvCxnSpPr>
      <xdr:spPr>
        <a:xfrm>
          <a:off x="16230600" y="57160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41746</xdr:rowOff>
    </xdr:from>
    <xdr:ext cx="405111" cy="259045"/>
    <xdr:sp macro="" textlink="">
      <xdr:nvSpPr>
        <xdr:cNvPr id="127" name="【一般廃棄物処理施設】&#10;有形固定資産減価償却率平均値テキスト">
          <a:extLst>
            <a:ext uri="{FF2B5EF4-FFF2-40B4-BE49-F238E27FC236}">
              <a16:creationId xmlns:a16="http://schemas.microsoft.com/office/drawing/2014/main" id="{593BB227-D374-4856-BAAB-FAB6AC2B7A23}"/>
            </a:ext>
          </a:extLst>
        </xdr:cNvPr>
        <xdr:cNvSpPr txBox="1"/>
      </xdr:nvSpPr>
      <xdr:spPr>
        <a:xfrm>
          <a:off x="16357600" y="638539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18869</xdr:rowOff>
    </xdr:from>
    <xdr:to>
      <xdr:col>85</xdr:col>
      <xdr:colOff>177800</xdr:colOff>
      <xdr:row>38</xdr:row>
      <xdr:rowOff>120469</xdr:rowOff>
    </xdr:to>
    <xdr:sp macro="" textlink="">
      <xdr:nvSpPr>
        <xdr:cNvPr id="128" name="フローチャート: 判断 127">
          <a:extLst>
            <a:ext uri="{FF2B5EF4-FFF2-40B4-BE49-F238E27FC236}">
              <a16:creationId xmlns:a16="http://schemas.microsoft.com/office/drawing/2014/main" id="{20F79B8C-3A11-44BF-9DD1-33BBAD0C6175}"/>
            </a:ext>
          </a:extLst>
        </xdr:cNvPr>
        <xdr:cNvSpPr/>
      </xdr:nvSpPr>
      <xdr:spPr>
        <a:xfrm>
          <a:off x="16268700" y="6533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38</xdr:row>
      <xdr:rowOff>25400</xdr:rowOff>
    </xdr:from>
    <xdr:to>
      <xdr:col>81</xdr:col>
      <xdr:colOff>101600</xdr:colOff>
      <xdr:row>38</xdr:row>
      <xdr:rowOff>127000</xdr:rowOff>
    </xdr:to>
    <xdr:sp macro="" textlink="">
      <xdr:nvSpPr>
        <xdr:cNvPr id="129" name="フローチャート: 判断 128">
          <a:extLst>
            <a:ext uri="{FF2B5EF4-FFF2-40B4-BE49-F238E27FC236}">
              <a16:creationId xmlns:a16="http://schemas.microsoft.com/office/drawing/2014/main" id="{60FEAA57-7FC3-4B44-BC8D-4357471E877F}"/>
            </a:ext>
          </a:extLst>
        </xdr:cNvPr>
        <xdr:cNvSpPr/>
      </xdr:nvSpPr>
      <xdr:spPr>
        <a:xfrm>
          <a:off x="15430500" y="654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38</xdr:row>
      <xdr:rowOff>30299</xdr:rowOff>
    </xdr:from>
    <xdr:to>
      <xdr:col>76</xdr:col>
      <xdr:colOff>165100</xdr:colOff>
      <xdr:row>38</xdr:row>
      <xdr:rowOff>131899</xdr:rowOff>
    </xdr:to>
    <xdr:sp macro="" textlink="">
      <xdr:nvSpPr>
        <xdr:cNvPr id="130" name="フローチャート: 判断 129">
          <a:extLst>
            <a:ext uri="{FF2B5EF4-FFF2-40B4-BE49-F238E27FC236}">
              <a16:creationId xmlns:a16="http://schemas.microsoft.com/office/drawing/2014/main" id="{4AE2917F-2C2B-4581-8C38-9C30F2E99735}"/>
            </a:ext>
          </a:extLst>
        </xdr:cNvPr>
        <xdr:cNvSpPr/>
      </xdr:nvSpPr>
      <xdr:spPr>
        <a:xfrm>
          <a:off x="14541500" y="654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157661</xdr:rowOff>
    </xdr:from>
    <xdr:to>
      <xdr:col>72</xdr:col>
      <xdr:colOff>38100</xdr:colOff>
      <xdr:row>38</xdr:row>
      <xdr:rowOff>87812</xdr:rowOff>
    </xdr:to>
    <xdr:sp macro="" textlink="">
      <xdr:nvSpPr>
        <xdr:cNvPr id="131" name="フローチャート: 判断 130">
          <a:extLst>
            <a:ext uri="{FF2B5EF4-FFF2-40B4-BE49-F238E27FC236}">
              <a16:creationId xmlns:a16="http://schemas.microsoft.com/office/drawing/2014/main" id="{5B1CD702-C4DC-4676-BA5C-5E4B9DACB199}"/>
            </a:ext>
          </a:extLst>
        </xdr:cNvPr>
        <xdr:cNvSpPr/>
      </xdr:nvSpPr>
      <xdr:spPr>
        <a:xfrm>
          <a:off x="13652500" y="6501311"/>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123372</xdr:rowOff>
    </xdr:from>
    <xdr:to>
      <xdr:col>67</xdr:col>
      <xdr:colOff>101600</xdr:colOff>
      <xdr:row>38</xdr:row>
      <xdr:rowOff>53522</xdr:rowOff>
    </xdr:to>
    <xdr:sp macro="" textlink="">
      <xdr:nvSpPr>
        <xdr:cNvPr id="132" name="フローチャート: 判断 131">
          <a:extLst>
            <a:ext uri="{FF2B5EF4-FFF2-40B4-BE49-F238E27FC236}">
              <a16:creationId xmlns:a16="http://schemas.microsoft.com/office/drawing/2014/main" id="{5A65B431-4D7F-45DC-8936-503D26E48A3C}"/>
            </a:ext>
          </a:extLst>
        </xdr:cNvPr>
        <xdr:cNvSpPr/>
      </xdr:nvSpPr>
      <xdr:spPr>
        <a:xfrm>
          <a:off x="12763500" y="646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133" name="テキスト ボックス 132">
          <a:extLst>
            <a:ext uri="{FF2B5EF4-FFF2-40B4-BE49-F238E27FC236}">
              <a16:creationId xmlns:a16="http://schemas.microsoft.com/office/drawing/2014/main" id="{DD897747-993C-40F6-AA4C-4277C1CA83C6}"/>
            </a:ext>
          </a:extLst>
        </xdr:cNvPr>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134" name="テキスト ボックス 133">
          <a:extLst>
            <a:ext uri="{FF2B5EF4-FFF2-40B4-BE49-F238E27FC236}">
              <a16:creationId xmlns:a16="http://schemas.microsoft.com/office/drawing/2014/main" id="{CE7E5314-18D1-4378-9573-4E720E98F26A}"/>
            </a:ext>
          </a:extLst>
        </xdr:cNvPr>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135" name="テキスト ボックス 134">
          <a:extLst>
            <a:ext uri="{FF2B5EF4-FFF2-40B4-BE49-F238E27FC236}">
              <a16:creationId xmlns:a16="http://schemas.microsoft.com/office/drawing/2014/main" id="{9FCF8025-4E22-4FE8-B9AF-CAE2EDB5F893}"/>
            </a:ext>
          </a:extLst>
        </xdr:cNvPr>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136" name="テキスト ボックス 135">
          <a:extLst>
            <a:ext uri="{FF2B5EF4-FFF2-40B4-BE49-F238E27FC236}">
              <a16:creationId xmlns:a16="http://schemas.microsoft.com/office/drawing/2014/main" id="{A0C47EDE-6788-41A6-B67C-F00E9C8360D3}"/>
            </a:ext>
          </a:extLst>
        </xdr:cNvPr>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137" name="テキスト ボックス 136">
          <a:extLst>
            <a:ext uri="{FF2B5EF4-FFF2-40B4-BE49-F238E27FC236}">
              <a16:creationId xmlns:a16="http://schemas.microsoft.com/office/drawing/2014/main" id="{FC70A789-B685-476F-83DD-20301F57022D}"/>
            </a:ext>
          </a:extLst>
        </xdr:cNvPr>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42</xdr:row>
      <xdr:rowOff>41728</xdr:rowOff>
    </xdr:from>
    <xdr:to>
      <xdr:col>85</xdr:col>
      <xdr:colOff>177800</xdr:colOff>
      <xdr:row>42</xdr:row>
      <xdr:rowOff>143328</xdr:rowOff>
    </xdr:to>
    <xdr:sp macro="" textlink="">
      <xdr:nvSpPr>
        <xdr:cNvPr id="138" name="楕円 137">
          <a:extLst>
            <a:ext uri="{FF2B5EF4-FFF2-40B4-BE49-F238E27FC236}">
              <a16:creationId xmlns:a16="http://schemas.microsoft.com/office/drawing/2014/main" id="{B20EBFC3-A491-4BE0-8F56-F0A7F9D1E9B1}"/>
            </a:ext>
          </a:extLst>
        </xdr:cNvPr>
        <xdr:cNvSpPr/>
      </xdr:nvSpPr>
      <xdr:spPr>
        <a:xfrm>
          <a:off x="162687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41</xdr:row>
      <xdr:rowOff>128105</xdr:rowOff>
    </xdr:from>
    <xdr:ext cx="469744" cy="259045"/>
    <xdr:sp macro="" textlink="">
      <xdr:nvSpPr>
        <xdr:cNvPr id="139" name="【一般廃棄物処理施設】&#10;有形固定資産減価償却率該当値テキスト">
          <a:extLst>
            <a:ext uri="{FF2B5EF4-FFF2-40B4-BE49-F238E27FC236}">
              <a16:creationId xmlns:a16="http://schemas.microsoft.com/office/drawing/2014/main" id="{51DE6DDA-6712-45BC-B064-3DB077380050}"/>
            </a:ext>
          </a:extLst>
        </xdr:cNvPr>
        <xdr:cNvSpPr txBox="1"/>
      </xdr:nvSpPr>
      <xdr:spPr>
        <a:xfrm>
          <a:off x="16357600" y="71575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42</xdr:row>
      <xdr:rowOff>41728</xdr:rowOff>
    </xdr:from>
    <xdr:to>
      <xdr:col>81</xdr:col>
      <xdr:colOff>101600</xdr:colOff>
      <xdr:row>42</xdr:row>
      <xdr:rowOff>143328</xdr:rowOff>
    </xdr:to>
    <xdr:sp macro="" textlink="">
      <xdr:nvSpPr>
        <xdr:cNvPr id="140" name="楕円 139">
          <a:extLst>
            <a:ext uri="{FF2B5EF4-FFF2-40B4-BE49-F238E27FC236}">
              <a16:creationId xmlns:a16="http://schemas.microsoft.com/office/drawing/2014/main" id="{9761CDD9-C865-4857-8F18-B9306F83EB7B}"/>
            </a:ext>
          </a:extLst>
        </xdr:cNvPr>
        <xdr:cNvSpPr/>
      </xdr:nvSpPr>
      <xdr:spPr>
        <a:xfrm>
          <a:off x="15430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42</xdr:row>
      <xdr:rowOff>92528</xdr:rowOff>
    </xdr:from>
    <xdr:to>
      <xdr:col>85</xdr:col>
      <xdr:colOff>127000</xdr:colOff>
      <xdr:row>42</xdr:row>
      <xdr:rowOff>92528</xdr:rowOff>
    </xdr:to>
    <xdr:cxnSp macro="">
      <xdr:nvCxnSpPr>
        <xdr:cNvPr id="141" name="直線コネクタ 140">
          <a:extLst>
            <a:ext uri="{FF2B5EF4-FFF2-40B4-BE49-F238E27FC236}">
              <a16:creationId xmlns:a16="http://schemas.microsoft.com/office/drawing/2014/main" id="{4069C052-EABD-497C-A145-19CFFA762F3C}"/>
            </a:ext>
          </a:extLst>
        </xdr:cNvPr>
        <xdr:cNvCxnSpPr/>
      </xdr:nvCxnSpPr>
      <xdr:spPr>
        <a:xfrm>
          <a:off x="15481300" y="7293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42</xdr:row>
      <xdr:rowOff>41728</xdr:rowOff>
    </xdr:from>
    <xdr:to>
      <xdr:col>76</xdr:col>
      <xdr:colOff>165100</xdr:colOff>
      <xdr:row>42</xdr:row>
      <xdr:rowOff>143328</xdr:rowOff>
    </xdr:to>
    <xdr:sp macro="" textlink="">
      <xdr:nvSpPr>
        <xdr:cNvPr id="142" name="楕円 141">
          <a:extLst>
            <a:ext uri="{FF2B5EF4-FFF2-40B4-BE49-F238E27FC236}">
              <a16:creationId xmlns:a16="http://schemas.microsoft.com/office/drawing/2014/main" id="{B2F3BC15-04B2-4E6C-BDA3-F8E82613CCB1}"/>
            </a:ext>
          </a:extLst>
        </xdr:cNvPr>
        <xdr:cNvSpPr/>
      </xdr:nvSpPr>
      <xdr:spPr>
        <a:xfrm>
          <a:off x="14541500" y="7242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42</xdr:row>
      <xdr:rowOff>92528</xdr:rowOff>
    </xdr:from>
    <xdr:to>
      <xdr:col>81</xdr:col>
      <xdr:colOff>50800</xdr:colOff>
      <xdr:row>42</xdr:row>
      <xdr:rowOff>92528</xdr:rowOff>
    </xdr:to>
    <xdr:cxnSp macro="">
      <xdr:nvCxnSpPr>
        <xdr:cNvPr id="143" name="直線コネクタ 142">
          <a:extLst>
            <a:ext uri="{FF2B5EF4-FFF2-40B4-BE49-F238E27FC236}">
              <a16:creationId xmlns:a16="http://schemas.microsoft.com/office/drawing/2014/main" id="{9DEA27A3-2A0F-4405-B69B-9847A8B3C748}"/>
            </a:ext>
          </a:extLst>
        </xdr:cNvPr>
        <xdr:cNvCxnSpPr/>
      </xdr:nvCxnSpPr>
      <xdr:spPr>
        <a:xfrm>
          <a:off x="14592300" y="7293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35</xdr:row>
      <xdr:rowOff>147864</xdr:rowOff>
    </xdr:from>
    <xdr:to>
      <xdr:col>72</xdr:col>
      <xdr:colOff>38100</xdr:colOff>
      <xdr:row>36</xdr:row>
      <xdr:rowOff>78014</xdr:rowOff>
    </xdr:to>
    <xdr:sp macro="" textlink="">
      <xdr:nvSpPr>
        <xdr:cNvPr id="144" name="楕円 143">
          <a:extLst>
            <a:ext uri="{FF2B5EF4-FFF2-40B4-BE49-F238E27FC236}">
              <a16:creationId xmlns:a16="http://schemas.microsoft.com/office/drawing/2014/main" id="{FBEC87C8-75BE-48A0-AA5C-588CEEAE461A}"/>
            </a:ext>
          </a:extLst>
        </xdr:cNvPr>
        <xdr:cNvSpPr/>
      </xdr:nvSpPr>
      <xdr:spPr>
        <a:xfrm>
          <a:off x="13652500" y="6148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36</xdr:row>
      <xdr:rowOff>27214</xdr:rowOff>
    </xdr:from>
    <xdr:to>
      <xdr:col>76</xdr:col>
      <xdr:colOff>114300</xdr:colOff>
      <xdr:row>42</xdr:row>
      <xdr:rowOff>92528</xdr:rowOff>
    </xdr:to>
    <xdr:cxnSp macro="">
      <xdr:nvCxnSpPr>
        <xdr:cNvPr id="145" name="直線コネクタ 144">
          <a:extLst>
            <a:ext uri="{FF2B5EF4-FFF2-40B4-BE49-F238E27FC236}">
              <a16:creationId xmlns:a16="http://schemas.microsoft.com/office/drawing/2014/main" id="{8DF0847A-6E0A-472A-ACB5-EFE26425943A}"/>
            </a:ext>
          </a:extLst>
        </xdr:cNvPr>
        <xdr:cNvCxnSpPr/>
      </xdr:nvCxnSpPr>
      <xdr:spPr>
        <a:xfrm>
          <a:off x="13703300" y="6199414"/>
          <a:ext cx="889000" cy="1094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35</xdr:row>
      <xdr:rowOff>93980</xdr:rowOff>
    </xdr:from>
    <xdr:to>
      <xdr:col>67</xdr:col>
      <xdr:colOff>101600</xdr:colOff>
      <xdr:row>36</xdr:row>
      <xdr:rowOff>24130</xdr:rowOff>
    </xdr:to>
    <xdr:sp macro="" textlink="">
      <xdr:nvSpPr>
        <xdr:cNvPr id="146" name="楕円 145">
          <a:extLst>
            <a:ext uri="{FF2B5EF4-FFF2-40B4-BE49-F238E27FC236}">
              <a16:creationId xmlns:a16="http://schemas.microsoft.com/office/drawing/2014/main" id="{30C47B98-AB16-4158-BA15-BC9B825AA481}"/>
            </a:ext>
          </a:extLst>
        </xdr:cNvPr>
        <xdr:cNvSpPr/>
      </xdr:nvSpPr>
      <xdr:spPr>
        <a:xfrm>
          <a:off x="12763500" y="6094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35</xdr:row>
      <xdr:rowOff>144780</xdr:rowOff>
    </xdr:from>
    <xdr:to>
      <xdr:col>71</xdr:col>
      <xdr:colOff>177800</xdr:colOff>
      <xdr:row>36</xdr:row>
      <xdr:rowOff>27214</xdr:rowOff>
    </xdr:to>
    <xdr:cxnSp macro="">
      <xdr:nvCxnSpPr>
        <xdr:cNvPr id="147" name="直線コネクタ 146">
          <a:extLst>
            <a:ext uri="{FF2B5EF4-FFF2-40B4-BE49-F238E27FC236}">
              <a16:creationId xmlns:a16="http://schemas.microsoft.com/office/drawing/2014/main" id="{A95AAB95-8B31-482C-9066-4136E02CF76C}"/>
            </a:ext>
          </a:extLst>
        </xdr:cNvPr>
        <xdr:cNvCxnSpPr/>
      </xdr:nvCxnSpPr>
      <xdr:spPr>
        <a:xfrm>
          <a:off x="12814300" y="6145530"/>
          <a:ext cx="889000" cy="538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143527</xdr:rowOff>
    </xdr:from>
    <xdr:ext cx="405111" cy="259045"/>
    <xdr:sp macro="" textlink="">
      <xdr:nvSpPr>
        <xdr:cNvPr id="148" name="n_1aveValue【一般廃棄物処理施設】&#10;有形固定資産減価償却率">
          <a:extLst>
            <a:ext uri="{FF2B5EF4-FFF2-40B4-BE49-F238E27FC236}">
              <a16:creationId xmlns:a16="http://schemas.microsoft.com/office/drawing/2014/main" id="{23990E9D-BB91-4846-BB1A-DEF309C796E9}"/>
            </a:ext>
          </a:extLst>
        </xdr:cNvPr>
        <xdr:cNvSpPr txBox="1"/>
      </xdr:nvSpPr>
      <xdr:spPr>
        <a:xfrm>
          <a:off x="15266044" y="63157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36</xdr:row>
      <xdr:rowOff>148426</xdr:rowOff>
    </xdr:from>
    <xdr:ext cx="405111" cy="259045"/>
    <xdr:sp macro="" textlink="">
      <xdr:nvSpPr>
        <xdr:cNvPr id="149" name="n_2aveValue【一般廃棄物処理施設】&#10;有形固定資産減価償却率">
          <a:extLst>
            <a:ext uri="{FF2B5EF4-FFF2-40B4-BE49-F238E27FC236}">
              <a16:creationId xmlns:a16="http://schemas.microsoft.com/office/drawing/2014/main" id="{6E368CD1-9852-4165-BC70-32F60D14B6AE}"/>
            </a:ext>
          </a:extLst>
        </xdr:cNvPr>
        <xdr:cNvSpPr txBox="1"/>
      </xdr:nvSpPr>
      <xdr:spPr>
        <a:xfrm>
          <a:off x="14389744" y="63206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78939</xdr:rowOff>
    </xdr:from>
    <xdr:ext cx="405111" cy="259045"/>
    <xdr:sp macro="" textlink="">
      <xdr:nvSpPr>
        <xdr:cNvPr id="150" name="n_3aveValue【一般廃棄物処理施設】&#10;有形固定資産減価償却率">
          <a:extLst>
            <a:ext uri="{FF2B5EF4-FFF2-40B4-BE49-F238E27FC236}">
              <a16:creationId xmlns:a16="http://schemas.microsoft.com/office/drawing/2014/main" id="{E88F8783-5902-47DB-9987-8BEAACB67EF3}"/>
            </a:ext>
          </a:extLst>
        </xdr:cNvPr>
        <xdr:cNvSpPr txBox="1"/>
      </xdr:nvSpPr>
      <xdr:spPr>
        <a:xfrm>
          <a:off x="13500744" y="65940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44649</xdr:rowOff>
    </xdr:from>
    <xdr:ext cx="405111" cy="259045"/>
    <xdr:sp macro="" textlink="">
      <xdr:nvSpPr>
        <xdr:cNvPr id="151" name="n_4aveValue【一般廃棄物処理施設】&#10;有形固定資産減価償却率">
          <a:extLst>
            <a:ext uri="{FF2B5EF4-FFF2-40B4-BE49-F238E27FC236}">
              <a16:creationId xmlns:a16="http://schemas.microsoft.com/office/drawing/2014/main" id="{9C3ED9F7-6F1C-40C5-8F50-44FCB4D026C1}"/>
            </a:ext>
          </a:extLst>
        </xdr:cNvPr>
        <xdr:cNvSpPr txBox="1"/>
      </xdr:nvSpPr>
      <xdr:spPr>
        <a:xfrm>
          <a:off x="12611744" y="65597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79</xdr:col>
      <xdr:colOff>184227</xdr:colOff>
      <xdr:row>42</xdr:row>
      <xdr:rowOff>134455</xdr:rowOff>
    </xdr:from>
    <xdr:ext cx="469744" cy="259045"/>
    <xdr:sp macro="" textlink="">
      <xdr:nvSpPr>
        <xdr:cNvPr id="152" name="n_1mainValue【一般廃棄物処理施設】&#10;有形固定資産減価償却率">
          <a:extLst>
            <a:ext uri="{FF2B5EF4-FFF2-40B4-BE49-F238E27FC236}">
              <a16:creationId xmlns:a16="http://schemas.microsoft.com/office/drawing/2014/main" id="{BD5AAE67-B54C-4491-B26F-85F8C0D2FDEB}"/>
            </a:ext>
          </a:extLst>
        </xdr:cNvPr>
        <xdr:cNvSpPr txBox="1"/>
      </xdr:nvSpPr>
      <xdr:spPr>
        <a:xfrm>
          <a:off x="152337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69927</xdr:colOff>
      <xdr:row>42</xdr:row>
      <xdr:rowOff>134455</xdr:rowOff>
    </xdr:from>
    <xdr:ext cx="469744" cy="259045"/>
    <xdr:sp macro="" textlink="">
      <xdr:nvSpPr>
        <xdr:cNvPr id="153" name="n_2mainValue【一般廃棄物処理施設】&#10;有形固定資産減価償却率">
          <a:extLst>
            <a:ext uri="{FF2B5EF4-FFF2-40B4-BE49-F238E27FC236}">
              <a16:creationId xmlns:a16="http://schemas.microsoft.com/office/drawing/2014/main" id="{F364194A-4E87-42CE-8772-5BEE4D000446}"/>
            </a:ext>
          </a:extLst>
        </xdr:cNvPr>
        <xdr:cNvSpPr txBox="1"/>
      </xdr:nvSpPr>
      <xdr:spPr>
        <a:xfrm>
          <a:off x="14357427" y="7335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34</xdr:row>
      <xdr:rowOff>94541</xdr:rowOff>
    </xdr:from>
    <xdr:ext cx="405111" cy="259045"/>
    <xdr:sp macro="" textlink="">
      <xdr:nvSpPr>
        <xdr:cNvPr id="154" name="n_3mainValue【一般廃棄物処理施設】&#10;有形固定資産減価償却率">
          <a:extLst>
            <a:ext uri="{FF2B5EF4-FFF2-40B4-BE49-F238E27FC236}">
              <a16:creationId xmlns:a16="http://schemas.microsoft.com/office/drawing/2014/main" id="{039F63CF-4248-4929-BAF3-986D553020E6}"/>
            </a:ext>
          </a:extLst>
        </xdr:cNvPr>
        <xdr:cNvSpPr txBox="1"/>
      </xdr:nvSpPr>
      <xdr:spPr>
        <a:xfrm>
          <a:off x="13500744" y="59238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34</xdr:row>
      <xdr:rowOff>40657</xdr:rowOff>
    </xdr:from>
    <xdr:ext cx="405111" cy="259045"/>
    <xdr:sp macro="" textlink="">
      <xdr:nvSpPr>
        <xdr:cNvPr id="155" name="n_4mainValue【一般廃棄物処理施設】&#10;有形固定資産減価償却率">
          <a:extLst>
            <a:ext uri="{FF2B5EF4-FFF2-40B4-BE49-F238E27FC236}">
              <a16:creationId xmlns:a16="http://schemas.microsoft.com/office/drawing/2014/main" id="{1DD730DD-B29F-4C2D-9CED-E26A12025E59}"/>
            </a:ext>
          </a:extLst>
        </xdr:cNvPr>
        <xdr:cNvSpPr txBox="1"/>
      </xdr:nvSpPr>
      <xdr:spPr>
        <a:xfrm>
          <a:off x="12611744" y="5869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156" name="正方形/長方形 155">
          <a:extLst>
            <a:ext uri="{FF2B5EF4-FFF2-40B4-BE49-F238E27FC236}">
              <a16:creationId xmlns:a16="http://schemas.microsoft.com/office/drawing/2014/main" id="{4D2BD854-0BC0-41F5-A72B-7697F4F0AB8A}"/>
            </a:ext>
          </a:extLst>
        </xdr:cNvPr>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157" name="正方形/長方形 156">
          <a:extLst>
            <a:ext uri="{FF2B5EF4-FFF2-40B4-BE49-F238E27FC236}">
              <a16:creationId xmlns:a16="http://schemas.microsoft.com/office/drawing/2014/main" id="{65BC44F8-F5DB-4638-BB63-D48E8F0F6997}"/>
            </a:ext>
          </a:extLst>
        </xdr:cNvPr>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158" name="正方形/長方形 157">
          <a:extLst>
            <a:ext uri="{FF2B5EF4-FFF2-40B4-BE49-F238E27FC236}">
              <a16:creationId xmlns:a16="http://schemas.microsoft.com/office/drawing/2014/main" id="{6811443A-80D6-48EB-8413-EE40D593C07E}"/>
            </a:ext>
          </a:extLst>
        </xdr:cNvPr>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159" name="正方形/長方形 158">
          <a:extLst>
            <a:ext uri="{FF2B5EF4-FFF2-40B4-BE49-F238E27FC236}">
              <a16:creationId xmlns:a16="http://schemas.microsoft.com/office/drawing/2014/main" id="{489EB4F1-580A-4276-8121-345657A4D432}"/>
            </a:ext>
          </a:extLst>
        </xdr:cNvPr>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160" name="正方形/長方形 159">
          <a:extLst>
            <a:ext uri="{FF2B5EF4-FFF2-40B4-BE49-F238E27FC236}">
              <a16:creationId xmlns:a16="http://schemas.microsoft.com/office/drawing/2014/main" id="{60EE0399-3576-4EE3-9C1F-C7F5500F31AC}"/>
            </a:ext>
          </a:extLst>
        </xdr:cNvPr>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77,533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161" name="正方形/長方形 160">
          <a:extLst>
            <a:ext uri="{FF2B5EF4-FFF2-40B4-BE49-F238E27FC236}">
              <a16:creationId xmlns:a16="http://schemas.microsoft.com/office/drawing/2014/main" id="{8311D7FF-BB38-411E-A7FD-957BC5D7BC19}"/>
            </a:ext>
          </a:extLst>
        </xdr:cNvPr>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162" name="正方形/長方形 161">
          <a:extLst>
            <a:ext uri="{FF2B5EF4-FFF2-40B4-BE49-F238E27FC236}">
              <a16:creationId xmlns:a16="http://schemas.microsoft.com/office/drawing/2014/main" id="{68C39875-3D22-4AD0-83F0-BDEEDF9816BA}"/>
            </a:ext>
          </a:extLst>
        </xdr:cNvPr>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123,825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163" name="正方形/長方形 162">
          <a:extLst>
            <a:ext uri="{FF2B5EF4-FFF2-40B4-BE49-F238E27FC236}">
              <a16:creationId xmlns:a16="http://schemas.microsoft.com/office/drawing/2014/main" id="{222FB272-09C7-4C3F-B3FF-395842F6C6AC}"/>
            </a:ext>
          </a:extLst>
        </xdr:cNvPr>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164" name="テキスト ボックス 163">
          <a:extLst>
            <a:ext uri="{FF2B5EF4-FFF2-40B4-BE49-F238E27FC236}">
              <a16:creationId xmlns:a16="http://schemas.microsoft.com/office/drawing/2014/main" id="{016C7EA6-4C57-4856-A7D6-1BA4D6EE4A53}"/>
            </a:ext>
          </a:extLst>
        </xdr:cNvPr>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165" name="直線コネクタ 164">
          <a:extLst>
            <a:ext uri="{FF2B5EF4-FFF2-40B4-BE49-F238E27FC236}">
              <a16:creationId xmlns:a16="http://schemas.microsoft.com/office/drawing/2014/main" id="{03074DD8-22A2-4DD4-B81F-0A7538ACB838}"/>
            </a:ext>
          </a:extLst>
        </xdr:cNvPr>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92528</xdr:rowOff>
    </xdr:from>
    <xdr:to>
      <xdr:col>120</xdr:col>
      <xdr:colOff>114300</xdr:colOff>
      <xdr:row>42</xdr:row>
      <xdr:rowOff>92528</xdr:rowOff>
    </xdr:to>
    <xdr:cxnSp macro="">
      <xdr:nvCxnSpPr>
        <xdr:cNvPr id="166" name="直線コネクタ 165">
          <a:extLst>
            <a:ext uri="{FF2B5EF4-FFF2-40B4-BE49-F238E27FC236}">
              <a16:creationId xmlns:a16="http://schemas.microsoft.com/office/drawing/2014/main" id="{33D2086E-32A6-4D67-A1DB-0E3A6F2A5203}"/>
            </a:ext>
          </a:extLst>
        </xdr:cNvPr>
        <xdr:cNvCxnSpPr/>
      </xdr:nvCxnSpPr>
      <xdr:spPr>
        <a:xfrm>
          <a:off x="18288000" y="729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121755</xdr:rowOff>
    </xdr:from>
    <xdr:ext cx="248786" cy="259045"/>
    <xdr:sp macro="" textlink="">
      <xdr:nvSpPr>
        <xdr:cNvPr id="167" name="テキスト ボックス 166">
          <a:extLst>
            <a:ext uri="{FF2B5EF4-FFF2-40B4-BE49-F238E27FC236}">
              <a16:creationId xmlns:a16="http://schemas.microsoft.com/office/drawing/2014/main" id="{1170A8DF-5EEE-4B8A-BE8A-8AD86529B3BC}"/>
            </a:ext>
          </a:extLst>
        </xdr:cNvPr>
        <xdr:cNvSpPr txBox="1"/>
      </xdr:nvSpPr>
      <xdr:spPr>
        <a:xfrm>
          <a:off x="18039214" y="715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108857</xdr:rowOff>
    </xdr:from>
    <xdr:to>
      <xdr:col>120</xdr:col>
      <xdr:colOff>114300</xdr:colOff>
      <xdr:row>40</xdr:row>
      <xdr:rowOff>108857</xdr:rowOff>
    </xdr:to>
    <xdr:cxnSp macro="">
      <xdr:nvCxnSpPr>
        <xdr:cNvPr id="168" name="直線コネクタ 167">
          <a:extLst>
            <a:ext uri="{FF2B5EF4-FFF2-40B4-BE49-F238E27FC236}">
              <a16:creationId xmlns:a16="http://schemas.microsoft.com/office/drawing/2014/main" id="{2A4784CB-A312-4F6C-9408-C27C573D2E6A}"/>
            </a:ext>
          </a:extLst>
        </xdr:cNvPr>
        <xdr:cNvCxnSpPr/>
      </xdr:nvCxnSpPr>
      <xdr:spPr>
        <a:xfrm>
          <a:off x="18288000" y="696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138084</xdr:rowOff>
    </xdr:from>
    <xdr:ext cx="595419" cy="259045"/>
    <xdr:sp macro="" textlink="">
      <xdr:nvSpPr>
        <xdr:cNvPr id="169" name="テキスト ボックス 168">
          <a:extLst>
            <a:ext uri="{FF2B5EF4-FFF2-40B4-BE49-F238E27FC236}">
              <a16:creationId xmlns:a16="http://schemas.microsoft.com/office/drawing/2014/main" id="{B63D1378-4CAC-4C16-A297-323E4AC928F7}"/>
            </a:ext>
          </a:extLst>
        </xdr:cNvPr>
        <xdr:cNvSpPr txBox="1"/>
      </xdr:nvSpPr>
      <xdr:spPr>
        <a:xfrm>
          <a:off x="17692581" y="682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38</xdr:row>
      <xdr:rowOff>125185</xdr:rowOff>
    </xdr:from>
    <xdr:to>
      <xdr:col>120</xdr:col>
      <xdr:colOff>114300</xdr:colOff>
      <xdr:row>38</xdr:row>
      <xdr:rowOff>125185</xdr:rowOff>
    </xdr:to>
    <xdr:cxnSp macro="">
      <xdr:nvCxnSpPr>
        <xdr:cNvPr id="170" name="直線コネクタ 169">
          <a:extLst>
            <a:ext uri="{FF2B5EF4-FFF2-40B4-BE49-F238E27FC236}">
              <a16:creationId xmlns:a16="http://schemas.microsoft.com/office/drawing/2014/main" id="{2D8A8B9B-F837-4275-A41D-F2A4B4D93ACA}"/>
            </a:ext>
          </a:extLst>
        </xdr:cNvPr>
        <xdr:cNvCxnSpPr/>
      </xdr:nvCxnSpPr>
      <xdr:spPr>
        <a:xfrm>
          <a:off x="18288000" y="664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37</xdr:row>
      <xdr:rowOff>154412</xdr:rowOff>
    </xdr:from>
    <xdr:ext cx="595419" cy="259045"/>
    <xdr:sp macro="" textlink="">
      <xdr:nvSpPr>
        <xdr:cNvPr id="171" name="テキスト ボックス 170">
          <a:extLst>
            <a:ext uri="{FF2B5EF4-FFF2-40B4-BE49-F238E27FC236}">
              <a16:creationId xmlns:a16="http://schemas.microsoft.com/office/drawing/2014/main" id="{D3FD57ED-CE03-4BAF-8911-4CB2D53E3222}"/>
            </a:ext>
          </a:extLst>
        </xdr:cNvPr>
        <xdr:cNvSpPr txBox="1"/>
      </xdr:nvSpPr>
      <xdr:spPr>
        <a:xfrm>
          <a:off x="17692581" y="649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141514</xdr:rowOff>
    </xdr:from>
    <xdr:to>
      <xdr:col>120</xdr:col>
      <xdr:colOff>114300</xdr:colOff>
      <xdr:row>36</xdr:row>
      <xdr:rowOff>141514</xdr:rowOff>
    </xdr:to>
    <xdr:cxnSp macro="">
      <xdr:nvCxnSpPr>
        <xdr:cNvPr id="172" name="直線コネクタ 171">
          <a:extLst>
            <a:ext uri="{FF2B5EF4-FFF2-40B4-BE49-F238E27FC236}">
              <a16:creationId xmlns:a16="http://schemas.microsoft.com/office/drawing/2014/main" id="{E3FE9A47-6A72-4438-B6AF-A1676643B86F}"/>
            </a:ext>
          </a:extLst>
        </xdr:cNvPr>
        <xdr:cNvCxnSpPr/>
      </xdr:nvCxnSpPr>
      <xdr:spPr>
        <a:xfrm>
          <a:off x="18288000" y="631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170741</xdr:rowOff>
    </xdr:from>
    <xdr:ext cx="595419" cy="259045"/>
    <xdr:sp macro="" textlink="">
      <xdr:nvSpPr>
        <xdr:cNvPr id="173" name="テキスト ボックス 172">
          <a:extLst>
            <a:ext uri="{FF2B5EF4-FFF2-40B4-BE49-F238E27FC236}">
              <a16:creationId xmlns:a16="http://schemas.microsoft.com/office/drawing/2014/main" id="{237E34A5-6E3C-4B1C-8F9F-C468B962FFDD}"/>
            </a:ext>
          </a:extLst>
        </xdr:cNvPr>
        <xdr:cNvSpPr txBox="1"/>
      </xdr:nvSpPr>
      <xdr:spPr>
        <a:xfrm>
          <a:off x="17692581" y="6171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157843</xdr:rowOff>
    </xdr:from>
    <xdr:to>
      <xdr:col>120</xdr:col>
      <xdr:colOff>114300</xdr:colOff>
      <xdr:row>34</xdr:row>
      <xdr:rowOff>157843</xdr:rowOff>
    </xdr:to>
    <xdr:cxnSp macro="">
      <xdr:nvCxnSpPr>
        <xdr:cNvPr id="174" name="直線コネクタ 173">
          <a:extLst>
            <a:ext uri="{FF2B5EF4-FFF2-40B4-BE49-F238E27FC236}">
              <a16:creationId xmlns:a16="http://schemas.microsoft.com/office/drawing/2014/main" id="{A00D0AF9-C24E-4A9D-81AA-A8B53D9C042B}"/>
            </a:ext>
          </a:extLst>
        </xdr:cNvPr>
        <xdr:cNvCxnSpPr/>
      </xdr:nvCxnSpPr>
      <xdr:spPr>
        <a:xfrm>
          <a:off x="18288000" y="598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34</xdr:row>
      <xdr:rowOff>15620</xdr:rowOff>
    </xdr:from>
    <xdr:ext cx="685572" cy="259045"/>
    <xdr:sp macro="" textlink="">
      <xdr:nvSpPr>
        <xdr:cNvPr id="175" name="テキスト ボックス 174">
          <a:extLst>
            <a:ext uri="{FF2B5EF4-FFF2-40B4-BE49-F238E27FC236}">
              <a16:creationId xmlns:a16="http://schemas.microsoft.com/office/drawing/2014/main" id="{3E9C7AF6-D874-433E-B201-0E159AB22292}"/>
            </a:ext>
          </a:extLst>
        </xdr:cNvPr>
        <xdr:cNvSpPr txBox="1"/>
      </xdr:nvSpPr>
      <xdr:spPr>
        <a:xfrm>
          <a:off x="17602428" y="584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2722</xdr:rowOff>
    </xdr:from>
    <xdr:to>
      <xdr:col>120</xdr:col>
      <xdr:colOff>114300</xdr:colOff>
      <xdr:row>33</xdr:row>
      <xdr:rowOff>2722</xdr:rowOff>
    </xdr:to>
    <xdr:cxnSp macro="">
      <xdr:nvCxnSpPr>
        <xdr:cNvPr id="176" name="直線コネクタ 175">
          <a:extLst>
            <a:ext uri="{FF2B5EF4-FFF2-40B4-BE49-F238E27FC236}">
              <a16:creationId xmlns:a16="http://schemas.microsoft.com/office/drawing/2014/main" id="{D3E4536B-11E6-4431-88E6-15567A49448D}"/>
            </a:ext>
          </a:extLst>
        </xdr:cNvPr>
        <xdr:cNvCxnSpPr/>
      </xdr:nvCxnSpPr>
      <xdr:spPr>
        <a:xfrm>
          <a:off x="18288000" y="566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31949</xdr:rowOff>
    </xdr:from>
    <xdr:ext cx="685572" cy="259045"/>
    <xdr:sp macro="" textlink="">
      <xdr:nvSpPr>
        <xdr:cNvPr id="177" name="テキスト ボックス 176">
          <a:extLst>
            <a:ext uri="{FF2B5EF4-FFF2-40B4-BE49-F238E27FC236}">
              <a16:creationId xmlns:a16="http://schemas.microsoft.com/office/drawing/2014/main" id="{A1A6A274-3493-4BD3-9439-F8AE9F3D35C6}"/>
            </a:ext>
          </a:extLst>
        </xdr:cNvPr>
        <xdr:cNvSpPr txBox="1"/>
      </xdr:nvSpPr>
      <xdr:spPr>
        <a:xfrm>
          <a:off x="17602428" y="551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178" name="直線コネクタ 177">
          <a:extLst>
            <a:ext uri="{FF2B5EF4-FFF2-40B4-BE49-F238E27FC236}">
              <a16:creationId xmlns:a16="http://schemas.microsoft.com/office/drawing/2014/main" id="{3A828775-9B22-4F38-B5D3-8C026E11B4D6}"/>
            </a:ext>
          </a:extLst>
        </xdr:cNvPr>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179" name="テキスト ボックス 178">
          <a:extLst>
            <a:ext uri="{FF2B5EF4-FFF2-40B4-BE49-F238E27FC236}">
              <a16:creationId xmlns:a16="http://schemas.microsoft.com/office/drawing/2014/main" id="{8E542421-384B-4A6F-A7B9-57F17B663850}"/>
            </a:ext>
          </a:extLst>
        </xdr:cNvPr>
        <xdr:cNvSpPr txBox="1"/>
      </xdr:nvSpPr>
      <xdr:spPr>
        <a:xfrm>
          <a:off x="17602428" y="519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180" name="【一般廃棄物処理施設】&#10;一人当たり有形固定資産（償却資産）額グラフ枠">
          <a:extLst>
            <a:ext uri="{FF2B5EF4-FFF2-40B4-BE49-F238E27FC236}">
              <a16:creationId xmlns:a16="http://schemas.microsoft.com/office/drawing/2014/main" id="{31C9D969-58A2-488B-9CD9-C1EFE436A483}"/>
            </a:ext>
          </a:extLst>
        </xdr:cNvPr>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32102</xdr:rowOff>
    </xdr:from>
    <xdr:to>
      <xdr:col>116</xdr:col>
      <xdr:colOff>62864</xdr:colOff>
      <xdr:row>42</xdr:row>
      <xdr:rowOff>90250</xdr:rowOff>
    </xdr:to>
    <xdr:cxnSp macro="">
      <xdr:nvCxnSpPr>
        <xdr:cNvPr id="181" name="直線コネクタ 180">
          <a:extLst>
            <a:ext uri="{FF2B5EF4-FFF2-40B4-BE49-F238E27FC236}">
              <a16:creationId xmlns:a16="http://schemas.microsoft.com/office/drawing/2014/main" id="{71EC6E83-CD91-4F16-BCB7-219270DBE0FF}"/>
            </a:ext>
          </a:extLst>
        </xdr:cNvPr>
        <xdr:cNvCxnSpPr/>
      </xdr:nvCxnSpPr>
      <xdr:spPr>
        <a:xfrm flipV="1">
          <a:off x="22160864" y="5689952"/>
          <a:ext cx="0" cy="160119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94077</xdr:rowOff>
    </xdr:from>
    <xdr:ext cx="469744" cy="259045"/>
    <xdr:sp macro="" textlink="">
      <xdr:nvSpPr>
        <xdr:cNvPr id="182" name="【一般廃棄物処理施設】&#10;一人当たり有形固定資産（償却資産）額最小値テキスト">
          <a:extLst>
            <a:ext uri="{FF2B5EF4-FFF2-40B4-BE49-F238E27FC236}">
              <a16:creationId xmlns:a16="http://schemas.microsoft.com/office/drawing/2014/main" id="{CF5A1ABE-5CAD-4F0C-BD1F-4A8C35542ADD}"/>
            </a:ext>
          </a:extLst>
        </xdr:cNvPr>
        <xdr:cNvSpPr txBox="1"/>
      </xdr:nvSpPr>
      <xdr:spPr>
        <a:xfrm>
          <a:off x="22199600" y="7294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90250</xdr:rowOff>
    </xdr:from>
    <xdr:to>
      <xdr:col>116</xdr:col>
      <xdr:colOff>152400</xdr:colOff>
      <xdr:row>42</xdr:row>
      <xdr:rowOff>90250</xdr:rowOff>
    </xdr:to>
    <xdr:cxnSp macro="">
      <xdr:nvCxnSpPr>
        <xdr:cNvPr id="183" name="直線コネクタ 182">
          <a:extLst>
            <a:ext uri="{FF2B5EF4-FFF2-40B4-BE49-F238E27FC236}">
              <a16:creationId xmlns:a16="http://schemas.microsoft.com/office/drawing/2014/main" id="{7635166C-8EE8-4E70-8E63-BC021045E26C}"/>
            </a:ext>
          </a:extLst>
        </xdr:cNvPr>
        <xdr:cNvCxnSpPr/>
      </xdr:nvCxnSpPr>
      <xdr:spPr>
        <a:xfrm>
          <a:off x="22072600" y="7291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31</xdr:row>
      <xdr:rowOff>150229</xdr:rowOff>
    </xdr:from>
    <xdr:ext cx="690189" cy="259045"/>
    <xdr:sp macro="" textlink="">
      <xdr:nvSpPr>
        <xdr:cNvPr id="184" name="【一般廃棄物処理施設】&#10;一人当たり有形固定資産（償却資産）額最大値テキスト">
          <a:extLst>
            <a:ext uri="{FF2B5EF4-FFF2-40B4-BE49-F238E27FC236}">
              <a16:creationId xmlns:a16="http://schemas.microsoft.com/office/drawing/2014/main" id="{F1E64E68-B2C1-4349-917B-3CC9EA9D579A}"/>
            </a:ext>
          </a:extLst>
        </xdr:cNvPr>
        <xdr:cNvSpPr txBox="1"/>
      </xdr:nvSpPr>
      <xdr:spPr>
        <a:xfrm>
          <a:off x="22199600" y="546517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1,473,010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32102</xdr:rowOff>
    </xdr:from>
    <xdr:to>
      <xdr:col>116</xdr:col>
      <xdr:colOff>152400</xdr:colOff>
      <xdr:row>33</xdr:row>
      <xdr:rowOff>32102</xdr:rowOff>
    </xdr:to>
    <xdr:cxnSp macro="">
      <xdr:nvCxnSpPr>
        <xdr:cNvPr id="185" name="直線コネクタ 184">
          <a:extLst>
            <a:ext uri="{FF2B5EF4-FFF2-40B4-BE49-F238E27FC236}">
              <a16:creationId xmlns:a16="http://schemas.microsoft.com/office/drawing/2014/main" id="{A746DD30-BF13-406D-87B8-D5D4F89AABEC}"/>
            </a:ext>
          </a:extLst>
        </xdr:cNvPr>
        <xdr:cNvCxnSpPr/>
      </xdr:nvCxnSpPr>
      <xdr:spPr>
        <a:xfrm>
          <a:off x="22072600" y="56899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40</xdr:row>
      <xdr:rowOff>45296</xdr:rowOff>
    </xdr:from>
    <xdr:ext cx="599010" cy="259045"/>
    <xdr:sp macro="" textlink="">
      <xdr:nvSpPr>
        <xdr:cNvPr id="186" name="【一般廃棄物処理施設】&#10;一人当たり有形固定資産（償却資産）額平均値テキスト">
          <a:extLst>
            <a:ext uri="{FF2B5EF4-FFF2-40B4-BE49-F238E27FC236}">
              <a16:creationId xmlns:a16="http://schemas.microsoft.com/office/drawing/2014/main" id="{0CD1940A-B4A5-4F85-8BF6-D535E31D3F25}"/>
            </a:ext>
          </a:extLst>
        </xdr:cNvPr>
        <xdr:cNvSpPr txBox="1"/>
      </xdr:nvSpPr>
      <xdr:spPr>
        <a:xfrm>
          <a:off x="22199600" y="69032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175,239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22419</xdr:rowOff>
    </xdr:from>
    <xdr:to>
      <xdr:col>116</xdr:col>
      <xdr:colOff>114300</xdr:colOff>
      <xdr:row>41</xdr:row>
      <xdr:rowOff>124019</xdr:rowOff>
    </xdr:to>
    <xdr:sp macro="" textlink="">
      <xdr:nvSpPr>
        <xdr:cNvPr id="187" name="フローチャート: 判断 186">
          <a:extLst>
            <a:ext uri="{FF2B5EF4-FFF2-40B4-BE49-F238E27FC236}">
              <a16:creationId xmlns:a16="http://schemas.microsoft.com/office/drawing/2014/main" id="{7604D37C-FCDC-4E6B-8EFC-FDC81828F51E}"/>
            </a:ext>
          </a:extLst>
        </xdr:cNvPr>
        <xdr:cNvSpPr/>
      </xdr:nvSpPr>
      <xdr:spPr>
        <a:xfrm>
          <a:off x="22110700" y="7051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41</xdr:row>
      <xdr:rowOff>40774</xdr:rowOff>
    </xdr:from>
    <xdr:to>
      <xdr:col>112</xdr:col>
      <xdr:colOff>38100</xdr:colOff>
      <xdr:row>41</xdr:row>
      <xdr:rowOff>142374</xdr:rowOff>
    </xdr:to>
    <xdr:sp macro="" textlink="">
      <xdr:nvSpPr>
        <xdr:cNvPr id="188" name="フローチャート: 判断 187">
          <a:extLst>
            <a:ext uri="{FF2B5EF4-FFF2-40B4-BE49-F238E27FC236}">
              <a16:creationId xmlns:a16="http://schemas.microsoft.com/office/drawing/2014/main" id="{D7AD323A-1A98-4A38-97B7-AD02B95AB73D}"/>
            </a:ext>
          </a:extLst>
        </xdr:cNvPr>
        <xdr:cNvSpPr/>
      </xdr:nvSpPr>
      <xdr:spPr>
        <a:xfrm>
          <a:off x="21272500" y="7070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41</xdr:row>
      <xdr:rowOff>41422</xdr:rowOff>
    </xdr:from>
    <xdr:to>
      <xdr:col>107</xdr:col>
      <xdr:colOff>101600</xdr:colOff>
      <xdr:row>41</xdr:row>
      <xdr:rowOff>143022</xdr:rowOff>
    </xdr:to>
    <xdr:sp macro="" textlink="">
      <xdr:nvSpPr>
        <xdr:cNvPr id="189" name="フローチャート: 判断 188">
          <a:extLst>
            <a:ext uri="{FF2B5EF4-FFF2-40B4-BE49-F238E27FC236}">
              <a16:creationId xmlns:a16="http://schemas.microsoft.com/office/drawing/2014/main" id="{E2F50E4E-7628-487A-A205-79BAE46270E6}"/>
            </a:ext>
          </a:extLst>
        </xdr:cNvPr>
        <xdr:cNvSpPr/>
      </xdr:nvSpPr>
      <xdr:spPr>
        <a:xfrm>
          <a:off x="20383500" y="7070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49291</xdr:rowOff>
    </xdr:from>
    <xdr:to>
      <xdr:col>102</xdr:col>
      <xdr:colOff>165100</xdr:colOff>
      <xdr:row>41</xdr:row>
      <xdr:rowOff>150891</xdr:rowOff>
    </xdr:to>
    <xdr:sp macro="" textlink="">
      <xdr:nvSpPr>
        <xdr:cNvPr id="190" name="フローチャート: 判断 189">
          <a:extLst>
            <a:ext uri="{FF2B5EF4-FFF2-40B4-BE49-F238E27FC236}">
              <a16:creationId xmlns:a16="http://schemas.microsoft.com/office/drawing/2014/main" id="{05204E75-4B3D-4473-ADE7-0CF04019DBFF}"/>
            </a:ext>
          </a:extLst>
        </xdr:cNvPr>
        <xdr:cNvSpPr/>
      </xdr:nvSpPr>
      <xdr:spPr>
        <a:xfrm>
          <a:off x="19494500" y="7078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61513</xdr:rowOff>
    </xdr:from>
    <xdr:to>
      <xdr:col>98</xdr:col>
      <xdr:colOff>38100</xdr:colOff>
      <xdr:row>41</xdr:row>
      <xdr:rowOff>163113</xdr:rowOff>
    </xdr:to>
    <xdr:sp macro="" textlink="">
      <xdr:nvSpPr>
        <xdr:cNvPr id="191" name="フローチャート: 判断 190">
          <a:extLst>
            <a:ext uri="{FF2B5EF4-FFF2-40B4-BE49-F238E27FC236}">
              <a16:creationId xmlns:a16="http://schemas.microsoft.com/office/drawing/2014/main" id="{B59EC756-9682-42DE-B28A-216214468976}"/>
            </a:ext>
          </a:extLst>
        </xdr:cNvPr>
        <xdr:cNvSpPr/>
      </xdr:nvSpPr>
      <xdr:spPr>
        <a:xfrm>
          <a:off x="18605500" y="70909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192" name="テキスト ボックス 191">
          <a:extLst>
            <a:ext uri="{FF2B5EF4-FFF2-40B4-BE49-F238E27FC236}">
              <a16:creationId xmlns:a16="http://schemas.microsoft.com/office/drawing/2014/main" id="{798A2FC3-59A6-42BE-973D-5472E0B5DE06}"/>
            </a:ext>
          </a:extLst>
        </xdr:cNvPr>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193" name="テキスト ボックス 192">
          <a:extLst>
            <a:ext uri="{FF2B5EF4-FFF2-40B4-BE49-F238E27FC236}">
              <a16:creationId xmlns:a16="http://schemas.microsoft.com/office/drawing/2014/main" id="{8B75B2F4-FECD-4F81-9AB6-1666F70C0249}"/>
            </a:ext>
          </a:extLst>
        </xdr:cNvPr>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194" name="テキスト ボックス 193">
          <a:extLst>
            <a:ext uri="{FF2B5EF4-FFF2-40B4-BE49-F238E27FC236}">
              <a16:creationId xmlns:a16="http://schemas.microsoft.com/office/drawing/2014/main" id="{E9F7D160-ACC0-4405-AA1E-B17797432C04}"/>
            </a:ext>
          </a:extLst>
        </xdr:cNvPr>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195" name="テキスト ボックス 194">
          <a:extLst>
            <a:ext uri="{FF2B5EF4-FFF2-40B4-BE49-F238E27FC236}">
              <a16:creationId xmlns:a16="http://schemas.microsoft.com/office/drawing/2014/main" id="{CC784F02-EACC-4204-8350-1346B02D1BC4}"/>
            </a:ext>
          </a:extLst>
        </xdr:cNvPr>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196" name="テキスト ボックス 195">
          <a:extLst>
            <a:ext uri="{FF2B5EF4-FFF2-40B4-BE49-F238E27FC236}">
              <a16:creationId xmlns:a16="http://schemas.microsoft.com/office/drawing/2014/main" id="{D0BF43FB-5605-4612-A6FC-0B544207D6D0}"/>
            </a:ext>
          </a:extLst>
        </xdr:cNvPr>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169233</xdr:rowOff>
    </xdr:from>
    <xdr:to>
      <xdr:col>116</xdr:col>
      <xdr:colOff>114300</xdr:colOff>
      <xdr:row>42</xdr:row>
      <xdr:rowOff>99383</xdr:rowOff>
    </xdr:to>
    <xdr:sp macro="" textlink="">
      <xdr:nvSpPr>
        <xdr:cNvPr id="197" name="楕円 196">
          <a:extLst>
            <a:ext uri="{FF2B5EF4-FFF2-40B4-BE49-F238E27FC236}">
              <a16:creationId xmlns:a16="http://schemas.microsoft.com/office/drawing/2014/main" id="{607B1327-9682-4C75-9C80-0DCC4E65966B}"/>
            </a:ext>
          </a:extLst>
        </xdr:cNvPr>
        <xdr:cNvSpPr/>
      </xdr:nvSpPr>
      <xdr:spPr>
        <a:xfrm>
          <a:off x="22110700" y="71986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41</xdr:row>
      <xdr:rowOff>84160</xdr:rowOff>
    </xdr:from>
    <xdr:ext cx="534377" cy="259045"/>
    <xdr:sp macro="" textlink="">
      <xdr:nvSpPr>
        <xdr:cNvPr id="198" name="【一般廃棄物処理施設】&#10;一人当たり有形固定資産（償却資産）額該当値テキスト">
          <a:extLst>
            <a:ext uri="{FF2B5EF4-FFF2-40B4-BE49-F238E27FC236}">
              <a16:creationId xmlns:a16="http://schemas.microsoft.com/office/drawing/2014/main" id="{96DBB49F-55A8-4634-A044-6C764ABE243F}"/>
            </a:ext>
          </a:extLst>
        </xdr:cNvPr>
        <xdr:cNvSpPr txBox="1"/>
      </xdr:nvSpPr>
      <xdr:spPr>
        <a:xfrm>
          <a:off x="22199600" y="71136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170210</xdr:rowOff>
    </xdr:from>
    <xdr:to>
      <xdr:col>112</xdr:col>
      <xdr:colOff>38100</xdr:colOff>
      <xdr:row>42</xdr:row>
      <xdr:rowOff>100360</xdr:rowOff>
    </xdr:to>
    <xdr:sp macro="" textlink="">
      <xdr:nvSpPr>
        <xdr:cNvPr id="199" name="楕円 198">
          <a:extLst>
            <a:ext uri="{FF2B5EF4-FFF2-40B4-BE49-F238E27FC236}">
              <a16:creationId xmlns:a16="http://schemas.microsoft.com/office/drawing/2014/main" id="{D957F84D-C051-41F1-8F6E-FBE40D6BB1EF}"/>
            </a:ext>
          </a:extLst>
        </xdr:cNvPr>
        <xdr:cNvSpPr/>
      </xdr:nvSpPr>
      <xdr:spPr>
        <a:xfrm>
          <a:off x="21272500" y="7199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42</xdr:row>
      <xdr:rowOff>48583</xdr:rowOff>
    </xdr:from>
    <xdr:to>
      <xdr:col>116</xdr:col>
      <xdr:colOff>63500</xdr:colOff>
      <xdr:row>42</xdr:row>
      <xdr:rowOff>49560</xdr:rowOff>
    </xdr:to>
    <xdr:cxnSp macro="">
      <xdr:nvCxnSpPr>
        <xdr:cNvPr id="200" name="直線コネクタ 199">
          <a:extLst>
            <a:ext uri="{FF2B5EF4-FFF2-40B4-BE49-F238E27FC236}">
              <a16:creationId xmlns:a16="http://schemas.microsoft.com/office/drawing/2014/main" id="{5ECCF1BD-2EFC-4BC0-914D-54602C8BFBF6}"/>
            </a:ext>
          </a:extLst>
        </xdr:cNvPr>
        <xdr:cNvCxnSpPr/>
      </xdr:nvCxnSpPr>
      <xdr:spPr>
        <a:xfrm flipV="1">
          <a:off x="21323300" y="7249483"/>
          <a:ext cx="838200" cy="9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42</xdr:row>
      <xdr:rowOff>276</xdr:rowOff>
    </xdr:from>
    <xdr:to>
      <xdr:col>107</xdr:col>
      <xdr:colOff>101600</xdr:colOff>
      <xdr:row>42</xdr:row>
      <xdr:rowOff>101876</xdr:rowOff>
    </xdr:to>
    <xdr:sp macro="" textlink="">
      <xdr:nvSpPr>
        <xdr:cNvPr id="201" name="楕円 200">
          <a:extLst>
            <a:ext uri="{FF2B5EF4-FFF2-40B4-BE49-F238E27FC236}">
              <a16:creationId xmlns:a16="http://schemas.microsoft.com/office/drawing/2014/main" id="{82220ECB-D8BE-489D-A144-33B77C245E06}"/>
            </a:ext>
          </a:extLst>
        </xdr:cNvPr>
        <xdr:cNvSpPr/>
      </xdr:nvSpPr>
      <xdr:spPr>
        <a:xfrm>
          <a:off x="20383500" y="7201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42</xdr:row>
      <xdr:rowOff>49560</xdr:rowOff>
    </xdr:from>
    <xdr:to>
      <xdr:col>111</xdr:col>
      <xdr:colOff>177800</xdr:colOff>
      <xdr:row>42</xdr:row>
      <xdr:rowOff>51076</xdr:rowOff>
    </xdr:to>
    <xdr:cxnSp macro="">
      <xdr:nvCxnSpPr>
        <xdr:cNvPr id="202" name="直線コネクタ 201">
          <a:extLst>
            <a:ext uri="{FF2B5EF4-FFF2-40B4-BE49-F238E27FC236}">
              <a16:creationId xmlns:a16="http://schemas.microsoft.com/office/drawing/2014/main" id="{0C1F3005-0084-4D70-AF90-44F3E855684A}"/>
            </a:ext>
          </a:extLst>
        </xdr:cNvPr>
        <xdr:cNvCxnSpPr/>
      </xdr:nvCxnSpPr>
      <xdr:spPr>
        <a:xfrm flipV="1">
          <a:off x="20434300" y="7250460"/>
          <a:ext cx="889000" cy="1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42</xdr:row>
      <xdr:rowOff>1960</xdr:rowOff>
    </xdr:from>
    <xdr:to>
      <xdr:col>102</xdr:col>
      <xdr:colOff>165100</xdr:colOff>
      <xdr:row>42</xdr:row>
      <xdr:rowOff>103560</xdr:rowOff>
    </xdr:to>
    <xdr:sp macro="" textlink="">
      <xdr:nvSpPr>
        <xdr:cNvPr id="203" name="楕円 202">
          <a:extLst>
            <a:ext uri="{FF2B5EF4-FFF2-40B4-BE49-F238E27FC236}">
              <a16:creationId xmlns:a16="http://schemas.microsoft.com/office/drawing/2014/main" id="{637226F9-09FF-4E7F-8D69-749D99D15732}"/>
            </a:ext>
          </a:extLst>
        </xdr:cNvPr>
        <xdr:cNvSpPr/>
      </xdr:nvSpPr>
      <xdr:spPr>
        <a:xfrm>
          <a:off x="19494500" y="72028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42</xdr:row>
      <xdr:rowOff>51076</xdr:rowOff>
    </xdr:from>
    <xdr:to>
      <xdr:col>107</xdr:col>
      <xdr:colOff>50800</xdr:colOff>
      <xdr:row>42</xdr:row>
      <xdr:rowOff>52760</xdr:rowOff>
    </xdr:to>
    <xdr:cxnSp macro="">
      <xdr:nvCxnSpPr>
        <xdr:cNvPr id="204" name="直線コネクタ 203">
          <a:extLst>
            <a:ext uri="{FF2B5EF4-FFF2-40B4-BE49-F238E27FC236}">
              <a16:creationId xmlns:a16="http://schemas.microsoft.com/office/drawing/2014/main" id="{28C9BF57-5561-4F01-8EC3-7164340B1654}"/>
            </a:ext>
          </a:extLst>
        </xdr:cNvPr>
        <xdr:cNvCxnSpPr/>
      </xdr:nvCxnSpPr>
      <xdr:spPr>
        <a:xfrm flipV="1">
          <a:off x="19545300" y="7251976"/>
          <a:ext cx="889000" cy="16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42</xdr:row>
      <xdr:rowOff>3251</xdr:rowOff>
    </xdr:from>
    <xdr:to>
      <xdr:col>98</xdr:col>
      <xdr:colOff>38100</xdr:colOff>
      <xdr:row>42</xdr:row>
      <xdr:rowOff>104851</xdr:rowOff>
    </xdr:to>
    <xdr:sp macro="" textlink="">
      <xdr:nvSpPr>
        <xdr:cNvPr id="205" name="楕円 204">
          <a:extLst>
            <a:ext uri="{FF2B5EF4-FFF2-40B4-BE49-F238E27FC236}">
              <a16:creationId xmlns:a16="http://schemas.microsoft.com/office/drawing/2014/main" id="{B41F1F0E-ADBE-4E25-A7AC-F5E1F52AF8C5}"/>
            </a:ext>
          </a:extLst>
        </xdr:cNvPr>
        <xdr:cNvSpPr/>
      </xdr:nvSpPr>
      <xdr:spPr>
        <a:xfrm>
          <a:off x="18605500" y="72041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42</xdr:row>
      <xdr:rowOff>52760</xdr:rowOff>
    </xdr:from>
    <xdr:to>
      <xdr:col>102</xdr:col>
      <xdr:colOff>114300</xdr:colOff>
      <xdr:row>42</xdr:row>
      <xdr:rowOff>54051</xdr:rowOff>
    </xdr:to>
    <xdr:cxnSp macro="">
      <xdr:nvCxnSpPr>
        <xdr:cNvPr id="206" name="直線コネクタ 205">
          <a:extLst>
            <a:ext uri="{FF2B5EF4-FFF2-40B4-BE49-F238E27FC236}">
              <a16:creationId xmlns:a16="http://schemas.microsoft.com/office/drawing/2014/main" id="{D17D2D5C-9730-4BBB-88D1-2E18AB56D451}"/>
            </a:ext>
          </a:extLst>
        </xdr:cNvPr>
        <xdr:cNvCxnSpPr/>
      </xdr:nvCxnSpPr>
      <xdr:spPr>
        <a:xfrm flipV="1">
          <a:off x="18656300" y="7253660"/>
          <a:ext cx="889000" cy="1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158901</xdr:rowOff>
    </xdr:from>
    <xdr:ext cx="599010" cy="259045"/>
    <xdr:sp macro="" textlink="">
      <xdr:nvSpPr>
        <xdr:cNvPr id="207" name="n_1aveValue【一般廃棄物処理施設】&#10;一人当たり有形固定資産（償却資産）額">
          <a:extLst>
            <a:ext uri="{FF2B5EF4-FFF2-40B4-BE49-F238E27FC236}">
              <a16:creationId xmlns:a16="http://schemas.microsoft.com/office/drawing/2014/main" id="{CAA360FB-A6FC-4B11-A6BD-D0BADCCD995D}"/>
            </a:ext>
          </a:extLst>
        </xdr:cNvPr>
        <xdr:cNvSpPr txBox="1"/>
      </xdr:nvSpPr>
      <xdr:spPr>
        <a:xfrm>
          <a:off x="21011095" y="68454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159549</xdr:rowOff>
    </xdr:from>
    <xdr:ext cx="599010" cy="259045"/>
    <xdr:sp macro="" textlink="">
      <xdr:nvSpPr>
        <xdr:cNvPr id="208" name="n_2aveValue【一般廃棄物処理施設】&#10;一人当たり有形固定資産（償却資産）額">
          <a:extLst>
            <a:ext uri="{FF2B5EF4-FFF2-40B4-BE49-F238E27FC236}">
              <a16:creationId xmlns:a16="http://schemas.microsoft.com/office/drawing/2014/main" id="{5F51DFCE-FA99-4171-8C1A-0E367B6890E1}"/>
            </a:ext>
          </a:extLst>
        </xdr:cNvPr>
        <xdr:cNvSpPr txBox="1"/>
      </xdr:nvSpPr>
      <xdr:spPr>
        <a:xfrm>
          <a:off x="20134795" y="6846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167418</xdr:rowOff>
    </xdr:from>
    <xdr:ext cx="599010" cy="259045"/>
    <xdr:sp macro="" textlink="">
      <xdr:nvSpPr>
        <xdr:cNvPr id="209" name="n_3aveValue【一般廃棄物処理施設】&#10;一人当たり有形固定資産（償却資産）額">
          <a:extLst>
            <a:ext uri="{FF2B5EF4-FFF2-40B4-BE49-F238E27FC236}">
              <a16:creationId xmlns:a16="http://schemas.microsoft.com/office/drawing/2014/main" id="{A355B58E-FB3E-41A9-A584-A9929FB77E05}"/>
            </a:ext>
          </a:extLst>
        </xdr:cNvPr>
        <xdr:cNvSpPr txBox="1"/>
      </xdr:nvSpPr>
      <xdr:spPr>
        <a:xfrm>
          <a:off x="19245795" y="6853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40</xdr:row>
      <xdr:rowOff>8190</xdr:rowOff>
    </xdr:from>
    <xdr:ext cx="599010" cy="259045"/>
    <xdr:sp macro="" textlink="">
      <xdr:nvSpPr>
        <xdr:cNvPr id="210" name="n_4aveValue【一般廃棄物処理施設】&#10;一人当たり有形固定資産（償却資産）額">
          <a:extLst>
            <a:ext uri="{FF2B5EF4-FFF2-40B4-BE49-F238E27FC236}">
              <a16:creationId xmlns:a16="http://schemas.microsoft.com/office/drawing/2014/main" id="{FE9B4969-90BC-4580-B764-97400118F5D1}"/>
            </a:ext>
          </a:extLst>
        </xdr:cNvPr>
        <xdr:cNvSpPr txBox="1"/>
      </xdr:nvSpPr>
      <xdr:spPr>
        <a:xfrm>
          <a:off x="18356795" y="68661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88411</xdr:colOff>
      <xdr:row>42</xdr:row>
      <xdr:rowOff>91487</xdr:rowOff>
    </xdr:from>
    <xdr:ext cx="534377" cy="259045"/>
    <xdr:sp macro="" textlink="">
      <xdr:nvSpPr>
        <xdr:cNvPr id="211" name="n_1mainValue【一般廃棄物処理施設】&#10;一人当たり有形固定資産（償却資産）額">
          <a:extLst>
            <a:ext uri="{FF2B5EF4-FFF2-40B4-BE49-F238E27FC236}">
              <a16:creationId xmlns:a16="http://schemas.microsoft.com/office/drawing/2014/main" id="{69C74C7F-EA1A-4085-86D6-4768AF0BC3B5}"/>
            </a:ext>
          </a:extLst>
        </xdr:cNvPr>
        <xdr:cNvSpPr txBox="1"/>
      </xdr:nvSpPr>
      <xdr:spPr>
        <a:xfrm>
          <a:off x="21043411" y="7292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164611</xdr:colOff>
      <xdr:row>42</xdr:row>
      <xdr:rowOff>93003</xdr:rowOff>
    </xdr:from>
    <xdr:ext cx="534377" cy="259045"/>
    <xdr:sp macro="" textlink="">
      <xdr:nvSpPr>
        <xdr:cNvPr id="212" name="n_2mainValue【一般廃棄物処理施設】&#10;一人当たり有形固定資産（償却資産）額">
          <a:extLst>
            <a:ext uri="{FF2B5EF4-FFF2-40B4-BE49-F238E27FC236}">
              <a16:creationId xmlns:a16="http://schemas.microsoft.com/office/drawing/2014/main" id="{E6BF2E69-3FE4-4708-B23B-26FB6FDA0EE1}"/>
            </a:ext>
          </a:extLst>
        </xdr:cNvPr>
        <xdr:cNvSpPr txBox="1"/>
      </xdr:nvSpPr>
      <xdr:spPr>
        <a:xfrm>
          <a:off x="20167111" y="7293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37611</xdr:colOff>
      <xdr:row>42</xdr:row>
      <xdr:rowOff>94687</xdr:rowOff>
    </xdr:from>
    <xdr:ext cx="534377" cy="259045"/>
    <xdr:sp macro="" textlink="">
      <xdr:nvSpPr>
        <xdr:cNvPr id="213" name="n_3mainValue【一般廃棄物処理施設】&#10;一人当たり有形固定資産（償却資産）額">
          <a:extLst>
            <a:ext uri="{FF2B5EF4-FFF2-40B4-BE49-F238E27FC236}">
              <a16:creationId xmlns:a16="http://schemas.microsoft.com/office/drawing/2014/main" id="{EBA7E961-65AF-44A5-9B1E-CAE668A1D15D}"/>
            </a:ext>
          </a:extLst>
        </xdr:cNvPr>
        <xdr:cNvSpPr txBox="1"/>
      </xdr:nvSpPr>
      <xdr:spPr>
        <a:xfrm>
          <a:off x="19278111" y="7295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101111</xdr:colOff>
      <xdr:row>42</xdr:row>
      <xdr:rowOff>95978</xdr:rowOff>
    </xdr:from>
    <xdr:ext cx="534377" cy="259045"/>
    <xdr:sp macro="" textlink="">
      <xdr:nvSpPr>
        <xdr:cNvPr id="214" name="n_4mainValue【一般廃棄物処理施設】&#10;一人当たり有形固定資産（償却資産）額">
          <a:extLst>
            <a:ext uri="{FF2B5EF4-FFF2-40B4-BE49-F238E27FC236}">
              <a16:creationId xmlns:a16="http://schemas.microsoft.com/office/drawing/2014/main" id="{1E817B2A-203E-4F6C-9612-938CF60199A4}"/>
            </a:ext>
          </a:extLst>
        </xdr:cNvPr>
        <xdr:cNvSpPr txBox="1"/>
      </xdr:nvSpPr>
      <xdr:spPr>
        <a:xfrm>
          <a:off x="18389111" y="72968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215" name="正方形/長方形 214">
          <a:extLst>
            <a:ext uri="{FF2B5EF4-FFF2-40B4-BE49-F238E27FC236}">
              <a16:creationId xmlns:a16="http://schemas.microsoft.com/office/drawing/2014/main" id="{06AA8253-6BD4-4B76-80EF-4E4AAF169FD6}"/>
            </a:ext>
          </a:extLst>
        </xdr:cNvPr>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216" name="正方形/長方形 215">
          <a:extLst>
            <a:ext uri="{FF2B5EF4-FFF2-40B4-BE49-F238E27FC236}">
              <a16:creationId xmlns:a16="http://schemas.microsoft.com/office/drawing/2014/main" id="{6871A330-E120-454A-8C2E-AF41674759DC}"/>
            </a:ext>
          </a:extLst>
        </xdr:cNvPr>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217" name="正方形/長方形 216">
          <a:extLst>
            <a:ext uri="{FF2B5EF4-FFF2-40B4-BE49-F238E27FC236}">
              <a16:creationId xmlns:a16="http://schemas.microsoft.com/office/drawing/2014/main" id="{8B213E9B-9212-4A4D-B966-F3B468865D6B}"/>
            </a:ext>
          </a:extLst>
        </xdr:cNvPr>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218" name="正方形/長方形 217">
          <a:extLst>
            <a:ext uri="{FF2B5EF4-FFF2-40B4-BE49-F238E27FC236}">
              <a16:creationId xmlns:a16="http://schemas.microsoft.com/office/drawing/2014/main" id="{60AE7D3F-0AD7-48DC-B220-D922782756BD}"/>
            </a:ext>
          </a:extLst>
        </xdr:cNvPr>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219" name="正方形/長方形 218">
          <a:extLst>
            <a:ext uri="{FF2B5EF4-FFF2-40B4-BE49-F238E27FC236}">
              <a16:creationId xmlns:a16="http://schemas.microsoft.com/office/drawing/2014/main" id="{12F041AD-4D74-4EDC-942A-4EFCBBA99B61}"/>
            </a:ext>
          </a:extLst>
        </xdr:cNvPr>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220" name="正方形/長方形 219">
          <a:extLst>
            <a:ext uri="{FF2B5EF4-FFF2-40B4-BE49-F238E27FC236}">
              <a16:creationId xmlns:a16="http://schemas.microsoft.com/office/drawing/2014/main" id="{BBDAFD67-1CD3-47D4-A12F-F7F4FBA1AAED}"/>
            </a:ext>
          </a:extLst>
        </xdr:cNvPr>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221" name="正方形/長方形 220">
          <a:extLst>
            <a:ext uri="{FF2B5EF4-FFF2-40B4-BE49-F238E27FC236}">
              <a16:creationId xmlns:a16="http://schemas.microsoft.com/office/drawing/2014/main" id="{74538117-730E-4B67-95F4-47E6E5A222E6}"/>
            </a:ext>
          </a:extLst>
        </xdr:cNvPr>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222" name="正方形/長方形 221">
          <a:extLst>
            <a:ext uri="{FF2B5EF4-FFF2-40B4-BE49-F238E27FC236}">
              <a16:creationId xmlns:a16="http://schemas.microsoft.com/office/drawing/2014/main" id="{652B7955-712E-4086-8C14-DB609F663397}"/>
            </a:ext>
          </a:extLst>
        </xdr:cNvPr>
        <xdr:cNvSpPr/>
      </xdr:nvSpPr>
      <xdr:spPr>
        <a:xfrm>
          <a:off x="12446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46</xdr:row>
      <xdr:rowOff>114300</xdr:rowOff>
    </xdr:from>
    <xdr:to>
      <xdr:col>120</xdr:col>
      <xdr:colOff>152400</xdr:colOff>
      <xdr:row>50</xdr:row>
      <xdr:rowOff>63500</xdr:rowOff>
    </xdr:to>
    <xdr:sp macro="" textlink="">
      <xdr:nvSpPr>
        <xdr:cNvPr id="223" name="正方形/長方形 222">
          <a:extLst>
            <a:ext uri="{FF2B5EF4-FFF2-40B4-BE49-F238E27FC236}">
              <a16:creationId xmlns:a16="http://schemas.microsoft.com/office/drawing/2014/main" id="{7371DEDB-D3AE-40BF-B5C5-F7E2B4823406}"/>
            </a:ext>
          </a:extLst>
        </xdr:cNvPr>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224" name="正方形/長方形 223">
          <a:extLst>
            <a:ext uri="{FF2B5EF4-FFF2-40B4-BE49-F238E27FC236}">
              <a16:creationId xmlns:a16="http://schemas.microsoft.com/office/drawing/2014/main" id="{FA3725A7-21D8-4969-9E86-36C741186C27}"/>
            </a:ext>
          </a:extLst>
        </xdr:cNvPr>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225" name="正方形/長方形 224">
          <a:extLst>
            <a:ext uri="{FF2B5EF4-FFF2-40B4-BE49-F238E27FC236}">
              <a16:creationId xmlns:a16="http://schemas.microsoft.com/office/drawing/2014/main" id="{F392BC2F-98C7-4022-A416-5E46FC237727}"/>
            </a:ext>
          </a:extLst>
        </xdr:cNvPr>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226" name="正方形/長方形 225">
          <a:extLst>
            <a:ext uri="{FF2B5EF4-FFF2-40B4-BE49-F238E27FC236}">
              <a16:creationId xmlns:a16="http://schemas.microsoft.com/office/drawing/2014/main" id="{E876EEDC-B09A-4AA7-97BF-A98EE8B6B845}"/>
            </a:ext>
          </a:extLst>
        </xdr:cNvPr>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227" name="正方形/長方形 226">
          <a:extLst>
            <a:ext uri="{FF2B5EF4-FFF2-40B4-BE49-F238E27FC236}">
              <a16:creationId xmlns:a16="http://schemas.microsoft.com/office/drawing/2014/main" id="{81592D18-6E2B-4221-982E-CBBDA671C0E4}"/>
            </a:ext>
          </a:extLst>
        </xdr:cNvPr>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228" name="正方形/長方形 227">
          <a:extLst>
            <a:ext uri="{FF2B5EF4-FFF2-40B4-BE49-F238E27FC236}">
              <a16:creationId xmlns:a16="http://schemas.microsoft.com/office/drawing/2014/main" id="{5DAF3D14-C821-4B59-BEBB-D427458A7B2E}"/>
            </a:ext>
          </a:extLst>
        </xdr:cNvPr>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229" name="正方形/長方形 228">
          <a:extLst>
            <a:ext uri="{FF2B5EF4-FFF2-40B4-BE49-F238E27FC236}">
              <a16:creationId xmlns:a16="http://schemas.microsoft.com/office/drawing/2014/main" id="{B3953DB3-D2FD-4413-B7F2-B10BDA538A5B}"/>
            </a:ext>
          </a:extLst>
        </xdr:cNvPr>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230" name="正方形/長方形 229">
          <a:extLst>
            <a:ext uri="{FF2B5EF4-FFF2-40B4-BE49-F238E27FC236}">
              <a16:creationId xmlns:a16="http://schemas.microsoft.com/office/drawing/2014/main" id="{49EFE1E9-90B0-45C4-9F9F-ACFF0B70E47E}"/>
            </a:ext>
          </a:extLst>
        </xdr:cNvPr>
        <xdr:cNvSpPr/>
      </xdr:nvSpPr>
      <xdr:spPr>
        <a:xfrm>
          <a:off x="18288000" y="914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68</xdr:row>
      <xdr:rowOff>152400</xdr:rowOff>
    </xdr:from>
    <xdr:to>
      <xdr:col>90</xdr:col>
      <xdr:colOff>25400</xdr:colOff>
      <xdr:row>72</xdr:row>
      <xdr:rowOff>101600</xdr:rowOff>
    </xdr:to>
    <xdr:sp macro="" textlink="">
      <xdr:nvSpPr>
        <xdr:cNvPr id="231" name="正方形/長方形 230">
          <a:extLst>
            <a:ext uri="{FF2B5EF4-FFF2-40B4-BE49-F238E27FC236}">
              <a16:creationId xmlns:a16="http://schemas.microsoft.com/office/drawing/2014/main" id="{AD5E3034-B93A-4DE7-9F2D-46C5E6F0B606}"/>
            </a:ext>
          </a:extLst>
        </xdr:cNvPr>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232" name="正方形/長方形 231">
          <a:extLst>
            <a:ext uri="{FF2B5EF4-FFF2-40B4-BE49-F238E27FC236}">
              <a16:creationId xmlns:a16="http://schemas.microsoft.com/office/drawing/2014/main" id="{501C18DD-5B1F-403C-85C2-AA276288D94D}"/>
            </a:ext>
          </a:extLst>
        </xdr:cNvPr>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233" name="正方形/長方形 232">
          <a:extLst>
            <a:ext uri="{FF2B5EF4-FFF2-40B4-BE49-F238E27FC236}">
              <a16:creationId xmlns:a16="http://schemas.microsoft.com/office/drawing/2014/main" id="{E01502A3-5DA5-4494-A0F4-51D4A6061A2B}"/>
            </a:ext>
          </a:extLst>
        </xdr:cNvPr>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234" name="正方形/長方形 233">
          <a:extLst>
            <a:ext uri="{FF2B5EF4-FFF2-40B4-BE49-F238E27FC236}">
              <a16:creationId xmlns:a16="http://schemas.microsoft.com/office/drawing/2014/main" id="{45F5C6D9-3BD5-485F-B9EB-73CB865C4493}"/>
            </a:ext>
          </a:extLst>
        </xdr:cNvPr>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235" name="正方形/長方形 234">
          <a:extLst>
            <a:ext uri="{FF2B5EF4-FFF2-40B4-BE49-F238E27FC236}">
              <a16:creationId xmlns:a16="http://schemas.microsoft.com/office/drawing/2014/main" id="{76F84FAE-90EE-4B34-AE80-E9B5C764C76C}"/>
            </a:ext>
          </a:extLst>
        </xdr:cNvPr>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236" name="正方形/長方形 235">
          <a:extLst>
            <a:ext uri="{FF2B5EF4-FFF2-40B4-BE49-F238E27FC236}">
              <a16:creationId xmlns:a16="http://schemas.microsoft.com/office/drawing/2014/main" id="{A801C130-6278-4E5C-90CD-7BBFA62B3D72}"/>
            </a:ext>
          </a:extLst>
        </xdr:cNvPr>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237" name="正方形/長方形 236">
          <a:extLst>
            <a:ext uri="{FF2B5EF4-FFF2-40B4-BE49-F238E27FC236}">
              <a16:creationId xmlns:a16="http://schemas.microsoft.com/office/drawing/2014/main" id="{C24F00B9-045B-4AFC-B0C7-89CF7D6402CB}"/>
            </a:ext>
          </a:extLst>
        </xdr:cNvPr>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238" name="正方形/長方形 237">
          <a:extLst>
            <a:ext uri="{FF2B5EF4-FFF2-40B4-BE49-F238E27FC236}">
              <a16:creationId xmlns:a16="http://schemas.microsoft.com/office/drawing/2014/main" id="{6A861563-080B-470B-A916-376D0AE6275E}"/>
            </a:ext>
          </a:extLst>
        </xdr:cNvPr>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239" name="テキスト ボックス 238">
          <a:extLst>
            <a:ext uri="{FF2B5EF4-FFF2-40B4-BE49-F238E27FC236}">
              <a16:creationId xmlns:a16="http://schemas.microsoft.com/office/drawing/2014/main" id="{05B09C79-8B4E-4CA2-AFAB-071859EFA967}"/>
            </a:ext>
          </a:extLst>
        </xdr:cNvPr>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240" name="直線コネクタ 239">
          <a:extLst>
            <a:ext uri="{FF2B5EF4-FFF2-40B4-BE49-F238E27FC236}">
              <a16:creationId xmlns:a16="http://schemas.microsoft.com/office/drawing/2014/main" id="{D60FF07F-B585-4B93-BA69-0477BDDA8410}"/>
            </a:ext>
          </a:extLst>
        </xdr:cNvPr>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241" name="テキスト ボックス 240">
          <a:extLst>
            <a:ext uri="{FF2B5EF4-FFF2-40B4-BE49-F238E27FC236}">
              <a16:creationId xmlns:a16="http://schemas.microsoft.com/office/drawing/2014/main" id="{C83EB092-0B6B-4E4C-896D-0B06590E0394}"/>
            </a:ext>
          </a:extLst>
        </xdr:cNvPr>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114300</xdr:rowOff>
    </xdr:from>
    <xdr:to>
      <xdr:col>89</xdr:col>
      <xdr:colOff>177800</xdr:colOff>
      <xdr:row>86</xdr:row>
      <xdr:rowOff>114300</xdr:rowOff>
    </xdr:to>
    <xdr:cxnSp macro="">
      <xdr:nvCxnSpPr>
        <xdr:cNvPr id="242" name="直線コネクタ 241">
          <a:extLst>
            <a:ext uri="{FF2B5EF4-FFF2-40B4-BE49-F238E27FC236}">
              <a16:creationId xmlns:a16="http://schemas.microsoft.com/office/drawing/2014/main" id="{B9F15E81-E765-410C-993D-35289AF65C94}"/>
            </a:ext>
          </a:extLst>
        </xdr:cNvPr>
        <xdr:cNvCxnSpPr/>
      </xdr:nvCxnSpPr>
      <xdr:spPr>
        <a:xfrm>
          <a:off x="12446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143527</xdr:rowOff>
    </xdr:from>
    <xdr:ext cx="467179" cy="259045"/>
    <xdr:sp macro="" textlink="">
      <xdr:nvSpPr>
        <xdr:cNvPr id="243" name="テキスト ボックス 242">
          <a:extLst>
            <a:ext uri="{FF2B5EF4-FFF2-40B4-BE49-F238E27FC236}">
              <a16:creationId xmlns:a16="http://schemas.microsoft.com/office/drawing/2014/main" id="{75EBF1B9-F226-4FBC-A22C-CBB6B56394CE}"/>
            </a:ext>
          </a:extLst>
        </xdr:cNvPr>
        <xdr:cNvSpPr txBox="1"/>
      </xdr:nvSpPr>
      <xdr:spPr>
        <a:xfrm>
          <a:off x="11978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84</xdr:row>
      <xdr:rowOff>76200</xdr:rowOff>
    </xdr:from>
    <xdr:to>
      <xdr:col>89</xdr:col>
      <xdr:colOff>177800</xdr:colOff>
      <xdr:row>84</xdr:row>
      <xdr:rowOff>76200</xdr:rowOff>
    </xdr:to>
    <xdr:cxnSp macro="">
      <xdr:nvCxnSpPr>
        <xdr:cNvPr id="244" name="直線コネクタ 243">
          <a:extLst>
            <a:ext uri="{FF2B5EF4-FFF2-40B4-BE49-F238E27FC236}">
              <a16:creationId xmlns:a16="http://schemas.microsoft.com/office/drawing/2014/main" id="{BBF7F234-1A20-46B9-8B81-4DDD3AC8E307}"/>
            </a:ext>
          </a:extLst>
        </xdr:cNvPr>
        <xdr:cNvCxnSpPr/>
      </xdr:nvCxnSpPr>
      <xdr:spPr>
        <a:xfrm>
          <a:off x="12446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105427</xdr:rowOff>
    </xdr:from>
    <xdr:ext cx="403059" cy="259045"/>
    <xdr:sp macro="" textlink="">
      <xdr:nvSpPr>
        <xdr:cNvPr id="245" name="テキスト ボックス 244">
          <a:extLst>
            <a:ext uri="{FF2B5EF4-FFF2-40B4-BE49-F238E27FC236}">
              <a16:creationId xmlns:a16="http://schemas.microsoft.com/office/drawing/2014/main" id="{3F054BBA-8EF5-406B-A243-DE6A03223BC4}"/>
            </a:ext>
          </a:extLst>
        </xdr:cNvPr>
        <xdr:cNvSpPr txBox="1"/>
      </xdr:nvSpPr>
      <xdr:spPr>
        <a:xfrm>
          <a:off x="12042941" y="1433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246" name="直線コネクタ 245">
          <a:extLst>
            <a:ext uri="{FF2B5EF4-FFF2-40B4-BE49-F238E27FC236}">
              <a16:creationId xmlns:a16="http://schemas.microsoft.com/office/drawing/2014/main" id="{EA2643F3-C198-49BA-8BC4-8E331E877696}"/>
            </a:ext>
          </a:extLst>
        </xdr:cNvPr>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247" name="テキスト ボックス 246">
          <a:extLst>
            <a:ext uri="{FF2B5EF4-FFF2-40B4-BE49-F238E27FC236}">
              <a16:creationId xmlns:a16="http://schemas.microsoft.com/office/drawing/2014/main" id="{D7D616A1-431F-4CB4-B645-75EF262CECF9}"/>
            </a:ext>
          </a:extLst>
        </xdr:cNvPr>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0</xdr:rowOff>
    </xdr:from>
    <xdr:to>
      <xdr:col>89</xdr:col>
      <xdr:colOff>177800</xdr:colOff>
      <xdr:row>80</xdr:row>
      <xdr:rowOff>0</xdr:rowOff>
    </xdr:to>
    <xdr:cxnSp macro="">
      <xdr:nvCxnSpPr>
        <xdr:cNvPr id="248" name="直線コネクタ 247">
          <a:extLst>
            <a:ext uri="{FF2B5EF4-FFF2-40B4-BE49-F238E27FC236}">
              <a16:creationId xmlns:a16="http://schemas.microsoft.com/office/drawing/2014/main" id="{7F40B1B1-56BE-41FA-B66C-E8BE3B669515}"/>
            </a:ext>
          </a:extLst>
        </xdr:cNvPr>
        <xdr:cNvCxnSpPr/>
      </xdr:nvCxnSpPr>
      <xdr:spPr>
        <a:xfrm>
          <a:off x="12446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29227</xdr:rowOff>
    </xdr:from>
    <xdr:ext cx="403059" cy="259045"/>
    <xdr:sp macro="" textlink="">
      <xdr:nvSpPr>
        <xdr:cNvPr id="249" name="テキスト ボックス 248">
          <a:extLst>
            <a:ext uri="{FF2B5EF4-FFF2-40B4-BE49-F238E27FC236}">
              <a16:creationId xmlns:a16="http://schemas.microsoft.com/office/drawing/2014/main" id="{FDCAFBDE-31FB-47F2-A34D-2AACDCF4F56D}"/>
            </a:ext>
          </a:extLst>
        </xdr:cNvPr>
        <xdr:cNvSpPr txBox="1"/>
      </xdr:nvSpPr>
      <xdr:spPr>
        <a:xfrm>
          <a:off x="12042941" y="1357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133350</xdr:rowOff>
    </xdr:from>
    <xdr:to>
      <xdr:col>89</xdr:col>
      <xdr:colOff>177800</xdr:colOff>
      <xdr:row>77</xdr:row>
      <xdr:rowOff>133350</xdr:rowOff>
    </xdr:to>
    <xdr:cxnSp macro="">
      <xdr:nvCxnSpPr>
        <xdr:cNvPr id="250" name="直線コネクタ 249">
          <a:extLst>
            <a:ext uri="{FF2B5EF4-FFF2-40B4-BE49-F238E27FC236}">
              <a16:creationId xmlns:a16="http://schemas.microsoft.com/office/drawing/2014/main" id="{C71132FE-7BE8-41A0-843C-CF7F963D0BD3}"/>
            </a:ext>
          </a:extLst>
        </xdr:cNvPr>
        <xdr:cNvCxnSpPr/>
      </xdr:nvCxnSpPr>
      <xdr:spPr>
        <a:xfrm>
          <a:off x="12446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162577</xdr:rowOff>
    </xdr:from>
    <xdr:ext cx="338939" cy="259045"/>
    <xdr:sp macro="" textlink="">
      <xdr:nvSpPr>
        <xdr:cNvPr id="251" name="テキスト ボックス 250">
          <a:extLst>
            <a:ext uri="{FF2B5EF4-FFF2-40B4-BE49-F238E27FC236}">
              <a16:creationId xmlns:a16="http://schemas.microsoft.com/office/drawing/2014/main" id="{ABC9625E-8CFE-4833-9E5B-E643B4BC28C9}"/>
            </a:ext>
          </a:extLst>
        </xdr:cNvPr>
        <xdr:cNvSpPr txBox="1"/>
      </xdr:nvSpPr>
      <xdr:spPr>
        <a:xfrm>
          <a:off x="12107061" y="1319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252" name="直線コネクタ 251">
          <a:extLst>
            <a:ext uri="{FF2B5EF4-FFF2-40B4-BE49-F238E27FC236}">
              <a16:creationId xmlns:a16="http://schemas.microsoft.com/office/drawing/2014/main" id="{5415F0BC-2251-4F74-B9D3-11E0D99A9379}"/>
            </a:ext>
          </a:extLst>
        </xdr:cNvPr>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253" name="【消防施設】&#10;有形固定資産減価償却率グラフ枠">
          <a:extLst>
            <a:ext uri="{FF2B5EF4-FFF2-40B4-BE49-F238E27FC236}">
              <a16:creationId xmlns:a16="http://schemas.microsoft.com/office/drawing/2014/main" id="{C62E7B8B-C9AB-4776-BF2C-1C6BBC85E483}"/>
            </a:ext>
          </a:extLst>
        </xdr:cNvPr>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133350</xdr:rowOff>
    </xdr:from>
    <xdr:to>
      <xdr:col>85</xdr:col>
      <xdr:colOff>126364</xdr:colOff>
      <xdr:row>85</xdr:row>
      <xdr:rowOff>31750</xdr:rowOff>
    </xdr:to>
    <xdr:cxnSp macro="">
      <xdr:nvCxnSpPr>
        <xdr:cNvPr id="254" name="直線コネクタ 253">
          <a:extLst>
            <a:ext uri="{FF2B5EF4-FFF2-40B4-BE49-F238E27FC236}">
              <a16:creationId xmlns:a16="http://schemas.microsoft.com/office/drawing/2014/main" id="{E67AFE72-64CF-46B7-AF9F-65F78A001493}"/>
            </a:ext>
          </a:extLst>
        </xdr:cNvPr>
        <xdr:cNvCxnSpPr/>
      </xdr:nvCxnSpPr>
      <xdr:spPr>
        <a:xfrm flipV="1">
          <a:off x="16318864" y="13335000"/>
          <a:ext cx="0" cy="1270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85</xdr:row>
      <xdr:rowOff>35577</xdr:rowOff>
    </xdr:from>
    <xdr:ext cx="469744" cy="259045"/>
    <xdr:sp macro="" textlink="">
      <xdr:nvSpPr>
        <xdr:cNvPr id="255" name="【消防施設】&#10;有形固定資産減価償却率最小値テキスト">
          <a:extLst>
            <a:ext uri="{FF2B5EF4-FFF2-40B4-BE49-F238E27FC236}">
              <a16:creationId xmlns:a16="http://schemas.microsoft.com/office/drawing/2014/main" id="{2C7D12A7-BB4B-428B-8D08-F9BDB562AC94}"/>
            </a:ext>
          </a:extLst>
        </xdr:cNvPr>
        <xdr:cNvSpPr txBox="1"/>
      </xdr:nvSpPr>
      <xdr:spPr>
        <a:xfrm>
          <a:off x="1635760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85</xdr:row>
      <xdr:rowOff>31750</xdr:rowOff>
    </xdr:from>
    <xdr:to>
      <xdr:col>86</xdr:col>
      <xdr:colOff>25400</xdr:colOff>
      <xdr:row>85</xdr:row>
      <xdr:rowOff>31750</xdr:rowOff>
    </xdr:to>
    <xdr:cxnSp macro="">
      <xdr:nvCxnSpPr>
        <xdr:cNvPr id="256" name="直線コネクタ 255">
          <a:extLst>
            <a:ext uri="{FF2B5EF4-FFF2-40B4-BE49-F238E27FC236}">
              <a16:creationId xmlns:a16="http://schemas.microsoft.com/office/drawing/2014/main" id="{6550287F-8E9B-435E-B837-A3CC403E74A1}"/>
            </a:ext>
          </a:extLst>
        </xdr:cNvPr>
        <xdr:cNvCxnSpPr/>
      </xdr:nvCxnSpPr>
      <xdr:spPr>
        <a:xfrm>
          <a:off x="16230600" y="1460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80027</xdr:rowOff>
    </xdr:from>
    <xdr:ext cx="340478" cy="259045"/>
    <xdr:sp macro="" textlink="">
      <xdr:nvSpPr>
        <xdr:cNvPr id="257" name="【消防施設】&#10;有形固定資産減価償却率最大値テキスト">
          <a:extLst>
            <a:ext uri="{FF2B5EF4-FFF2-40B4-BE49-F238E27FC236}">
              <a16:creationId xmlns:a16="http://schemas.microsoft.com/office/drawing/2014/main" id="{956D7812-A001-4542-901D-D7ECDF860D63}"/>
            </a:ext>
          </a:extLst>
        </xdr:cNvPr>
        <xdr:cNvSpPr txBox="1"/>
      </xdr:nvSpPr>
      <xdr:spPr>
        <a:xfrm>
          <a:off x="16357600" y="131102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133350</xdr:rowOff>
    </xdr:from>
    <xdr:to>
      <xdr:col>86</xdr:col>
      <xdr:colOff>25400</xdr:colOff>
      <xdr:row>77</xdr:row>
      <xdr:rowOff>133350</xdr:rowOff>
    </xdr:to>
    <xdr:cxnSp macro="">
      <xdr:nvCxnSpPr>
        <xdr:cNvPr id="258" name="直線コネクタ 257">
          <a:extLst>
            <a:ext uri="{FF2B5EF4-FFF2-40B4-BE49-F238E27FC236}">
              <a16:creationId xmlns:a16="http://schemas.microsoft.com/office/drawing/2014/main" id="{C5D49CC0-B3F7-4D21-901F-C832BAF9E241}"/>
            </a:ext>
          </a:extLst>
        </xdr:cNvPr>
        <xdr:cNvCxnSpPr/>
      </xdr:nvCxnSpPr>
      <xdr:spPr>
        <a:xfrm>
          <a:off x="16230600" y="1333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80</xdr:row>
      <xdr:rowOff>160038</xdr:rowOff>
    </xdr:from>
    <xdr:ext cx="405111" cy="259045"/>
    <xdr:sp macro="" textlink="">
      <xdr:nvSpPr>
        <xdr:cNvPr id="259" name="【消防施設】&#10;有形固定資産減価償却率平均値テキスト">
          <a:extLst>
            <a:ext uri="{FF2B5EF4-FFF2-40B4-BE49-F238E27FC236}">
              <a16:creationId xmlns:a16="http://schemas.microsoft.com/office/drawing/2014/main" id="{C5B90BAA-D208-4FC3-96B9-201FCE06DDF2}"/>
            </a:ext>
          </a:extLst>
        </xdr:cNvPr>
        <xdr:cNvSpPr txBox="1"/>
      </xdr:nvSpPr>
      <xdr:spPr>
        <a:xfrm>
          <a:off x="16357600" y="13876038"/>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137161</xdr:rowOff>
    </xdr:from>
    <xdr:to>
      <xdr:col>85</xdr:col>
      <xdr:colOff>177800</xdr:colOff>
      <xdr:row>82</xdr:row>
      <xdr:rowOff>67311</xdr:rowOff>
    </xdr:to>
    <xdr:sp macro="" textlink="">
      <xdr:nvSpPr>
        <xdr:cNvPr id="260" name="フローチャート: 判断 259">
          <a:extLst>
            <a:ext uri="{FF2B5EF4-FFF2-40B4-BE49-F238E27FC236}">
              <a16:creationId xmlns:a16="http://schemas.microsoft.com/office/drawing/2014/main" id="{E9B197A9-1616-4841-A9B7-33FC93704ADB}"/>
            </a:ext>
          </a:extLst>
        </xdr:cNvPr>
        <xdr:cNvSpPr/>
      </xdr:nvSpPr>
      <xdr:spPr>
        <a:xfrm>
          <a:off x="16268700" y="140246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147320</xdr:rowOff>
    </xdr:from>
    <xdr:to>
      <xdr:col>81</xdr:col>
      <xdr:colOff>101600</xdr:colOff>
      <xdr:row>82</xdr:row>
      <xdr:rowOff>77470</xdr:rowOff>
    </xdr:to>
    <xdr:sp macro="" textlink="">
      <xdr:nvSpPr>
        <xdr:cNvPr id="261" name="フローチャート: 判断 260">
          <a:extLst>
            <a:ext uri="{FF2B5EF4-FFF2-40B4-BE49-F238E27FC236}">
              <a16:creationId xmlns:a16="http://schemas.microsoft.com/office/drawing/2014/main" id="{DCB72876-FA2C-4A35-8EC1-EBFFFB25212E}"/>
            </a:ext>
          </a:extLst>
        </xdr:cNvPr>
        <xdr:cNvSpPr/>
      </xdr:nvSpPr>
      <xdr:spPr>
        <a:xfrm>
          <a:off x="15430500" y="140347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25400</xdr:rowOff>
    </xdr:from>
    <xdr:to>
      <xdr:col>76</xdr:col>
      <xdr:colOff>165100</xdr:colOff>
      <xdr:row>82</xdr:row>
      <xdr:rowOff>127000</xdr:rowOff>
    </xdr:to>
    <xdr:sp macro="" textlink="">
      <xdr:nvSpPr>
        <xdr:cNvPr id="262" name="フローチャート: 判断 261">
          <a:extLst>
            <a:ext uri="{FF2B5EF4-FFF2-40B4-BE49-F238E27FC236}">
              <a16:creationId xmlns:a16="http://schemas.microsoft.com/office/drawing/2014/main" id="{F1CD9DE3-DC67-4375-8E97-A6DF4DA38C85}"/>
            </a:ext>
          </a:extLst>
        </xdr:cNvPr>
        <xdr:cNvSpPr/>
      </xdr:nvSpPr>
      <xdr:spPr>
        <a:xfrm>
          <a:off x="14541500" y="1408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7620</xdr:rowOff>
    </xdr:from>
    <xdr:to>
      <xdr:col>72</xdr:col>
      <xdr:colOff>38100</xdr:colOff>
      <xdr:row>82</xdr:row>
      <xdr:rowOff>109220</xdr:rowOff>
    </xdr:to>
    <xdr:sp macro="" textlink="">
      <xdr:nvSpPr>
        <xdr:cNvPr id="263" name="フローチャート: 判断 262">
          <a:extLst>
            <a:ext uri="{FF2B5EF4-FFF2-40B4-BE49-F238E27FC236}">
              <a16:creationId xmlns:a16="http://schemas.microsoft.com/office/drawing/2014/main" id="{7D994329-EA16-402E-B63F-D61C3F51F4AF}"/>
            </a:ext>
          </a:extLst>
        </xdr:cNvPr>
        <xdr:cNvSpPr/>
      </xdr:nvSpPr>
      <xdr:spPr>
        <a:xfrm>
          <a:off x="13652500" y="14066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81</xdr:row>
      <xdr:rowOff>133350</xdr:rowOff>
    </xdr:from>
    <xdr:to>
      <xdr:col>67</xdr:col>
      <xdr:colOff>101600</xdr:colOff>
      <xdr:row>82</xdr:row>
      <xdr:rowOff>63500</xdr:rowOff>
    </xdr:to>
    <xdr:sp macro="" textlink="">
      <xdr:nvSpPr>
        <xdr:cNvPr id="264" name="フローチャート: 判断 263">
          <a:extLst>
            <a:ext uri="{FF2B5EF4-FFF2-40B4-BE49-F238E27FC236}">
              <a16:creationId xmlns:a16="http://schemas.microsoft.com/office/drawing/2014/main" id="{20115C2D-A955-46AB-AFB0-D47286498405}"/>
            </a:ext>
          </a:extLst>
        </xdr:cNvPr>
        <xdr:cNvSpPr/>
      </xdr:nvSpPr>
      <xdr:spPr>
        <a:xfrm>
          <a:off x="12763500" y="14020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265" name="テキスト ボックス 264">
          <a:extLst>
            <a:ext uri="{FF2B5EF4-FFF2-40B4-BE49-F238E27FC236}">
              <a16:creationId xmlns:a16="http://schemas.microsoft.com/office/drawing/2014/main" id="{F07AF71E-59FB-4A10-B527-495C497A0D06}"/>
            </a:ext>
          </a:extLst>
        </xdr:cNvPr>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266" name="テキスト ボックス 265">
          <a:extLst>
            <a:ext uri="{FF2B5EF4-FFF2-40B4-BE49-F238E27FC236}">
              <a16:creationId xmlns:a16="http://schemas.microsoft.com/office/drawing/2014/main" id="{8B138037-6892-45E5-96F9-F018459ACAA0}"/>
            </a:ext>
          </a:extLst>
        </xdr:cNvPr>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267" name="テキスト ボックス 266">
          <a:extLst>
            <a:ext uri="{FF2B5EF4-FFF2-40B4-BE49-F238E27FC236}">
              <a16:creationId xmlns:a16="http://schemas.microsoft.com/office/drawing/2014/main" id="{F6DB31A2-E010-4DE8-9B8F-C7B238E1789A}"/>
            </a:ext>
          </a:extLst>
        </xdr:cNvPr>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268" name="テキスト ボックス 267">
          <a:extLst>
            <a:ext uri="{FF2B5EF4-FFF2-40B4-BE49-F238E27FC236}">
              <a16:creationId xmlns:a16="http://schemas.microsoft.com/office/drawing/2014/main" id="{639D9436-DB56-48BB-A901-AAF3997C2A41}"/>
            </a:ext>
          </a:extLst>
        </xdr:cNvPr>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269" name="テキスト ボックス 268">
          <a:extLst>
            <a:ext uri="{FF2B5EF4-FFF2-40B4-BE49-F238E27FC236}">
              <a16:creationId xmlns:a16="http://schemas.microsoft.com/office/drawing/2014/main" id="{D00FB505-263F-47F1-8D83-3CA2DAC146D6}"/>
            </a:ext>
          </a:extLst>
        </xdr:cNvPr>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83</xdr:row>
      <xdr:rowOff>16511</xdr:rowOff>
    </xdr:from>
    <xdr:to>
      <xdr:col>85</xdr:col>
      <xdr:colOff>177800</xdr:colOff>
      <xdr:row>83</xdr:row>
      <xdr:rowOff>118111</xdr:rowOff>
    </xdr:to>
    <xdr:sp macro="" textlink="">
      <xdr:nvSpPr>
        <xdr:cNvPr id="270" name="楕円 269">
          <a:extLst>
            <a:ext uri="{FF2B5EF4-FFF2-40B4-BE49-F238E27FC236}">
              <a16:creationId xmlns:a16="http://schemas.microsoft.com/office/drawing/2014/main" id="{B389F7EE-FA15-4321-BFFB-676CAAF898B8}"/>
            </a:ext>
          </a:extLst>
        </xdr:cNvPr>
        <xdr:cNvSpPr/>
      </xdr:nvSpPr>
      <xdr:spPr>
        <a:xfrm>
          <a:off x="16268700" y="14246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82</xdr:row>
      <xdr:rowOff>166388</xdr:rowOff>
    </xdr:from>
    <xdr:ext cx="405111" cy="259045"/>
    <xdr:sp macro="" textlink="">
      <xdr:nvSpPr>
        <xdr:cNvPr id="271" name="【消防施設】&#10;有形固定資産減価償却率該当値テキスト">
          <a:extLst>
            <a:ext uri="{FF2B5EF4-FFF2-40B4-BE49-F238E27FC236}">
              <a16:creationId xmlns:a16="http://schemas.microsoft.com/office/drawing/2014/main" id="{998F2FA1-AD63-4080-8BB2-455A9DA58F19}"/>
            </a:ext>
          </a:extLst>
        </xdr:cNvPr>
        <xdr:cNvSpPr txBox="1"/>
      </xdr:nvSpPr>
      <xdr:spPr>
        <a:xfrm>
          <a:off x="16357600" y="14225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82</xdr:row>
      <xdr:rowOff>170180</xdr:rowOff>
    </xdr:from>
    <xdr:to>
      <xdr:col>81</xdr:col>
      <xdr:colOff>101600</xdr:colOff>
      <xdr:row>83</xdr:row>
      <xdr:rowOff>100330</xdr:rowOff>
    </xdr:to>
    <xdr:sp macro="" textlink="">
      <xdr:nvSpPr>
        <xdr:cNvPr id="272" name="楕円 271">
          <a:extLst>
            <a:ext uri="{FF2B5EF4-FFF2-40B4-BE49-F238E27FC236}">
              <a16:creationId xmlns:a16="http://schemas.microsoft.com/office/drawing/2014/main" id="{33B64877-0150-4253-97B8-97A496918D15}"/>
            </a:ext>
          </a:extLst>
        </xdr:cNvPr>
        <xdr:cNvSpPr/>
      </xdr:nvSpPr>
      <xdr:spPr>
        <a:xfrm>
          <a:off x="15430500" y="1422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83</xdr:row>
      <xdr:rowOff>49530</xdr:rowOff>
    </xdr:from>
    <xdr:to>
      <xdr:col>85</xdr:col>
      <xdr:colOff>127000</xdr:colOff>
      <xdr:row>83</xdr:row>
      <xdr:rowOff>67311</xdr:rowOff>
    </xdr:to>
    <xdr:cxnSp macro="">
      <xdr:nvCxnSpPr>
        <xdr:cNvPr id="273" name="直線コネクタ 272">
          <a:extLst>
            <a:ext uri="{FF2B5EF4-FFF2-40B4-BE49-F238E27FC236}">
              <a16:creationId xmlns:a16="http://schemas.microsoft.com/office/drawing/2014/main" id="{CE5CEEC7-CE9B-437D-BE4D-32382D8926E2}"/>
            </a:ext>
          </a:extLst>
        </xdr:cNvPr>
        <xdr:cNvCxnSpPr/>
      </xdr:nvCxnSpPr>
      <xdr:spPr>
        <a:xfrm>
          <a:off x="15481300" y="14279880"/>
          <a:ext cx="838200" cy="177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82</xdr:row>
      <xdr:rowOff>149861</xdr:rowOff>
    </xdr:from>
    <xdr:to>
      <xdr:col>76</xdr:col>
      <xdr:colOff>165100</xdr:colOff>
      <xdr:row>83</xdr:row>
      <xdr:rowOff>80011</xdr:rowOff>
    </xdr:to>
    <xdr:sp macro="" textlink="">
      <xdr:nvSpPr>
        <xdr:cNvPr id="274" name="楕円 273">
          <a:extLst>
            <a:ext uri="{FF2B5EF4-FFF2-40B4-BE49-F238E27FC236}">
              <a16:creationId xmlns:a16="http://schemas.microsoft.com/office/drawing/2014/main" id="{F4572078-F8E4-4CC5-8DDF-A3EB785B3994}"/>
            </a:ext>
          </a:extLst>
        </xdr:cNvPr>
        <xdr:cNvSpPr/>
      </xdr:nvSpPr>
      <xdr:spPr>
        <a:xfrm>
          <a:off x="14541500" y="14208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83</xdr:row>
      <xdr:rowOff>29211</xdr:rowOff>
    </xdr:from>
    <xdr:to>
      <xdr:col>81</xdr:col>
      <xdr:colOff>50800</xdr:colOff>
      <xdr:row>83</xdr:row>
      <xdr:rowOff>49530</xdr:rowOff>
    </xdr:to>
    <xdr:cxnSp macro="">
      <xdr:nvCxnSpPr>
        <xdr:cNvPr id="275" name="直線コネクタ 274">
          <a:extLst>
            <a:ext uri="{FF2B5EF4-FFF2-40B4-BE49-F238E27FC236}">
              <a16:creationId xmlns:a16="http://schemas.microsoft.com/office/drawing/2014/main" id="{EFE9C56B-22DD-4E60-9F7E-3B0480C3F5C5}"/>
            </a:ext>
          </a:extLst>
        </xdr:cNvPr>
        <xdr:cNvCxnSpPr/>
      </xdr:nvCxnSpPr>
      <xdr:spPr>
        <a:xfrm>
          <a:off x="14592300" y="14259561"/>
          <a:ext cx="889000" cy="203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83</xdr:row>
      <xdr:rowOff>26670</xdr:rowOff>
    </xdr:from>
    <xdr:to>
      <xdr:col>72</xdr:col>
      <xdr:colOff>38100</xdr:colOff>
      <xdr:row>83</xdr:row>
      <xdr:rowOff>128270</xdr:rowOff>
    </xdr:to>
    <xdr:sp macro="" textlink="">
      <xdr:nvSpPr>
        <xdr:cNvPr id="276" name="楕円 275">
          <a:extLst>
            <a:ext uri="{FF2B5EF4-FFF2-40B4-BE49-F238E27FC236}">
              <a16:creationId xmlns:a16="http://schemas.microsoft.com/office/drawing/2014/main" id="{5881EBDF-5B54-4141-B28D-8AAD0B0A5901}"/>
            </a:ext>
          </a:extLst>
        </xdr:cNvPr>
        <xdr:cNvSpPr/>
      </xdr:nvSpPr>
      <xdr:spPr>
        <a:xfrm>
          <a:off x="13652500" y="1425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83</xdr:row>
      <xdr:rowOff>29211</xdr:rowOff>
    </xdr:from>
    <xdr:to>
      <xdr:col>76</xdr:col>
      <xdr:colOff>114300</xdr:colOff>
      <xdr:row>83</xdr:row>
      <xdr:rowOff>77470</xdr:rowOff>
    </xdr:to>
    <xdr:cxnSp macro="">
      <xdr:nvCxnSpPr>
        <xdr:cNvPr id="277" name="直線コネクタ 276">
          <a:extLst>
            <a:ext uri="{FF2B5EF4-FFF2-40B4-BE49-F238E27FC236}">
              <a16:creationId xmlns:a16="http://schemas.microsoft.com/office/drawing/2014/main" id="{CBD656CF-FE70-44F2-BD42-4B2843C30F1D}"/>
            </a:ext>
          </a:extLst>
        </xdr:cNvPr>
        <xdr:cNvCxnSpPr/>
      </xdr:nvCxnSpPr>
      <xdr:spPr>
        <a:xfrm flipV="1">
          <a:off x="13703300" y="14259561"/>
          <a:ext cx="889000" cy="482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83</xdr:row>
      <xdr:rowOff>0</xdr:rowOff>
    </xdr:from>
    <xdr:to>
      <xdr:col>67</xdr:col>
      <xdr:colOff>101600</xdr:colOff>
      <xdr:row>83</xdr:row>
      <xdr:rowOff>101600</xdr:rowOff>
    </xdr:to>
    <xdr:sp macro="" textlink="">
      <xdr:nvSpPr>
        <xdr:cNvPr id="278" name="楕円 277">
          <a:extLst>
            <a:ext uri="{FF2B5EF4-FFF2-40B4-BE49-F238E27FC236}">
              <a16:creationId xmlns:a16="http://schemas.microsoft.com/office/drawing/2014/main" id="{C75A18CF-F3FE-4D28-BCA6-16E41DD76721}"/>
            </a:ext>
          </a:extLst>
        </xdr:cNvPr>
        <xdr:cNvSpPr/>
      </xdr:nvSpPr>
      <xdr:spPr>
        <a:xfrm>
          <a:off x="12763500" y="14230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83</xdr:row>
      <xdr:rowOff>50800</xdr:rowOff>
    </xdr:from>
    <xdr:to>
      <xdr:col>71</xdr:col>
      <xdr:colOff>177800</xdr:colOff>
      <xdr:row>83</xdr:row>
      <xdr:rowOff>77470</xdr:rowOff>
    </xdr:to>
    <xdr:cxnSp macro="">
      <xdr:nvCxnSpPr>
        <xdr:cNvPr id="279" name="直線コネクタ 278">
          <a:extLst>
            <a:ext uri="{FF2B5EF4-FFF2-40B4-BE49-F238E27FC236}">
              <a16:creationId xmlns:a16="http://schemas.microsoft.com/office/drawing/2014/main" id="{D9596365-2927-46AC-8C66-A4E3647B0153}"/>
            </a:ext>
          </a:extLst>
        </xdr:cNvPr>
        <xdr:cNvCxnSpPr/>
      </xdr:nvCxnSpPr>
      <xdr:spPr>
        <a:xfrm>
          <a:off x="12814300" y="1428115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80</xdr:row>
      <xdr:rowOff>93997</xdr:rowOff>
    </xdr:from>
    <xdr:ext cx="405111" cy="259045"/>
    <xdr:sp macro="" textlink="">
      <xdr:nvSpPr>
        <xdr:cNvPr id="280" name="n_1aveValue【消防施設】&#10;有形固定資産減価償却率">
          <a:extLst>
            <a:ext uri="{FF2B5EF4-FFF2-40B4-BE49-F238E27FC236}">
              <a16:creationId xmlns:a16="http://schemas.microsoft.com/office/drawing/2014/main" id="{6BF84D91-A554-4821-8F0C-ED53FC4A32D9}"/>
            </a:ext>
          </a:extLst>
        </xdr:cNvPr>
        <xdr:cNvSpPr txBox="1"/>
      </xdr:nvSpPr>
      <xdr:spPr>
        <a:xfrm>
          <a:off x="15266044" y="13809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143527</xdr:rowOff>
    </xdr:from>
    <xdr:ext cx="405111" cy="259045"/>
    <xdr:sp macro="" textlink="">
      <xdr:nvSpPr>
        <xdr:cNvPr id="281" name="n_2aveValue【消防施設】&#10;有形固定資産減価償却率">
          <a:extLst>
            <a:ext uri="{FF2B5EF4-FFF2-40B4-BE49-F238E27FC236}">
              <a16:creationId xmlns:a16="http://schemas.microsoft.com/office/drawing/2014/main" id="{D6BA7417-DC40-41C4-B0D5-4E357FAABD49}"/>
            </a:ext>
          </a:extLst>
        </xdr:cNvPr>
        <xdr:cNvSpPr txBox="1"/>
      </xdr:nvSpPr>
      <xdr:spPr>
        <a:xfrm>
          <a:off x="14389744" y="138595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125747</xdr:rowOff>
    </xdr:from>
    <xdr:ext cx="405111" cy="259045"/>
    <xdr:sp macro="" textlink="">
      <xdr:nvSpPr>
        <xdr:cNvPr id="282" name="n_3aveValue【消防施設】&#10;有形固定資産減価償却率">
          <a:extLst>
            <a:ext uri="{FF2B5EF4-FFF2-40B4-BE49-F238E27FC236}">
              <a16:creationId xmlns:a16="http://schemas.microsoft.com/office/drawing/2014/main" id="{6BF30E25-F595-493F-8A5C-F96A6B6A158C}"/>
            </a:ext>
          </a:extLst>
        </xdr:cNvPr>
        <xdr:cNvSpPr txBox="1"/>
      </xdr:nvSpPr>
      <xdr:spPr>
        <a:xfrm>
          <a:off x="13500744" y="13841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80027</xdr:rowOff>
    </xdr:from>
    <xdr:ext cx="405111" cy="259045"/>
    <xdr:sp macro="" textlink="">
      <xdr:nvSpPr>
        <xdr:cNvPr id="283" name="n_4aveValue【消防施設】&#10;有形固定資産減価償却率">
          <a:extLst>
            <a:ext uri="{FF2B5EF4-FFF2-40B4-BE49-F238E27FC236}">
              <a16:creationId xmlns:a16="http://schemas.microsoft.com/office/drawing/2014/main" id="{4CDD4502-387C-4781-A5EB-E655CDD1A5E8}"/>
            </a:ext>
          </a:extLst>
        </xdr:cNvPr>
        <xdr:cNvSpPr txBox="1"/>
      </xdr:nvSpPr>
      <xdr:spPr>
        <a:xfrm>
          <a:off x="12611744" y="13796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83</xdr:row>
      <xdr:rowOff>91457</xdr:rowOff>
    </xdr:from>
    <xdr:ext cx="405111" cy="259045"/>
    <xdr:sp macro="" textlink="">
      <xdr:nvSpPr>
        <xdr:cNvPr id="284" name="n_1mainValue【消防施設】&#10;有形固定資産減価償却率">
          <a:extLst>
            <a:ext uri="{FF2B5EF4-FFF2-40B4-BE49-F238E27FC236}">
              <a16:creationId xmlns:a16="http://schemas.microsoft.com/office/drawing/2014/main" id="{648F6F8E-C065-453D-A23A-348D07948530}"/>
            </a:ext>
          </a:extLst>
        </xdr:cNvPr>
        <xdr:cNvSpPr txBox="1"/>
      </xdr:nvSpPr>
      <xdr:spPr>
        <a:xfrm>
          <a:off x="15266044" y="1432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71138</xdr:rowOff>
    </xdr:from>
    <xdr:ext cx="405111" cy="259045"/>
    <xdr:sp macro="" textlink="">
      <xdr:nvSpPr>
        <xdr:cNvPr id="285" name="n_2mainValue【消防施設】&#10;有形固定資産減価償却率">
          <a:extLst>
            <a:ext uri="{FF2B5EF4-FFF2-40B4-BE49-F238E27FC236}">
              <a16:creationId xmlns:a16="http://schemas.microsoft.com/office/drawing/2014/main" id="{20B2252D-2F86-4D49-90AE-306C50F5351D}"/>
            </a:ext>
          </a:extLst>
        </xdr:cNvPr>
        <xdr:cNvSpPr txBox="1"/>
      </xdr:nvSpPr>
      <xdr:spPr>
        <a:xfrm>
          <a:off x="14389744" y="14301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119397</xdr:rowOff>
    </xdr:from>
    <xdr:ext cx="405111" cy="259045"/>
    <xdr:sp macro="" textlink="">
      <xdr:nvSpPr>
        <xdr:cNvPr id="286" name="n_3mainValue【消防施設】&#10;有形固定資産減価償却率">
          <a:extLst>
            <a:ext uri="{FF2B5EF4-FFF2-40B4-BE49-F238E27FC236}">
              <a16:creationId xmlns:a16="http://schemas.microsoft.com/office/drawing/2014/main" id="{9895C580-2DEB-4F89-B5B6-158C00941544}"/>
            </a:ext>
          </a:extLst>
        </xdr:cNvPr>
        <xdr:cNvSpPr txBox="1"/>
      </xdr:nvSpPr>
      <xdr:spPr>
        <a:xfrm>
          <a:off x="13500744" y="14349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92727</xdr:rowOff>
    </xdr:from>
    <xdr:ext cx="405111" cy="259045"/>
    <xdr:sp macro="" textlink="">
      <xdr:nvSpPr>
        <xdr:cNvPr id="287" name="n_4mainValue【消防施設】&#10;有形固定資産減価償却率">
          <a:extLst>
            <a:ext uri="{FF2B5EF4-FFF2-40B4-BE49-F238E27FC236}">
              <a16:creationId xmlns:a16="http://schemas.microsoft.com/office/drawing/2014/main" id="{7C229B6A-C732-4B2F-A68E-BB592EF3D410}"/>
            </a:ext>
          </a:extLst>
        </xdr:cNvPr>
        <xdr:cNvSpPr txBox="1"/>
      </xdr:nvSpPr>
      <xdr:spPr>
        <a:xfrm>
          <a:off x="12611744" y="14323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288" name="正方形/長方形 287">
          <a:extLst>
            <a:ext uri="{FF2B5EF4-FFF2-40B4-BE49-F238E27FC236}">
              <a16:creationId xmlns:a16="http://schemas.microsoft.com/office/drawing/2014/main" id="{D8461CB9-DB39-4BD2-8EF3-DCEBAA670A8C}"/>
            </a:ext>
          </a:extLst>
        </xdr:cNvPr>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289" name="正方形/長方形 288">
          <a:extLst>
            <a:ext uri="{FF2B5EF4-FFF2-40B4-BE49-F238E27FC236}">
              <a16:creationId xmlns:a16="http://schemas.microsoft.com/office/drawing/2014/main" id="{6E91E4CC-79C3-45B4-BC02-CA940B297D0F}"/>
            </a:ext>
          </a:extLst>
        </xdr:cNvPr>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290" name="正方形/長方形 289">
          <a:extLst>
            <a:ext uri="{FF2B5EF4-FFF2-40B4-BE49-F238E27FC236}">
              <a16:creationId xmlns:a16="http://schemas.microsoft.com/office/drawing/2014/main" id="{C581598A-66B0-4559-921E-EE9314A85A60}"/>
            </a:ext>
          </a:extLst>
        </xdr:cNvPr>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291" name="正方形/長方形 290">
          <a:extLst>
            <a:ext uri="{FF2B5EF4-FFF2-40B4-BE49-F238E27FC236}">
              <a16:creationId xmlns:a16="http://schemas.microsoft.com/office/drawing/2014/main" id="{965C3294-5E2A-4530-84FE-E9DA9E625306}"/>
            </a:ext>
          </a:extLst>
        </xdr:cNvPr>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292" name="正方形/長方形 291">
          <a:extLst>
            <a:ext uri="{FF2B5EF4-FFF2-40B4-BE49-F238E27FC236}">
              <a16:creationId xmlns:a16="http://schemas.microsoft.com/office/drawing/2014/main" id="{1BA6E406-39F3-4F1B-8B44-E48BB28F8430}"/>
            </a:ext>
          </a:extLst>
        </xdr:cNvPr>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293" name="正方形/長方形 292">
          <a:extLst>
            <a:ext uri="{FF2B5EF4-FFF2-40B4-BE49-F238E27FC236}">
              <a16:creationId xmlns:a16="http://schemas.microsoft.com/office/drawing/2014/main" id="{A5F4E7EC-E53B-4CAF-9242-70AED107E1B1}"/>
            </a:ext>
          </a:extLst>
        </xdr:cNvPr>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294" name="正方形/長方形 293">
          <a:extLst>
            <a:ext uri="{FF2B5EF4-FFF2-40B4-BE49-F238E27FC236}">
              <a16:creationId xmlns:a16="http://schemas.microsoft.com/office/drawing/2014/main" id="{A3C8A5F2-3464-4CED-8D65-4411BD42E6F4}"/>
            </a:ext>
          </a:extLst>
        </xdr:cNvPr>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295" name="正方形/長方形 294">
          <a:extLst>
            <a:ext uri="{FF2B5EF4-FFF2-40B4-BE49-F238E27FC236}">
              <a16:creationId xmlns:a16="http://schemas.microsoft.com/office/drawing/2014/main" id="{4A3FCB68-BECB-48EB-B262-9EE19E23E93B}"/>
            </a:ext>
          </a:extLst>
        </xdr:cNvPr>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296" name="テキスト ボックス 295">
          <a:extLst>
            <a:ext uri="{FF2B5EF4-FFF2-40B4-BE49-F238E27FC236}">
              <a16:creationId xmlns:a16="http://schemas.microsoft.com/office/drawing/2014/main" id="{975029B9-8CD0-433C-9A4A-2A69E0EB42E0}"/>
            </a:ext>
          </a:extLst>
        </xdr:cNvPr>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297" name="直線コネクタ 296">
          <a:extLst>
            <a:ext uri="{FF2B5EF4-FFF2-40B4-BE49-F238E27FC236}">
              <a16:creationId xmlns:a16="http://schemas.microsoft.com/office/drawing/2014/main" id="{C1691B63-E0AF-4C19-87A3-CF1E1CE2B89B}"/>
            </a:ext>
          </a:extLst>
        </xdr:cNvPr>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298" name="直線コネクタ 297">
          <a:extLst>
            <a:ext uri="{FF2B5EF4-FFF2-40B4-BE49-F238E27FC236}">
              <a16:creationId xmlns:a16="http://schemas.microsoft.com/office/drawing/2014/main" id="{95DF8E5A-0E10-40F2-B7A4-1BBFD48D3647}"/>
            </a:ext>
          </a:extLst>
        </xdr:cNvPr>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299" name="テキスト ボックス 298">
          <a:extLst>
            <a:ext uri="{FF2B5EF4-FFF2-40B4-BE49-F238E27FC236}">
              <a16:creationId xmlns:a16="http://schemas.microsoft.com/office/drawing/2014/main" id="{00435B57-9644-408A-8321-BEA505603FE3}"/>
            </a:ext>
          </a:extLst>
        </xdr:cNvPr>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300" name="直線コネクタ 299">
          <a:extLst>
            <a:ext uri="{FF2B5EF4-FFF2-40B4-BE49-F238E27FC236}">
              <a16:creationId xmlns:a16="http://schemas.microsoft.com/office/drawing/2014/main" id="{FE551318-2279-413A-8EB8-9D77B6F37536}"/>
            </a:ext>
          </a:extLst>
        </xdr:cNvPr>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301" name="テキスト ボックス 300">
          <a:extLst>
            <a:ext uri="{FF2B5EF4-FFF2-40B4-BE49-F238E27FC236}">
              <a16:creationId xmlns:a16="http://schemas.microsoft.com/office/drawing/2014/main" id="{8646970C-3137-4C8C-996C-5BC722A1FAEB}"/>
            </a:ext>
          </a:extLst>
        </xdr:cNvPr>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302" name="直線コネクタ 301">
          <a:extLst>
            <a:ext uri="{FF2B5EF4-FFF2-40B4-BE49-F238E27FC236}">
              <a16:creationId xmlns:a16="http://schemas.microsoft.com/office/drawing/2014/main" id="{DA67F80A-989A-42D4-A133-D2EB4D895C9B}"/>
            </a:ext>
          </a:extLst>
        </xdr:cNvPr>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303" name="テキスト ボックス 302">
          <a:extLst>
            <a:ext uri="{FF2B5EF4-FFF2-40B4-BE49-F238E27FC236}">
              <a16:creationId xmlns:a16="http://schemas.microsoft.com/office/drawing/2014/main" id="{968E79D1-5665-456C-81C5-276C178CB8FF}"/>
            </a:ext>
          </a:extLst>
        </xdr:cNvPr>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304" name="直線コネクタ 303">
          <a:extLst>
            <a:ext uri="{FF2B5EF4-FFF2-40B4-BE49-F238E27FC236}">
              <a16:creationId xmlns:a16="http://schemas.microsoft.com/office/drawing/2014/main" id="{2379C29C-5A31-4313-AAAE-07A4C78038A7}"/>
            </a:ext>
          </a:extLst>
        </xdr:cNvPr>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305" name="テキスト ボックス 304">
          <a:extLst>
            <a:ext uri="{FF2B5EF4-FFF2-40B4-BE49-F238E27FC236}">
              <a16:creationId xmlns:a16="http://schemas.microsoft.com/office/drawing/2014/main" id="{4B2703E7-6E66-4F77-A2E6-81CEBB51C0AD}"/>
            </a:ext>
          </a:extLst>
        </xdr:cNvPr>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306" name="直線コネクタ 305">
          <a:extLst>
            <a:ext uri="{FF2B5EF4-FFF2-40B4-BE49-F238E27FC236}">
              <a16:creationId xmlns:a16="http://schemas.microsoft.com/office/drawing/2014/main" id="{F958C0A0-2C9D-4B6E-A370-E1A82A4DBA7F}"/>
            </a:ext>
          </a:extLst>
        </xdr:cNvPr>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307" name="テキスト ボックス 306">
          <a:extLst>
            <a:ext uri="{FF2B5EF4-FFF2-40B4-BE49-F238E27FC236}">
              <a16:creationId xmlns:a16="http://schemas.microsoft.com/office/drawing/2014/main" id="{A3274659-448F-4A54-A464-BEF9E78309F5}"/>
            </a:ext>
          </a:extLst>
        </xdr:cNvPr>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308" name="直線コネクタ 307">
          <a:extLst>
            <a:ext uri="{FF2B5EF4-FFF2-40B4-BE49-F238E27FC236}">
              <a16:creationId xmlns:a16="http://schemas.microsoft.com/office/drawing/2014/main" id="{E0998386-33EA-4770-8968-0D30EE0CB2C8}"/>
            </a:ext>
          </a:extLst>
        </xdr:cNvPr>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309" name="テキスト ボックス 308">
          <a:extLst>
            <a:ext uri="{FF2B5EF4-FFF2-40B4-BE49-F238E27FC236}">
              <a16:creationId xmlns:a16="http://schemas.microsoft.com/office/drawing/2014/main" id="{9091B31E-EB95-47E1-B081-B33D1BD03C42}"/>
            </a:ext>
          </a:extLst>
        </xdr:cNvPr>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310" name="【消防施設】&#10;一人当たり面積グラフ枠">
          <a:extLst>
            <a:ext uri="{FF2B5EF4-FFF2-40B4-BE49-F238E27FC236}">
              <a16:creationId xmlns:a16="http://schemas.microsoft.com/office/drawing/2014/main" id="{66EC9367-643C-4F87-BFE9-32C02E738B3F}"/>
            </a:ext>
          </a:extLst>
        </xdr:cNvPr>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131063</xdr:rowOff>
    </xdr:from>
    <xdr:to>
      <xdr:col>116</xdr:col>
      <xdr:colOff>62864</xdr:colOff>
      <xdr:row>86</xdr:row>
      <xdr:rowOff>109728</xdr:rowOff>
    </xdr:to>
    <xdr:cxnSp macro="">
      <xdr:nvCxnSpPr>
        <xdr:cNvPr id="311" name="直線コネクタ 310">
          <a:extLst>
            <a:ext uri="{FF2B5EF4-FFF2-40B4-BE49-F238E27FC236}">
              <a16:creationId xmlns:a16="http://schemas.microsoft.com/office/drawing/2014/main" id="{CFBDB4CF-CC20-4DFD-B2D2-853B69344320}"/>
            </a:ext>
          </a:extLst>
        </xdr:cNvPr>
        <xdr:cNvCxnSpPr/>
      </xdr:nvCxnSpPr>
      <xdr:spPr>
        <a:xfrm flipV="1">
          <a:off x="22160864" y="13504163"/>
          <a:ext cx="0" cy="1350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113555</xdr:rowOff>
    </xdr:from>
    <xdr:ext cx="469744" cy="259045"/>
    <xdr:sp macro="" textlink="">
      <xdr:nvSpPr>
        <xdr:cNvPr id="312" name="【消防施設】&#10;一人当たり面積最小値テキスト">
          <a:extLst>
            <a:ext uri="{FF2B5EF4-FFF2-40B4-BE49-F238E27FC236}">
              <a16:creationId xmlns:a16="http://schemas.microsoft.com/office/drawing/2014/main" id="{E5EE6737-494A-4F62-B93D-0406CC020157}"/>
            </a:ext>
          </a:extLst>
        </xdr:cNvPr>
        <xdr:cNvSpPr txBox="1"/>
      </xdr:nvSpPr>
      <xdr:spPr>
        <a:xfrm>
          <a:off x="22199600" y="148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109728</xdr:rowOff>
    </xdr:from>
    <xdr:to>
      <xdr:col>116</xdr:col>
      <xdr:colOff>152400</xdr:colOff>
      <xdr:row>86</xdr:row>
      <xdr:rowOff>109728</xdr:rowOff>
    </xdr:to>
    <xdr:cxnSp macro="">
      <xdr:nvCxnSpPr>
        <xdr:cNvPr id="313" name="直線コネクタ 312">
          <a:extLst>
            <a:ext uri="{FF2B5EF4-FFF2-40B4-BE49-F238E27FC236}">
              <a16:creationId xmlns:a16="http://schemas.microsoft.com/office/drawing/2014/main" id="{A2BB5A02-1BCA-4FAE-9ADA-80F76EE7FF89}"/>
            </a:ext>
          </a:extLst>
        </xdr:cNvPr>
        <xdr:cNvCxnSpPr/>
      </xdr:nvCxnSpPr>
      <xdr:spPr>
        <a:xfrm>
          <a:off x="22072600" y="1485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77740</xdr:rowOff>
    </xdr:from>
    <xdr:ext cx="469744" cy="259045"/>
    <xdr:sp macro="" textlink="">
      <xdr:nvSpPr>
        <xdr:cNvPr id="314" name="【消防施設】&#10;一人当たり面積最大値テキスト">
          <a:extLst>
            <a:ext uri="{FF2B5EF4-FFF2-40B4-BE49-F238E27FC236}">
              <a16:creationId xmlns:a16="http://schemas.microsoft.com/office/drawing/2014/main" id="{69D0C2E8-95E0-4CE8-8D35-9A8797FD9412}"/>
            </a:ext>
          </a:extLst>
        </xdr:cNvPr>
        <xdr:cNvSpPr txBox="1"/>
      </xdr:nvSpPr>
      <xdr:spPr>
        <a:xfrm>
          <a:off x="22199600" y="13279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131063</xdr:rowOff>
    </xdr:from>
    <xdr:to>
      <xdr:col>116</xdr:col>
      <xdr:colOff>152400</xdr:colOff>
      <xdr:row>78</xdr:row>
      <xdr:rowOff>131063</xdr:rowOff>
    </xdr:to>
    <xdr:cxnSp macro="">
      <xdr:nvCxnSpPr>
        <xdr:cNvPr id="315" name="直線コネクタ 314">
          <a:extLst>
            <a:ext uri="{FF2B5EF4-FFF2-40B4-BE49-F238E27FC236}">
              <a16:creationId xmlns:a16="http://schemas.microsoft.com/office/drawing/2014/main" id="{12860954-7FA0-43F4-8472-556E307881D7}"/>
            </a:ext>
          </a:extLst>
        </xdr:cNvPr>
        <xdr:cNvCxnSpPr/>
      </xdr:nvCxnSpPr>
      <xdr:spPr>
        <a:xfrm>
          <a:off x="22072600" y="13504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84</xdr:row>
      <xdr:rowOff>130319</xdr:rowOff>
    </xdr:from>
    <xdr:ext cx="469744" cy="259045"/>
    <xdr:sp macro="" textlink="">
      <xdr:nvSpPr>
        <xdr:cNvPr id="316" name="【消防施設】&#10;一人当たり面積平均値テキスト">
          <a:extLst>
            <a:ext uri="{FF2B5EF4-FFF2-40B4-BE49-F238E27FC236}">
              <a16:creationId xmlns:a16="http://schemas.microsoft.com/office/drawing/2014/main" id="{6D67538C-AF37-495A-9107-D24ADC002A2A}"/>
            </a:ext>
          </a:extLst>
        </xdr:cNvPr>
        <xdr:cNvSpPr txBox="1"/>
      </xdr:nvSpPr>
      <xdr:spPr>
        <a:xfrm>
          <a:off x="22199600" y="1453211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151892</xdr:rowOff>
    </xdr:from>
    <xdr:to>
      <xdr:col>116</xdr:col>
      <xdr:colOff>114300</xdr:colOff>
      <xdr:row>85</xdr:row>
      <xdr:rowOff>82042</xdr:rowOff>
    </xdr:to>
    <xdr:sp macro="" textlink="">
      <xdr:nvSpPr>
        <xdr:cNvPr id="317" name="フローチャート: 判断 316">
          <a:extLst>
            <a:ext uri="{FF2B5EF4-FFF2-40B4-BE49-F238E27FC236}">
              <a16:creationId xmlns:a16="http://schemas.microsoft.com/office/drawing/2014/main" id="{07ADB08C-7E46-40AC-A463-A3C9FAADAF54}"/>
            </a:ext>
          </a:extLst>
        </xdr:cNvPr>
        <xdr:cNvSpPr/>
      </xdr:nvSpPr>
      <xdr:spPr>
        <a:xfrm>
          <a:off x="22110700" y="145536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85</xdr:row>
      <xdr:rowOff>12446</xdr:rowOff>
    </xdr:from>
    <xdr:to>
      <xdr:col>112</xdr:col>
      <xdr:colOff>38100</xdr:colOff>
      <xdr:row>85</xdr:row>
      <xdr:rowOff>114046</xdr:rowOff>
    </xdr:to>
    <xdr:sp macro="" textlink="">
      <xdr:nvSpPr>
        <xdr:cNvPr id="318" name="フローチャート: 判断 317">
          <a:extLst>
            <a:ext uri="{FF2B5EF4-FFF2-40B4-BE49-F238E27FC236}">
              <a16:creationId xmlns:a16="http://schemas.microsoft.com/office/drawing/2014/main" id="{DCC8735C-A72A-445F-9714-EA66470135B0}"/>
            </a:ext>
          </a:extLst>
        </xdr:cNvPr>
        <xdr:cNvSpPr/>
      </xdr:nvSpPr>
      <xdr:spPr>
        <a:xfrm>
          <a:off x="21272500" y="14585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85</xdr:row>
      <xdr:rowOff>7113</xdr:rowOff>
    </xdr:from>
    <xdr:to>
      <xdr:col>107</xdr:col>
      <xdr:colOff>101600</xdr:colOff>
      <xdr:row>85</xdr:row>
      <xdr:rowOff>108713</xdr:rowOff>
    </xdr:to>
    <xdr:sp macro="" textlink="">
      <xdr:nvSpPr>
        <xdr:cNvPr id="319" name="フローチャート: 判断 318">
          <a:extLst>
            <a:ext uri="{FF2B5EF4-FFF2-40B4-BE49-F238E27FC236}">
              <a16:creationId xmlns:a16="http://schemas.microsoft.com/office/drawing/2014/main" id="{56110B16-C22B-4717-9AFD-D6CAB51A90CF}"/>
            </a:ext>
          </a:extLst>
        </xdr:cNvPr>
        <xdr:cNvSpPr/>
      </xdr:nvSpPr>
      <xdr:spPr>
        <a:xfrm>
          <a:off x="20383500" y="145803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85</xdr:row>
      <xdr:rowOff>5587</xdr:rowOff>
    </xdr:from>
    <xdr:to>
      <xdr:col>102</xdr:col>
      <xdr:colOff>165100</xdr:colOff>
      <xdr:row>85</xdr:row>
      <xdr:rowOff>107187</xdr:rowOff>
    </xdr:to>
    <xdr:sp macro="" textlink="">
      <xdr:nvSpPr>
        <xdr:cNvPr id="320" name="フローチャート: 判断 319">
          <a:extLst>
            <a:ext uri="{FF2B5EF4-FFF2-40B4-BE49-F238E27FC236}">
              <a16:creationId xmlns:a16="http://schemas.microsoft.com/office/drawing/2014/main" id="{B45D8979-5B46-467F-9F56-6F06B8C8A014}"/>
            </a:ext>
          </a:extLst>
        </xdr:cNvPr>
        <xdr:cNvSpPr/>
      </xdr:nvSpPr>
      <xdr:spPr>
        <a:xfrm>
          <a:off x="19494500" y="14578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126746</xdr:rowOff>
    </xdr:from>
    <xdr:to>
      <xdr:col>98</xdr:col>
      <xdr:colOff>38100</xdr:colOff>
      <xdr:row>85</xdr:row>
      <xdr:rowOff>56896</xdr:rowOff>
    </xdr:to>
    <xdr:sp macro="" textlink="">
      <xdr:nvSpPr>
        <xdr:cNvPr id="321" name="フローチャート: 判断 320">
          <a:extLst>
            <a:ext uri="{FF2B5EF4-FFF2-40B4-BE49-F238E27FC236}">
              <a16:creationId xmlns:a16="http://schemas.microsoft.com/office/drawing/2014/main" id="{E8A7CB53-3C9A-4BB0-B5F5-6969474DB59D}"/>
            </a:ext>
          </a:extLst>
        </xdr:cNvPr>
        <xdr:cNvSpPr/>
      </xdr:nvSpPr>
      <xdr:spPr>
        <a:xfrm>
          <a:off x="18605500" y="14528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322" name="テキスト ボックス 321">
          <a:extLst>
            <a:ext uri="{FF2B5EF4-FFF2-40B4-BE49-F238E27FC236}">
              <a16:creationId xmlns:a16="http://schemas.microsoft.com/office/drawing/2014/main" id="{A4ED214C-3377-4B00-AB2D-4163A9589F2F}"/>
            </a:ext>
          </a:extLst>
        </xdr:cNvPr>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323" name="テキスト ボックス 322">
          <a:extLst>
            <a:ext uri="{FF2B5EF4-FFF2-40B4-BE49-F238E27FC236}">
              <a16:creationId xmlns:a16="http://schemas.microsoft.com/office/drawing/2014/main" id="{E8D52D72-8CDA-49F7-A07B-50690EE9D122}"/>
            </a:ext>
          </a:extLst>
        </xdr:cNvPr>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324" name="テキスト ボックス 323">
          <a:extLst>
            <a:ext uri="{FF2B5EF4-FFF2-40B4-BE49-F238E27FC236}">
              <a16:creationId xmlns:a16="http://schemas.microsoft.com/office/drawing/2014/main" id="{53B3ACAD-B744-4DA8-80CB-96A60E67E8DE}"/>
            </a:ext>
          </a:extLst>
        </xdr:cNvPr>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325" name="テキスト ボックス 324">
          <a:extLst>
            <a:ext uri="{FF2B5EF4-FFF2-40B4-BE49-F238E27FC236}">
              <a16:creationId xmlns:a16="http://schemas.microsoft.com/office/drawing/2014/main" id="{F72129B3-009F-41A7-8676-51625AC003B3}"/>
            </a:ext>
          </a:extLst>
        </xdr:cNvPr>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326" name="テキスト ボックス 325">
          <a:extLst>
            <a:ext uri="{FF2B5EF4-FFF2-40B4-BE49-F238E27FC236}">
              <a16:creationId xmlns:a16="http://schemas.microsoft.com/office/drawing/2014/main" id="{7BD55540-17CD-44F4-830E-0DA89E190C13}"/>
            </a:ext>
          </a:extLst>
        </xdr:cNvPr>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161798</xdr:rowOff>
    </xdr:from>
    <xdr:to>
      <xdr:col>116</xdr:col>
      <xdr:colOff>114300</xdr:colOff>
      <xdr:row>84</xdr:row>
      <xdr:rowOff>91948</xdr:rowOff>
    </xdr:to>
    <xdr:sp macro="" textlink="">
      <xdr:nvSpPr>
        <xdr:cNvPr id="327" name="楕円 326">
          <a:extLst>
            <a:ext uri="{FF2B5EF4-FFF2-40B4-BE49-F238E27FC236}">
              <a16:creationId xmlns:a16="http://schemas.microsoft.com/office/drawing/2014/main" id="{66F32933-5E2C-40E9-97AF-EECE1FAB1835}"/>
            </a:ext>
          </a:extLst>
        </xdr:cNvPr>
        <xdr:cNvSpPr/>
      </xdr:nvSpPr>
      <xdr:spPr>
        <a:xfrm>
          <a:off x="22110700" y="14392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83</xdr:row>
      <xdr:rowOff>13225</xdr:rowOff>
    </xdr:from>
    <xdr:ext cx="469744" cy="259045"/>
    <xdr:sp macro="" textlink="">
      <xdr:nvSpPr>
        <xdr:cNvPr id="328" name="【消防施設】&#10;一人当たり面積該当値テキスト">
          <a:extLst>
            <a:ext uri="{FF2B5EF4-FFF2-40B4-BE49-F238E27FC236}">
              <a16:creationId xmlns:a16="http://schemas.microsoft.com/office/drawing/2014/main" id="{3C3AAEA8-CC70-45D6-A29B-8CA4954A376E}"/>
            </a:ext>
          </a:extLst>
        </xdr:cNvPr>
        <xdr:cNvSpPr txBox="1"/>
      </xdr:nvSpPr>
      <xdr:spPr>
        <a:xfrm>
          <a:off x="22199600" y="142435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83</xdr:row>
      <xdr:rowOff>170942</xdr:rowOff>
    </xdr:from>
    <xdr:to>
      <xdr:col>112</xdr:col>
      <xdr:colOff>38100</xdr:colOff>
      <xdr:row>84</xdr:row>
      <xdr:rowOff>101092</xdr:rowOff>
    </xdr:to>
    <xdr:sp macro="" textlink="">
      <xdr:nvSpPr>
        <xdr:cNvPr id="329" name="楕円 328">
          <a:extLst>
            <a:ext uri="{FF2B5EF4-FFF2-40B4-BE49-F238E27FC236}">
              <a16:creationId xmlns:a16="http://schemas.microsoft.com/office/drawing/2014/main" id="{5B2ACB28-22AA-4A3F-899D-952B0040C891}"/>
            </a:ext>
          </a:extLst>
        </xdr:cNvPr>
        <xdr:cNvSpPr/>
      </xdr:nvSpPr>
      <xdr:spPr>
        <a:xfrm>
          <a:off x="21272500" y="144012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84</xdr:row>
      <xdr:rowOff>41148</xdr:rowOff>
    </xdr:from>
    <xdr:to>
      <xdr:col>116</xdr:col>
      <xdr:colOff>63500</xdr:colOff>
      <xdr:row>84</xdr:row>
      <xdr:rowOff>50292</xdr:rowOff>
    </xdr:to>
    <xdr:cxnSp macro="">
      <xdr:nvCxnSpPr>
        <xdr:cNvPr id="330" name="直線コネクタ 329">
          <a:extLst>
            <a:ext uri="{FF2B5EF4-FFF2-40B4-BE49-F238E27FC236}">
              <a16:creationId xmlns:a16="http://schemas.microsoft.com/office/drawing/2014/main" id="{45914CF1-A6E7-492E-A9E7-3A9CD9148CDD}"/>
            </a:ext>
          </a:extLst>
        </xdr:cNvPr>
        <xdr:cNvCxnSpPr/>
      </xdr:nvCxnSpPr>
      <xdr:spPr>
        <a:xfrm flipV="1">
          <a:off x="21323300" y="14442948"/>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83</xdr:row>
      <xdr:rowOff>164846</xdr:rowOff>
    </xdr:from>
    <xdr:to>
      <xdr:col>107</xdr:col>
      <xdr:colOff>101600</xdr:colOff>
      <xdr:row>84</xdr:row>
      <xdr:rowOff>94996</xdr:rowOff>
    </xdr:to>
    <xdr:sp macro="" textlink="">
      <xdr:nvSpPr>
        <xdr:cNvPr id="331" name="楕円 330">
          <a:extLst>
            <a:ext uri="{FF2B5EF4-FFF2-40B4-BE49-F238E27FC236}">
              <a16:creationId xmlns:a16="http://schemas.microsoft.com/office/drawing/2014/main" id="{00E50BD8-7353-4895-AF42-3FD8CF445D80}"/>
            </a:ext>
          </a:extLst>
        </xdr:cNvPr>
        <xdr:cNvSpPr/>
      </xdr:nvSpPr>
      <xdr:spPr>
        <a:xfrm>
          <a:off x="20383500" y="143951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84</xdr:row>
      <xdr:rowOff>44196</xdr:rowOff>
    </xdr:from>
    <xdr:to>
      <xdr:col>111</xdr:col>
      <xdr:colOff>177800</xdr:colOff>
      <xdr:row>84</xdr:row>
      <xdr:rowOff>50292</xdr:rowOff>
    </xdr:to>
    <xdr:cxnSp macro="">
      <xdr:nvCxnSpPr>
        <xdr:cNvPr id="332" name="直線コネクタ 331">
          <a:extLst>
            <a:ext uri="{FF2B5EF4-FFF2-40B4-BE49-F238E27FC236}">
              <a16:creationId xmlns:a16="http://schemas.microsoft.com/office/drawing/2014/main" id="{841F9704-64DE-4DBD-8069-84F424BB6F1B}"/>
            </a:ext>
          </a:extLst>
        </xdr:cNvPr>
        <xdr:cNvCxnSpPr/>
      </xdr:nvCxnSpPr>
      <xdr:spPr>
        <a:xfrm>
          <a:off x="20434300" y="14445996"/>
          <a:ext cx="889000" cy="60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25400</xdr:rowOff>
    </xdr:from>
    <xdr:to>
      <xdr:col>102</xdr:col>
      <xdr:colOff>165100</xdr:colOff>
      <xdr:row>84</xdr:row>
      <xdr:rowOff>127000</xdr:rowOff>
    </xdr:to>
    <xdr:sp macro="" textlink="">
      <xdr:nvSpPr>
        <xdr:cNvPr id="333" name="楕円 332">
          <a:extLst>
            <a:ext uri="{FF2B5EF4-FFF2-40B4-BE49-F238E27FC236}">
              <a16:creationId xmlns:a16="http://schemas.microsoft.com/office/drawing/2014/main" id="{D7F1E92C-3DAD-4561-81E6-01EE4732192A}"/>
            </a:ext>
          </a:extLst>
        </xdr:cNvPr>
        <xdr:cNvSpPr/>
      </xdr:nvSpPr>
      <xdr:spPr>
        <a:xfrm>
          <a:off x="19494500" y="1442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84</xdr:row>
      <xdr:rowOff>44196</xdr:rowOff>
    </xdr:from>
    <xdr:to>
      <xdr:col>107</xdr:col>
      <xdr:colOff>50800</xdr:colOff>
      <xdr:row>84</xdr:row>
      <xdr:rowOff>76200</xdr:rowOff>
    </xdr:to>
    <xdr:cxnSp macro="">
      <xdr:nvCxnSpPr>
        <xdr:cNvPr id="334" name="直線コネクタ 333">
          <a:extLst>
            <a:ext uri="{FF2B5EF4-FFF2-40B4-BE49-F238E27FC236}">
              <a16:creationId xmlns:a16="http://schemas.microsoft.com/office/drawing/2014/main" id="{8CAB7122-7B14-4D4F-9876-92889E279F76}"/>
            </a:ext>
          </a:extLst>
        </xdr:cNvPr>
        <xdr:cNvCxnSpPr/>
      </xdr:nvCxnSpPr>
      <xdr:spPr>
        <a:xfrm flipV="1">
          <a:off x="19545300" y="14445996"/>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37592</xdr:rowOff>
    </xdr:from>
    <xdr:to>
      <xdr:col>98</xdr:col>
      <xdr:colOff>38100</xdr:colOff>
      <xdr:row>84</xdr:row>
      <xdr:rowOff>139192</xdr:rowOff>
    </xdr:to>
    <xdr:sp macro="" textlink="">
      <xdr:nvSpPr>
        <xdr:cNvPr id="335" name="楕円 334">
          <a:extLst>
            <a:ext uri="{FF2B5EF4-FFF2-40B4-BE49-F238E27FC236}">
              <a16:creationId xmlns:a16="http://schemas.microsoft.com/office/drawing/2014/main" id="{DE8DB4E8-EF16-4C3C-8F24-D10C020A0050}"/>
            </a:ext>
          </a:extLst>
        </xdr:cNvPr>
        <xdr:cNvSpPr/>
      </xdr:nvSpPr>
      <xdr:spPr>
        <a:xfrm>
          <a:off x="18605500" y="14439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84</xdr:row>
      <xdr:rowOff>76200</xdr:rowOff>
    </xdr:from>
    <xdr:to>
      <xdr:col>102</xdr:col>
      <xdr:colOff>114300</xdr:colOff>
      <xdr:row>84</xdr:row>
      <xdr:rowOff>88392</xdr:rowOff>
    </xdr:to>
    <xdr:cxnSp macro="">
      <xdr:nvCxnSpPr>
        <xdr:cNvPr id="336" name="直線コネクタ 335">
          <a:extLst>
            <a:ext uri="{FF2B5EF4-FFF2-40B4-BE49-F238E27FC236}">
              <a16:creationId xmlns:a16="http://schemas.microsoft.com/office/drawing/2014/main" id="{B91583DD-71B8-4EFF-89E7-F0238A8F98FF}"/>
            </a:ext>
          </a:extLst>
        </xdr:cNvPr>
        <xdr:cNvCxnSpPr/>
      </xdr:nvCxnSpPr>
      <xdr:spPr>
        <a:xfrm flipV="1">
          <a:off x="18656300" y="14478000"/>
          <a:ext cx="889000" cy="121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85</xdr:row>
      <xdr:rowOff>105173</xdr:rowOff>
    </xdr:from>
    <xdr:ext cx="469744" cy="259045"/>
    <xdr:sp macro="" textlink="">
      <xdr:nvSpPr>
        <xdr:cNvPr id="337" name="n_1aveValue【消防施設】&#10;一人当たり面積">
          <a:extLst>
            <a:ext uri="{FF2B5EF4-FFF2-40B4-BE49-F238E27FC236}">
              <a16:creationId xmlns:a16="http://schemas.microsoft.com/office/drawing/2014/main" id="{9441C678-E5FF-45DB-A15A-A9046D1A8F58}"/>
            </a:ext>
          </a:extLst>
        </xdr:cNvPr>
        <xdr:cNvSpPr txBox="1"/>
      </xdr:nvSpPr>
      <xdr:spPr>
        <a:xfrm>
          <a:off x="21075727" y="14678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99840</xdr:rowOff>
    </xdr:from>
    <xdr:ext cx="469744" cy="259045"/>
    <xdr:sp macro="" textlink="">
      <xdr:nvSpPr>
        <xdr:cNvPr id="338" name="n_2aveValue【消防施設】&#10;一人当たり面積">
          <a:extLst>
            <a:ext uri="{FF2B5EF4-FFF2-40B4-BE49-F238E27FC236}">
              <a16:creationId xmlns:a16="http://schemas.microsoft.com/office/drawing/2014/main" id="{8F44012B-9E65-491B-A21B-57332B00C676}"/>
            </a:ext>
          </a:extLst>
        </xdr:cNvPr>
        <xdr:cNvSpPr txBox="1"/>
      </xdr:nvSpPr>
      <xdr:spPr>
        <a:xfrm>
          <a:off x="20199427" y="146730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98314</xdr:rowOff>
    </xdr:from>
    <xdr:ext cx="469744" cy="259045"/>
    <xdr:sp macro="" textlink="">
      <xdr:nvSpPr>
        <xdr:cNvPr id="339" name="n_3aveValue【消防施設】&#10;一人当たり面積">
          <a:extLst>
            <a:ext uri="{FF2B5EF4-FFF2-40B4-BE49-F238E27FC236}">
              <a16:creationId xmlns:a16="http://schemas.microsoft.com/office/drawing/2014/main" id="{87FCD249-8CCE-4D90-B45A-2F334B74D0F5}"/>
            </a:ext>
          </a:extLst>
        </xdr:cNvPr>
        <xdr:cNvSpPr txBox="1"/>
      </xdr:nvSpPr>
      <xdr:spPr>
        <a:xfrm>
          <a:off x="19310427" y="146715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48023</xdr:rowOff>
    </xdr:from>
    <xdr:ext cx="469744" cy="259045"/>
    <xdr:sp macro="" textlink="">
      <xdr:nvSpPr>
        <xdr:cNvPr id="340" name="n_4aveValue【消防施設】&#10;一人当たり面積">
          <a:extLst>
            <a:ext uri="{FF2B5EF4-FFF2-40B4-BE49-F238E27FC236}">
              <a16:creationId xmlns:a16="http://schemas.microsoft.com/office/drawing/2014/main" id="{99CA843F-676B-42EC-B836-41C319855D1D}"/>
            </a:ext>
          </a:extLst>
        </xdr:cNvPr>
        <xdr:cNvSpPr txBox="1"/>
      </xdr:nvSpPr>
      <xdr:spPr>
        <a:xfrm>
          <a:off x="18421427" y="146212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82</xdr:row>
      <xdr:rowOff>117619</xdr:rowOff>
    </xdr:from>
    <xdr:ext cx="469744" cy="259045"/>
    <xdr:sp macro="" textlink="">
      <xdr:nvSpPr>
        <xdr:cNvPr id="341" name="n_1mainValue【消防施設】&#10;一人当たり面積">
          <a:extLst>
            <a:ext uri="{FF2B5EF4-FFF2-40B4-BE49-F238E27FC236}">
              <a16:creationId xmlns:a16="http://schemas.microsoft.com/office/drawing/2014/main" id="{D160AA6D-51A6-46B4-AE64-6E49440EE177}"/>
            </a:ext>
          </a:extLst>
        </xdr:cNvPr>
        <xdr:cNvSpPr txBox="1"/>
      </xdr:nvSpPr>
      <xdr:spPr>
        <a:xfrm>
          <a:off x="21075727" y="141765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111523</xdr:rowOff>
    </xdr:from>
    <xdr:ext cx="469744" cy="259045"/>
    <xdr:sp macro="" textlink="">
      <xdr:nvSpPr>
        <xdr:cNvPr id="342" name="n_2mainValue【消防施設】&#10;一人当たり面積">
          <a:extLst>
            <a:ext uri="{FF2B5EF4-FFF2-40B4-BE49-F238E27FC236}">
              <a16:creationId xmlns:a16="http://schemas.microsoft.com/office/drawing/2014/main" id="{432F17BB-4D8C-4ED1-AB90-24ECF68A916A}"/>
            </a:ext>
          </a:extLst>
        </xdr:cNvPr>
        <xdr:cNvSpPr txBox="1"/>
      </xdr:nvSpPr>
      <xdr:spPr>
        <a:xfrm>
          <a:off x="20199427" y="141704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143527</xdr:rowOff>
    </xdr:from>
    <xdr:ext cx="469744" cy="259045"/>
    <xdr:sp macro="" textlink="">
      <xdr:nvSpPr>
        <xdr:cNvPr id="343" name="n_3mainValue【消防施設】&#10;一人当たり面積">
          <a:extLst>
            <a:ext uri="{FF2B5EF4-FFF2-40B4-BE49-F238E27FC236}">
              <a16:creationId xmlns:a16="http://schemas.microsoft.com/office/drawing/2014/main" id="{C47528FA-90C4-4C9A-96FA-5EDDEBA02D53}"/>
            </a:ext>
          </a:extLst>
        </xdr:cNvPr>
        <xdr:cNvSpPr txBox="1"/>
      </xdr:nvSpPr>
      <xdr:spPr>
        <a:xfrm>
          <a:off x="19310427" y="1420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155719</xdr:rowOff>
    </xdr:from>
    <xdr:ext cx="469744" cy="259045"/>
    <xdr:sp macro="" textlink="">
      <xdr:nvSpPr>
        <xdr:cNvPr id="344" name="n_4mainValue【消防施設】&#10;一人当たり面積">
          <a:extLst>
            <a:ext uri="{FF2B5EF4-FFF2-40B4-BE49-F238E27FC236}">
              <a16:creationId xmlns:a16="http://schemas.microsoft.com/office/drawing/2014/main" id="{932CC7D9-7D50-4558-80D2-68A6E91464ED}"/>
            </a:ext>
          </a:extLst>
        </xdr:cNvPr>
        <xdr:cNvSpPr txBox="1"/>
      </xdr:nvSpPr>
      <xdr:spPr>
        <a:xfrm>
          <a:off x="18421427" y="14214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345" name="正方形/長方形 344">
          <a:extLst>
            <a:ext uri="{FF2B5EF4-FFF2-40B4-BE49-F238E27FC236}">
              <a16:creationId xmlns:a16="http://schemas.microsoft.com/office/drawing/2014/main" id="{C3DACC01-B9BE-4611-A519-1A820D8FB4E4}"/>
            </a:ext>
          </a:extLst>
        </xdr:cNvPr>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346" name="正方形/長方形 345">
          <a:extLst>
            <a:ext uri="{FF2B5EF4-FFF2-40B4-BE49-F238E27FC236}">
              <a16:creationId xmlns:a16="http://schemas.microsoft.com/office/drawing/2014/main" id="{E595DC61-A183-4024-9476-CB56F03C2CF2}"/>
            </a:ext>
          </a:extLst>
        </xdr:cNvPr>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347" name="正方形/長方形 346">
          <a:extLst>
            <a:ext uri="{FF2B5EF4-FFF2-40B4-BE49-F238E27FC236}">
              <a16:creationId xmlns:a16="http://schemas.microsoft.com/office/drawing/2014/main" id="{42118CAD-928D-41DE-AE56-F83ABFBADE92}"/>
            </a:ext>
          </a:extLst>
        </xdr:cNvPr>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348" name="正方形/長方形 347">
          <a:extLst>
            <a:ext uri="{FF2B5EF4-FFF2-40B4-BE49-F238E27FC236}">
              <a16:creationId xmlns:a16="http://schemas.microsoft.com/office/drawing/2014/main" id="{D0FC16F3-AE69-4058-B005-B476096626C1}"/>
            </a:ext>
          </a:extLst>
        </xdr:cNvPr>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349" name="正方形/長方形 348">
          <a:extLst>
            <a:ext uri="{FF2B5EF4-FFF2-40B4-BE49-F238E27FC236}">
              <a16:creationId xmlns:a16="http://schemas.microsoft.com/office/drawing/2014/main" id="{31C7BC49-DA9D-47E1-AE56-31F665ACDE8A}"/>
            </a:ext>
          </a:extLst>
        </xdr:cNvPr>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350" name="正方形/長方形 349">
          <a:extLst>
            <a:ext uri="{FF2B5EF4-FFF2-40B4-BE49-F238E27FC236}">
              <a16:creationId xmlns:a16="http://schemas.microsoft.com/office/drawing/2014/main" id="{26F29175-42CA-4021-86BA-C5E97984828D}"/>
            </a:ext>
          </a:extLst>
        </xdr:cNvPr>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351" name="正方形/長方形 350">
          <a:extLst>
            <a:ext uri="{FF2B5EF4-FFF2-40B4-BE49-F238E27FC236}">
              <a16:creationId xmlns:a16="http://schemas.microsoft.com/office/drawing/2014/main" id="{18415917-BB15-439A-B05C-A8BA58B0017B}"/>
            </a:ext>
          </a:extLst>
        </xdr:cNvPr>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52" name="正方形/長方形 351">
          <a:extLst>
            <a:ext uri="{FF2B5EF4-FFF2-40B4-BE49-F238E27FC236}">
              <a16:creationId xmlns:a16="http://schemas.microsoft.com/office/drawing/2014/main" id="{60D7D646-DC04-4A30-A0DD-6BCC3C1CAFDC}"/>
            </a:ext>
          </a:extLst>
        </xdr:cNvPr>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353" name="テキスト ボックス 352">
          <a:extLst>
            <a:ext uri="{FF2B5EF4-FFF2-40B4-BE49-F238E27FC236}">
              <a16:creationId xmlns:a16="http://schemas.microsoft.com/office/drawing/2014/main" id="{C63E6076-7330-436E-AD0D-9DE66F796874}"/>
            </a:ext>
          </a:extLst>
        </xdr:cNvPr>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354" name="直線コネクタ 353">
          <a:extLst>
            <a:ext uri="{FF2B5EF4-FFF2-40B4-BE49-F238E27FC236}">
              <a16:creationId xmlns:a16="http://schemas.microsoft.com/office/drawing/2014/main" id="{E1C82713-8ED3-4EE8-9938-0E6368C1BB7C}"/>
            </a:ext>
          </a:extLst>
        </xdr:cNvPr>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355" name="テキスト ボックス 354">
          <a:extLst>
            <a:ext uri="{FF2B5EF4-FFF2-40B4-BE49-F238E27FC236}">
              <a16:creationId xmlns:a16="http://schemas.microsoft.com/office/drawing/2014/main" id="{FA4554A8-F39E-4064-9408-A94AED261ECC}"/>
            </a:ext>
          </a:extLst>
        </xdr:cNvPr>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108</xdr:row>
      <xdr:rowOff>152400</xdr:rowOff>
    </xdr:from>
    <xdr:to>
      <xdr:col>89</xdr:col>
      <xdr:colOff>177800</xdr:colOff>
      <xdr:row>108</xdr:row>
      <xdr:rowOff>152400</xdr:rowOff>
    </xdr:to>
    <xdr:cxnSp macro="">
      <xdr:nvCxnSpPr>
        <xdr:cNvPr id="356" name="直線コネクタ 355">
          <a:extLst>
            <a:ext uri="{FF2B5EF4-FFF2-40B4-BE49-F238E27FC236}">
              <a16:creationId xmlns:a16="http://schemas.microsoft.com/office/drawing/2014/main" id="{A69DC6FF-53A3-40A1-9BDA-B51C55551CDD}"/>
            </a:ext>
          </a:extLst>
        </xdr:cNvPr>
        <xdr:cNvCxnSpPr/>
      </xdr:nvCxnSpPr>
      <xdr:spPr>
        <a:xfrm>
          <a:off x="12446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10177</xdr:rowOff>
    </xdr:from>
    <xdr:ext cx="467179" cy="259045"/>
    <xdr:sp macro="" textlink="">
      <xdr:nvSpPr>
        <xdr:cNvPr id="357" name="テキスト ボックス 356">
          <a:extLst>
            <a:ext uri="{FF2B5EF4-FFF2-40B4-BE49-F238E27FC236}">
              <a16:creationId xmlns:a16="http://schemas.microsoft.com/office/drawing/2014/main" id="{43772347-6849-4F88-ACDF-C696DC93C1CB}"/>
            </a:ext>
          </a:extLst>
        </xdr:cNvPr>
        <xdr:cNvSpPr txBox="1"/>
      </xdr:nvSpPr>
      <xdr:spPr>
        <a:xfrm>
          <a:off x="11978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106</xdr:row>
      <xdr:rowOff>114300</xdr:rowOff>
    </xdr:from>
    <xdr:to>
      <xdr:col>89</xdr:col>
      <xdr:colOff>177800</xdr:colOff>
      <xdr:row>106</xdr:row>
      <xdr:rowOff>114300</xdr:rowOff>
    </xdr:to>
    <xdr:cxnSp macro="">
      <xdr:nvCxnSpPr>
        <xdr:cNvPr id="358" name="直線コネクタ 357">
          <a:extLst>
            <a:ext uri="{FF2B5EF4-FFF2-40B4-BE49-F238E27FC236}">
              <a16:creationId xmlns:a16="http://schemas.microsoft.com/office/drawing/2014/main" id="{3C6E7BCA-2790-401D-82E9-7005D516606D}"/>
            </a:ext>
          </a:extLst>
        </xdr:cNvPr>
        <xdr:cNvCxnSpPr/>
      </xdr:nvCxnSpPr>
      <xdr:spPr>
        <a:xfrm>
          <a:off x="12446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105</xdr:row>
      <xdr:rowOff>143527</xdr:rowOff>
    </xdr:from>
    <xdr:ext cx="403059" cy="259045"/>
    <xdr:sp macro="" textlink="">
      <xdr:nvSpPr>
        <xdr:cNvPr id="359" name="テキスト ボックス 358">
          <a:extLst>
            <a:ext uri="{FF2B5EF4-FFF2-40B4-BE49-F238E27FC236}">
              <a16:creationId xmlns:a16="http://schemas.microsoft.com/office/drawing/2014/main" id="{CDD939EC-3212-4EAD-BDA2-F47A1389B4C8}"/>
            </a:ext>
          </a:extLst>
        </xdr:cNvPr>
        <xdr:cNvSpPr txBox="1"/>
      </xdr:nvSpPr>
      <xdr:spPr>
        <a:xfrm>
          <a:off x="12042941" y="1814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104</xdr:row>
      <xdr:rowOff>76200</xdr:rowOff>
    </xdr:from>
    <xdr:to>
      <xdr:col>89</xdr:col>
      <xdr:colOff>177800</xdr:colOff>
      <xdr:row>104</xdr:row>
      <xdr:rowOff>76200</xdr:rowOff>
    </xdr:to>
    <xdr:cxnSp macro="">
      <xdr:nvCxnSpPr>
        <xdr:cNvPr id="360" name="直線コネクタ 359">
          <a:extLst>
            <a:ext uri="{FF2B5EF4-FFF2-40B4-BE49-F238E27FC236}">
              <a16:creationId xmlns:a16="http://schemas.microsoft.com/office/drawing/2014/main" id="{D60DCAB7-E16F-4654-A453-CF856EB07C36}"/>
            </a:ext>
          </a:extLst>
        </xdr:cNvPr>
        <xdr:cNvCxnSpPr/>
      </xdr:nvCxnSpPr>
      <xdr:spPr>
        <a:xfrm>
          <a:off x="12446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103</xdr:row>
      <xdr:rowOff>105427</xdr:rowOff>
    </xdr:from>
    <xdr:ext cx="403059" cy="259045"/>
    <xdr:sp macro="" textlink="">
      <xdr:nvSpPr>
        <xdr:cNvPr id="361" name="テキスト ボックス 360">
          <a:extLst>
            <a:ext uri="{FF2B5EF4-FFF2-40B4-BE49-F238E27FC236}">
              <a16:creationId xmlns:a16="http://schemas.microsoft.com/office/drawing/2014/main" id="{7011A818-1FB7-4495-8ED4-73DDAAEA8764}"/>
            </a:ext>
          </a:extLst>
        </xdr:cNvPr>
        <xdr:cNvSpPr txBox="1"/>
      </xdr:nvSpPr>
      <xdr:spPr>
        <a:xfrm>
          <a:off x="12042941" y="1776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102</xdr:row>
      <xdr:rowOff>38100</xdr:rowOff>
    </xdr:from>
    <xdr:to>
      <xdr:col>89</xdr:col>
      <xdr:colOff>177800</xdr:colOff>
      <xdr:row>102</xdr:row>
      <xdr:rowOff>38100</xdr:rowOff>
    </xdr:to>
    <xdr:cxnSp macro="">
      <xdr:nvCxnSpPr>
        <xdr:cNvPr id="362" name="直線コネクタ 361">
          <a:extLst>
            <a:ext uri="{FF2B5EF4-FFF2-40B4-BE49-F238E27FC236}">
              <a16:creationId xmlns:a16="http://schemas.microsoft.com/office/drawing/2014/main" id="{0AC62A5A-1BD9-4A9C-A83D-26A74B065873}"/>
            </a:ext>
          </a:extLst>
        </xdr:cNvPr>
        <xdr:cNvCxnSpPr/>
      </xdr:nvCxnSpPr>
      <xdr:spPr>
        <a:xfrm>
          <a:off x="12446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101</xdr:row>
      <xdr:rowOff>67327</xdr:rowOff>
    </xdr:from>
    <xdr:ext cx="403059" cy="259045"/>
    <xdr:sp macro="" textlink="">
      <xdr:nvSpPr>
        <xdr:cNvPr id="363" name="テキスト ボックス 362">
          <a:extLst>
            <a:ext uri="{FF2B5EF4-FFF2-40B4-BE49-F238E27FC236}">
              <a16:creationId xmlns:a16="http://schemas.microsoft.com/office/drawing/2014/main" id="{48FCEE65-C1EE-43FF-AA78-F7B6887FFCA7}"/>
            </a:ext>
          </a:extLst>
        </xdr:cNvPr>
        <xdr:cNvSpPr txBox="1"/>
      </xdr:nvSpPr>
      <xdr:spPr>
        <a:xfrm>
          <a:off x="12042941" y="1738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100</xdr:row>
      <xdr:rowOff>0</xdr:rowOff>
    </xdr:from>
    <xdr:to>
      <xdr:col>89</xdr:col>
      <xdr:colOff>177800</xdr:colOff>
      <xdr:row>100</xdr:row>
      <xdr:rowOff>0</xdr:rowOff>
    </xdr:to>
    <xdr:cxnSp macro="">
      <xdr:nvCxnSpPr>
        <xdr:cNvPr id="364" name="直線コネクタ 363">
          <a:extLst>
            <a:ext uri="{FF2B5EF4-FFF2-40B4-BE49-F238E27FC236}">
              <a16:creationId xmlns:a16="http://schemas.microsoft.com/office/drawing/2014/main" id="{5C5CE0E0-11EF-49E5-AA9A-811733F7705D}"/>
            </a:ext>
          </a:extLst>
        </xdr:cNvPr>
        <xdr:cNvCxnSpPr/>
      </xdr:nvCxnSpPr>
      <xdr:spPr>
        <a:xfrm>
          <a:off x="12446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99</xdr:row>
      <xdr:rowOff>29227</xdr:rowOff>
    </xdr:from>
    <xdr:ext cx="338939" cy="259045"/>
    <xdr:sp macro="" textlink="">
      <xdr:nvSpPr>
        <xdr:cNvPr id="365" name="テキスト ボックス 364">
          <a:extLst>
            <a:ext uri="{FF2B5EF4-FFF2-40B4-BE49-F238E27FC236}">
              <a16:creationId xmlns:a16="http://schemas.microsoft.com/office/drawing/2014/main" id="{3ADFFDEA-39C6-4DD7-B049-79F29412F418}"/>
            </a:ext>
          </a:extLst>
        </xdr:cNvPr>
        <xdr:cNvSpPr txBox="1"/>
      </xdr:nvSpPr>
      <xdr:spPr>
        <a:xfrm>
          <a:off x="12107061" y="1700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366" name="直線コネクタ 365">
          <a:extLst>
            <a:ext uri="{FF2B5EF4-FFF2-40B4-BE49-F238E27FC236}">
              <a16:creationId xmlns:a16="http://schemas.microsoft.com/office/drawing/2014/main" id="{3418BBA1-4494-497D-B018-2A2E034FB0BB}"/>
            </a:ext>
          </a:extLst>
        </xdr:cNvPr>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367" name="【庁舎】&#10;有形固定資産減価償却率グラフ枠">
          <a:extLst>
            <a:ext uri="{FF2B5EF4-FFF2-40B4-BE49-F238E27FC236}">
              <a16:creationId xmlns:a16="http://schemas.microsoft.com/office/drawing/2014/main" id="{2BCA374E-CA24-4629-A1F4-0723BABFFF19}"/>
            </a:ext>
          </a:extLst>
        </xdr:cNvPr>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100</xdr:row>
      <xdr:rowOff>25400</xdr:rowOff>
    </xdr:from>
    <xdr:to>
      <xdr:col>85</xdr:col>
      <xdr:colOff>126364</xdr:colOff>
      <xdr:row>107</xdr:row>
      <xdr:rowOff>69850</xdr:rowOff>
    </xdr:to>
    <xdr:cxnSp macro="">
      <xdr:nvCxnSpPr>
        <xdr:cNvPr id="368" name="直線コネクタ 367">
          <a:extLst>
            <a:ext uri="{FF2B5EF4-FFF2-40B4-BE49-F238E27FC236}">
              <a16:creationId xmlns:a16="http://schemas.microsoft.com/office/drawing/2014/main" id="{3A9189D1-09CF-4068-B42E-E6F079BC55B8}"/>
            </a:ext>
          </a:extLst>
        </xdr:cNvPr>
        <xdr:cNvCxnSpPr/>
      </xdr:nvCxnSpPr>
      <xdr:spPr>
        <a:xfrm flipV="1">
          <a:off x="16318864" y="17170400"/>
          <a:ext cx="0" cy="1244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107</xdr:row>
      <xdr:rowOff>73677</xdr:rowOff>
    </xdr:from>
    <xdr:ext cx="469744" cy="259045"/>
    <xdr:sp macro="" textlink="">
      <xdr:nvSpPr>
        <xdr:cNvPr id="369" name="【庁舎】&#10;有形固定資産減価償却率最小値テキスト">
          <a:extLst>
            <a:ext uri="{FF2B5EF4-FFF2-40B4-BE49-F238E27FC236}">
              <a16:creationId xmlns:a16="http://schemas.microsoft.com/office/drawing/2014/main" id="{EAF29D36-6142-4EFF-9FE0-0093403D00C2}"/>
            </a:ext>
          </a:extLst>
        </xdr:cNvPr>
        <xdr:cNvSpPr txBox="1"/>
      </xdr:nvSpPr>
      <xdr:spPr>
        <a:xfrm>
          <a:off x="16357600" y="1841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107</xdr:row>
      <xdr:rowOff>69850</xdr:rowOff>
    </xdr:from>
    <xdr:to>
      <xdr:col>86</xdr:col>
      <xdr:colOff>25400</xdr:colOff>
      <xdr:row>107</xdr:row>
      <xdr:rowOff>69850</xdr:rowOff>
    </xdr:to>
    <xdr:cxnSp macro="">
      <xdr:nvCxnSpPr>
        <xdr:cNvPr id="370" name="直線コネクタ 369">
          <a:extLst>
            <a:ext uri="{FF2B5EF4-FFF2-40B4-BE49-F238E27FC236}">
              <a16:creationId xmlns:a16="http://schemas.microsoft.com/office/drawing/2014/main" id="{B02FF861-B4D3-473C-8F4F-62A8E5E98155}"/>
            </a:ext>
          </a:extLst>
        </xdr:cNvPr>
        <xdr:cNvCxnSpPr/>
      </xdr:nvCxnSpPr>
      <xdr:spPr>
        <a:xfrm>
          <a:off x="16230600" y="1841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143527</xdr:rowOff>
    </xdr:from>
    <xdr:ext cx="340478" cy="259045"/>
    <xdr:sp macro="" textlink="">
      <xdr:nvSpPr>
        <xdr:cNvPr id="371" name="【庁舎】&#10;有形固定資産減価償却率最大値テキスト">
          <a:extLst>
            <a:ext uri="{FF2B5EF4-FFF2-40B4-BE49-F238E27FC236}">
              <a16:creationId xmlns:a16="http://schemas.microsoft.com/office/drawing/2014/main" id="{B1FC1256-6FF8-41C0-8355-73B7F6E8325E}"/>
            </a:ext>
          </a:extLst>
        </xdr:cNvPr>
        <xdr:cNvSpPr txBox="1"/>
      </xdr:nvSpPr>
      <xdr:spPr>
        <a:xfrm>
          <a:off x="16357600" y="169456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100</xdr:row>
      <xdr:rowOff>25400</xdr:rowOff>
    </xdr:from>
    <xdr:to>
      <xdr:col>86</xdr:col>
      <xdr:colOff>25400</xdr:colOff>
      <xdr:row>100</xdr:row>
      <xdr:rowOff>25400</xdr:rowOff>
    </xdr:to>
    <xdr:cxnSp macro="">
      <xdr:nvCxnSpPr>
        <xdr:cNvPr id="372" name="直線コネクタ 371">
          <a:extLst>
            <a:ext uri="{FF2B5EF4-FFF2-40B4-BE49-F238E27FC236}">
              <a16:creationId xmlns:a16="http://schemas.microsoft.com/office/drawing/2014/main" id="{7D25D9E9-25B6-4FF5-BA66-14E9A47F96D9}"/>
            </a:ext>
          </a:extLst>
        </xdr:cNvPr>
        <xdr:cNvCxnSpPr/>
      </xdr:nvCxnSpPr>
      <xdr:spPr>
        <a:xfrm>
          <a:off x="16230600" y="17170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120666</xdr:rowOff>
    </xdr:from>
    <xdr:ext cx="405111" cy="259045"/>
    <xdr:sp macro="" textlink="">
      <xdr:nvSpPr>
        <xdr:cNvPr id="373" name="【庁舎】&#10;有形固定資産減価償却率平均値テキスト">
          <a:extLst>
            <a:ext uri="{FF2B5EF4-FFF2-40B4-BE49-F238E27FC236}">
              <a16:creationId xmlns:a16="http://schemas.microsoft.com/office/drawing/2014/main" id="{280B729A-C75D-48B0-A153-F0B15E93E52F}"/>
            </a:ext>
          </a:extLst>
        </xdr:cNvPr>
        <xdr:cNvSpPr txBox="1"/>
      </xdr:nvSpPr>
      <xdr:spPr>
        <a:xfrm>
          <a:off x="16357600" y="17780016"/>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142239</xdr:rowOff>
    </xdr:from>
    <xdr:to>
      <xdr:col>85</xdr:col>
      <xdr:colOff>177800</xdr:colOff>
      <xdr:row>104</xdr:row>
      <xdr:rowOff>72389</xdr:rowOff>
    </xdr:to>
    <xdr:sp macro="" textlink="">
      <xdr:nvSpPr>
        <xdr:cNvPr id="374" name="フローチャート: 判断 373">
          <a:extLst>
            <a:ext uri="{FF2B5EF4-FFF2-40B4-BE49-F238E27FC236}">
              <a16:creationId xmlns:a16="http://schemas.microsoft.com/office/drawing/2014/main" id="{6AB62ABE-AB35-419C-9979-EFF9EC226321}"/>
            </a:ext>
          </a:extLst>
        </xdr:cNvPr>
        <xdr:cNvSpPr/>
      </xdr:nvSpPr>
      <xdr:spPr>
        <a:xfrm>
          <a:off x="16268700" y="17801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2539</xdr:rowOff>
    </xdr:from>
    <xdr:to>
      <xdr:col>81</xdr:col>
      <xdr:colOff>101600</xdr:colOff>
      <xdr:row>104</xdr:row>
      <xdr:rowOff>104139</xdr:rowOff>
    </xdr:to>
    <xdr:sp macro="" textlink="">
      <xdr:nvSpPr>
        <xdr:cNvPr id="375" name="フローチャート: 判断 374">
          <a:extLst>
            <a:ext uri="{FF2B5EF4-FFF2-40B4-BE49-F238E27FC236}">
              <a16:creationId xmlns:a16="http://schemas.microsoft.com/office/drawing/2014/main" id="{5F95F46A-1DD2-4456-9B79-DA401D99A265}"/>
            </a:ext>
          </a:extLst>
        </xdr:cNvPr>
        <xdr:cNvSpPr/>
      </xdr:nvSpPr>
      <xdr:spPr>
        <a:xfrm>
          <a:off x="15430500" y="17833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24130</xdr:rowOff>
    </xdr:from>
    <xdr:to>
      <xdr:col>76</xdr:col>
      <xdr:colOff>165100</xdr:colOff>
      <xdr:row>104</xdr:row>
      <xdr:rowOff>125730</xdr:rowOff>
    </xdr:to>
    <xdr:sp macro="" textlink="">
      <xdr:nvSpPr>
        <xdr:cNvPr id="376" name="フローチャート: 判断 375">
          <a:extLst>
            <a:ext uri="{FF2B5EF4-FFF2-40B4-BE49-F238E27FC236}">
              <a16:creationId xmlns:a16="http://schemas.microsoft.com/office/drawing/2014/main" id="{81C0EDAF-48D3-4840-9F3F-C08B82696B04}"/>
            </a:ext>
          </a:extLst>
        </xdr:cNvPr>
        <xdr:cNvSpPr/>
      </xdr:nvSpPr>
      <xdr:spPr>
        <a:xfrm>
          <a:off x="14541500" y="17854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22861</xdr:rowOff>
    </xdr:from>
    <xdr:to>
      <xdr:col>72</xdr:col>
      <xdr:colOff>38100</xdr:colOff>
      <xdr:row>104</xdr:row>
      <xdr:rowOff>124461</xdr:rowOff>
    </xdr:to>
    <xdr:sp macro="" textlink="">
      <xdr:nvSpPr>
        <xdr:cNvPr id="377" name="フローチャート: 判断 376">
          <a:extLst>
            <a:ext uri="{FF2B5EF4-FFF2-40B4-BE49-F238E27FC236}">
              <a16:creationId xmlns:a16="http://schemas.microsoft.com/office/drawing/2014/main" id="{3E7D716C-481A-4BC1-B697-E47B3C88B47B}"/>
            </a:ext>
          </a:extLst>
        </xdr:cNvPr>
        <xdr:cNvSpPr/>
      </xdr:nvSpPr>
      <xdr:spPr>
        <a:xfrm>
          <a:off x="13652500" y="17853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39370</xdr:rowOff>
    </xdr:from>
    <xdr:to>
      <xdr:col>67</xdr:col>
      <xdr:colOff>101600</xdr:colOff>
      <xdr:row>104</xdr:row>
      <xdr:rowOff>140970</xdr:rowOff>
    </xdr:to>
    <xdr:sp macro="" textlink="">
      <xdr:nvSpPr>
        <xdr:cNvPr id="378" name="フローチャート: 判断 377">
          <a:extLst>
            <a:ext uri="{FF2B5EF4-FFF2-40B4-BE49-F238E27FC236}">
              <a16:creationId xmlns:a16="http://schemas.microsoft.com/office/drawing/2014/main" id="{6120311A-F9E8-427E-BF52-E48D216224D3}"/>
            </a:ext>
          </a:extLst>
        </xdr:cNvPr>
        <xdr:cNvSpPr/>
      </xdr:nvSpPr>
      <xdr:spPr>
        <a:xfrm>
          <a:off x="12763500" y="17870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379" name="テキスト ボックス 378">
          <a:extLst>
            <a:ext uri="{FF2B5EF4-FFF2-40B4-BE49-F238E27FC236}">
              <a16:creationId xmlns:a16="http://schemas.microsoft.com/office/drawing/2014/main" id="{57EB0543-48A9-4BF0-8123-31CFE4C6D263}"/>
            </a:ext>
          </a:extLst>
        </xdr:cNvPr>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380" name="テキスト ボックス 379">
          <a:extLst>
            <a:ext uri="{FF2B5EF4-FFF2-40B4-BE49-F238E27FC236}">
              <a16:creationId xmlns:a16="http://schemas.microsoft.com/office/drawing/2014/main" id="{9EB0EB8E-19AD-4DA8-9F2D-126BCCC29505}"/>
            </a:ext>
          </a:extLst>
        </xdr:cNvPr>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381" name="テキスト ボックス 380">
          <a:extLst>
            <a:ext uri="{FF2B5EF4-FFF2-40B4-BE49-F238E27FC236}">
              <a16:creationId xmlns:a16="http://schemas.microsoft.com/office/drawing/2014/main" id="{AB204E1F-6413-456B-8F0E-30D6164DAD62}"/>
            </a:ext>
          </a:extLst>
        </xdr:cNvPr>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382" name="テキスト ボックス 381">
          <a:extLst>
            <a:ext uri="{FF2B5EF4-FFF2-40B4-BE49-F238E27FC236}">
              <a16:creationId xmlns:a16="http://schemas.microsoft.com/office/drawing/2014/main" id="{AA53228E-D1B0-4B09-8859-46C6701BF54A}"/>
            </a:ext>
          </a:extLst>
        </xdr:cNvPr>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383" name="テキスト ボックス 382">
          <a:extLst>
            <a:ext uri="{FF2B5EF4-FFF2-40B4-BE49-F238E27FC236}">
              <a16:creationId xmlns:a16="http://schemas.microsoft.com/office/drawing/2014/main" id="{9EA0EBDD-AB19-4FB4-8F20-02EEB1E67E93}"/>
            </a:ext>
          </a:extLst>
        </xdr:cNvPr>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103</xdr:row>
      <xdr:rowOff>20320</xdr:rowOff>
    </xdr:from>
    <xdr:to>
      <xdr:col>85</xdr:col>
      <xdr:colOff>177800</xdr:colOff>
      <xdr:row>103</xdr:row>
      <xdr:rowOff>121920</xdr:rowOff>
    </xdr:to>
    <xdr:sp macro="" textlink="">
      <xdr:nvSpPr>
        <xdr:cNvPr id="384" name="楕円 383">
          <a:extLst>
            <a:ext uri="{FF2B5EF4-FFF2-40B4-BE49-F238E27FC236}">
              <a16:creationId xmlns:a16="http://schemas.microsoft.com/office/drawing/2014/main" id="{5A1C9EBE-6B20-450A-91B7-3680CEEED1A8}"/>
            </a:ext>
          </a:extLst>
        </xdr:cNvPr>
        <xdr:cNvSpPr/>
      </xdr:nvSpPr>
      <xdr:spPr>
        <a:xfrm>
          <a:off x="16268700" y="17679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102</xdr:row>
      <xdr:rowOff>43197</xdr:rowOff>
    </xdr:from>
    <xdr:ext cx="405111" cy="259045"/>
    <xdr:sp macro="" textlink="">
      <xdr:nvSpPr>
        <xdr:cNvPr id="385" name="【庁舎】&#10;有形固定資産減価償却率該当値テキスト">
          <a:extLst>
            <a:ext uri="{FF2B5EF4-FFF2-40B4-BE49-F238E27FC236}">
              <a16:creationId xmlns:a16="http://schemas.microsoft.com/office/drawing/2014/main" id="{C67F2BED-75E5-4133-B025-05528C1E12E6}"/>
            </a:ext>
          </a:extLst>
        </xdr:cNvPr>
        <xdr:cNvSpPr txBox="1"/>
      </xdr:nvSpPr>
      <xdr:spPr>
        <a:xfrm>
          <a:off x="16357600" y="175310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163830</xdr:rowOff>
    </xdr:from>
    <xdr:to>
      <xdr:col>81</xdr:col>
      <xdr:colOff>101600</xdr:colOff>
      <xdr:row>103</xdr:row>
      <xdr:rowOff>93980</xdr:rowOff>
    </xdr:to>
    <xdr:sp macro="" textlink="">
      <xdr:nvSpPr>
        <xdr:cNvPr id="386" name="楕円 385">
          <a:extLst>
            <a:ext uri="{FF2B5EF4-FFF2-40B4-BE49-F238E27FC236}">
              <a16:creationId xmlns:a16="http://schemas.microsoft.com/office/drawing/2014/main" id="{26104C8B-4C66-40C8-B2C5-40C4F3975F35}"/>
            </a:ext>
          </a:extLst>
        </xdr:cNvPr>
        <xdr:cNvSpPr/>
      </xdr:nvSpPr>
      <xdr:spPr>
        <a:xfrm>
          <a:off x="15430500" y="17651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103</xdr:row>
      <xdr:rowOff>43180</xdr:rowOff>
    </xdr:from>
    <xdr:to>
      <xdr:col>85</xdr:col>
      <xdr:colOff>127000</xdr:colOff>
      <xdr:row>103</xdr:row>
      <xdr:rowOff>71120</xdr:rowOff>
    </xdr:to>
    <xdr:cxnSp macro="">
      <xdr:nvCxnSpPr>
        <xdr:cNvPr id="387" name="直線コネクタ 386">
          <a:extLst>
            <a:ext uri="{FF2B5EF4-FFF2-40B4-BE49-F238E27FC236}">
              <a16:creationId xmlns:a16="http://schemas.microsoft.com/office/drawing/2014/main" id="{2A22EBC7-BEAA-4F23-8BE9-E3153D7B1CF0}"/>
            </a:ext>
          </a:extLst>
        </xdr:cNvPr>
        <xdr:cNvCxnSpPr/>
      </xdr:nvCxnSpPr>
      <xdr:spPr>
        <a:xfrm>
          <a:off x="15481300" y="17702530"/>
          <a:ext cx="8382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102</xdr:row>
      <xdr:rowOff>144780</xdr:rowOff>
    </xdr:from>
    <xdr:to>
      <xdr:col>76</xdr:col>
      <xdr:colOff>165100</xdr:colOff>
      <xdr:row>103</xdr:row>
      <xdr:rowOff>74930</xdr:rowOff>
    </xdr:to>
    <xdr:sp macro="" textlink="">
      <xdr:nvSpPr>
        <xdr:cNvPr id="388" name="楕円 387">
          <a:extLst>
            <a:ext uri="{FF2B5EF4-FFF2-40B4-BE49-F238E27FC236}">
              <a16:creationId xmlns:a16="http://schemas.microsoft.com/office/drawing/2014/main" id="{66A29C5A-EFCE-445A-A194-BCA4A994C9A1}"/>
            </a:ext>
          </a:extLst>
        </xdr:cNvPr>
        <xdr:cNvSpPr/>
      </xdr:nvSpPr>
      <xdr:spPr>
        <a:xfrm>
          <a:off x="14541500" y="1763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103</xdr:row>
      <xdr:rowOff>24130</xdr:rowOff>
    </xdr:from>
    <xdr:to>
      <xdr:col>81</xdr:col>
      <xdr:colOff>50800</xdr:colOff>
      <xdr:row>103</xdr:row>
      <xdr:rowOff>43180</xdr:rowOff>
    </xdr:to>
    <xdr:cxnSp macro="">
      <xdr:nvCxnSpPr>
        <xdr:cNvPr id="389" name="直線コネクタ 388">
          <a:extLst>
            <a:ext uri="{FF2B5EF4-FFF2-40B4-BE49-F238E27FC236}">
              <a16:creationId xmlns:a16="http://schemas.microsoft.com/office/drawing/2014/main" id="{8A811E46-8F5D-4AAD-894A-19967C0AF6B6}"/>
            </a:ext>
          </a:extLst>
        </xdr:cNvPr>
        <xdr:cNvCxnSpPr/>
      </xdr:nvCxnSpPr>
      <xdr:spPr>
        <a:xfrm>
          <a:off x="14592300" y="1768348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99</xdr:row>
      <xdr:rowOff>120650</xdr:rowOff>
    </xdr:from>
    <xdr:to>
      <xdr:col>72</xdr:col>
      <xdr:colOff>38100</xdr:colOff>
      <xdr:row>100</xdr:row>
      <xdr:rowOff>50800</xdr:rowOff>
    </xdr:to>
    <xdr:sp macro="" textlink="">
      <xdr:nvSpPr>
        <xdr:cNvPr id="390" name="楕円 389">
          <a:extLst>
            <a:ext uri="{FF2B5EF4-FFF2-40B4-BE49-F238E27FC236}">
              <a16:creationId xmlns:a16="http://schemas.microsoft.com/office/drawing/2014/main" id="{B6A55962-447C-48B7-B57D-884581096464}"/>
            </a:ext>
          </a:extLst>
        </xdr:cNvPr>
        <xdr:cNvSpPr/>
      </xdr:nvSpPr>
      <xdr:spPr>
        <a:xfrm>
          <a:off x="13652500" y="1709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100</xdr:row>
      <xdr:rowOff>0</xdr:rowOff>
    </xdr:from>
    <xdr:to>
      <xdr:col>76</xdr:col>
      <xdr:colOff>114300</xdr:colOff>
      <xdr:row>103</xdr:row>
      <xdr:rowOff>24130</xdr:rowOff>
    </xdr:to>
    <xdr:cxnSp macro="">
      <xdr:nvCxnSpPr>
        <xdr:cNvPr id="391" name="直線コネクタ 390">
          <a:extLst>
            <a:ext uri="{FF2B5EF4-FFF2-40B4-BE49-F238E27FC236}">
              <a16:creationId xmlns:a16="http://schemas.microsoft.com/office/drawing/2014/main" id="{DFBCD06B-5230-4C2B-B8D8-0F1E2379C687}"/>
            </a:ext>
          </a:extLst>
        </xdr:cNvPr>
        <xdr:cNvCxnSpPr/>
      </xdr:nvCxnSpPr>
      <xdr:spPr>
        <a:xfrm>
          <a:off x="13703300" y="17145000"/>
          <a:ext cx="889000" cy="538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107</xdr:row>
      <xdr:rowOff>10161</xdr:rowOff>
    </xdr:from>
    <xdr:to>
      <xdr:col>67</xdr:col>
      <xdr:colOff>101600</xdr:colOff>
      <xdr:row>107</xdr:row>
      <xdr:rowOff>111761</xdr:rowOff>
    </xdr:to>
    <xdr:sp macro="" textlink="">
      <xdr:nvSpPr>
        <xdr:cNvPr id="392" name="楕円 391">
          <a:extLst>
            <a:ext uri="{FF2B5EF4-FFF2-40B4-BE49-F238E27FC236}">
              <a16:creationId xmlns:a16="http://schemas.microsoft.com/office/drawing/2014/main" id="{FE8EF6E5-F079-4996-A0E7-1A852C101069}"/>
            </a:ext>
          </a:extLst>
        </xdr:cNvPr>
        <xdr:cNvSpPr/>
      </xdr:nvSpPr>
      <xdr:spPr>
        <a:xfrm>
          <a:off x="12763500" y="18355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100</xdr:row>
      <xdr:rowOff>0</xdr:rowOff>
    </xdr:from>
    <xdr:to>
      <xdr:col>71</xdr:col>
      <xdr:colOff>177800</xdr:colOff>
      <xdr:row>107</xdr:row>
      <xdr:rowOff>60961</xdr:rowOff>
    </xdr:to>
    <xdr:cxnSp macro="">
      <xdr:nvCxnSpPr>
        <xdr:cNvPr id="393" name="直線コネクタ 392">
          <a:extLst>
            <a:ext uri="{FF2B5EF4-FFF2-40B4-BE49-F238E27FC236}">
              <a16:creationId xmlns:a16="http://schemas.microsoft.com/office/drawing/2014/main" id="{A4DEEDDE-B924-451F-B827-BEAE7FFFCDA8}"/>
            </a:ext>
          </a:extLst>
        </xdr:cNvPr>
        <xdr:cNvCxnSpPr/>
      </xdr:nvCxnSpPr>
      <xdr:spPr>
        <a:xfrm flipV="1">
          <a:off x="12814300" y="17145000"/>
          <a:ext cx="889000" cy="12611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95266</xdr:rowOff>
    </xdr:from>
    <xdr:ext cx="405111" cy="259045"/>
    <xdr:sp macro="" textlink="">
      <xdr:nvSpPr>
        <xdr:cNvPr id="394" name="n_1aveValue【庁舎】&#10;有形固定資産減価償却率">
          <a:extLst>
            <a:ext uri="{FF2B5EF4-FFF2-40B4-BE49-F238E27FC236}">
              <a16:creationId xmlns:a16="http://schemas.microsoft.com/office/drawing/2014/main" id="{374D81DD-2D02-4018-B39F-6DFC44DCA724}"/>
            </a:ext>
          </a:extLst>
        </xdr:cNvPr>
        <xdr:cNvSpPr txBox="1"/>
      </xdr:nvSpPr>
      <xdr:spPr>
        <a:xfrm>
          <a:off x="15266044" y="179260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116857</xdr:rowOff>
    </xdr:from>
    <xdr:ext cx="405111" cy="259045"/>
    <xdr:sp macro="" textlink="">
      <xdr:nvSpPr>
        <xdr:cNvPr id="395" name="n_2aveValue【庁舎】&#10;有形固定資産減価償却率">
          <a:extLst>
            <a:ext uri="{FF2B5EF4-FFF2-40B4-BE49-F238E27FC236}">
              <a16:creationId xmlns:a16="http://schemas.microsoft.com/office/drawing/2014/main" id="{C3D2ED23-1FF6-4489-ACB6-70628E87D9E8}"/>
            </a:ext>
          </a:extLst>
        </xdr:cNvPr>
        <xdr:cNvSpPr txBox="1"/>
      </xdr:nvSpPr>
      <xdr:spPr>
        <a:xfrm>
          <a:off x="14389744" y="17947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104</xdr:row>
      <xdr:rowOff>115588</xdr:rowOff>
    </xdr:from>
    <xdr:ext cx="405111" cy="259045"/>
    <xdr:sp macro="" textlink="">
      <xdr:nvSpPr>
        <xdr:cNvPr id="396" name="n_3aveValue【庁舎】&#10;有形固定資産減価償却率">
          <a:extLst>
            <a:ext uri="{FF2B5EF4-FFF2-40B4-BE49-F238E27FC236}">
              <a16:creationId xmlns:a16="http://schemas.microsoft.com/office/drawing/2014/main" id="{CA4EC75C-2293-4ADC-A80F-10A1697BDC60}"/>
            </a:ext>
          </a:extLst>
        </xdr:cNvPr>
        <xdr:cNvSpPr txBox="1"/>
      </xdr:nvSpPr>
      <xdr:spPr>
        <a:xfrm>
          <a:off x="13500744" y="179463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102</xdr:row>
      <xdr:rowOff>157497</xdr:rowOff>
    </xdr:from>
    <xdr:ext cx="405111" cy="259045"/>
    <xdr:sp macro="" textlink="">
      <xdr:nvSpPr>
        <xdr:cNvPr id="397" name="n_4aveValue【庁舎】&#10;有形固定資産減価償却率">
          <a:extLst>
            <a:ext uri="{FF2B5EF4-FFF2-40B4-BE49-F238E27FC236}">
              <a16:creationId xmlns:a16="http://schemas.microsoft.com/office/drawing/2014/main" id="{68A8D84E-AF85-4C13-8BC4-B05093CA30E9}"/>
            </a:ext>
          </a:extLst>
        </xdr:cNvPr>
        <xdr:cNvSpPr txBox="1"/>
      </xdr:nvSpPr>
      <xdr:spPr>
        <a:xfrm>
          <a:off x="12611744" y="176453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101</xdr:row>
      <xdr:rowOff>110507</xdr:rowOff>
    </xdr:from>
    <xdr:ext cx="405111" cy="259045"/>
    <xdr:sp macro="" textlink="">
      <xdr:nvSpPr>
        <xdr:cNvPr id="398" name="n_1mainValue【庁舎】&#10;有形固定資産減価償却率">
          <a:extLst>
            <a:ext uri="{FF2B5EF4-FFF2-40B4-BE49-F238E27FC236}">
              <a16:creationId xmlns:a16="http://schemas.microsoft.com/office/drawing/2014/main" id="{6A890C38-D65D-4CC8-A705-C8B193826FB9}"/>
            </a:ext>
          </a:extLst>
        </xdr:cNvPr>
        <xdr:cNvSpPr txBox="1"/>
      </xdr:nvSpPr>
      <xdr:spPr>
        <a:xfrm>
          <a:off x="15266044" y="17426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101</xdr:row>
      <xdr:rowOff>91457</xdr:rowOff>
    </xdr:from>
    <xdr:ext cx="405111" cy="259045"/>
    <xdr:sp macro="" textlink="">
      <xdr:nvSpPr>
        <xdr:cNvPr id="399" name="n_2mainValue【庁舎】&#10;有形固定資産減価償却率">
          <a:extLst>
            <a:ext uri="{FF2B5EF4-FFF2-40B4-BE49-F238E27FC236}">
              <a16:creationId xmlns:a16="http://schemas.microsoft.com/office/drawing/2014/main" id="{F3AD4F9C-D0A2-4FCF-8CB9-F356669BC296}"/>
            </a:ext>
          </a:extLst>
        </xdr:cNvPr>
        <xdr:cNvSpPr txBox="1"/>
      </xdr:nvSpPr>
      <xdr:spPr>
        <a:xfrm>
          <a:off x="14389744" y="17407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7561</xdr:colOff>
      <xdr:row>98</xdr:row>
      <xdr:rowOff>67327</xdr:rowOff>
    </xdr:from>
    <xdr:ext cx="340478" cy="259045"/>
    <xdr:sp macro="" textlink="">
      <xdr:nvSpPr>
        <xdr:cNvPr id="400" name="n_3mainValue【庁舎】&#10;有形固定資産減価償却率">
          <a:extLst>
            <a:ext uri="{FF2B5EF4-FFF2-40B4-BE49-F238E27FC236}">
              <a16:creationId xmlns:a16="http://schemas.microsoft.com/office/drawing/2014/main" id="{90931B48-C293-4F3E-91E8-476A569EE62E}"/>
            </a:ext>
          </a:extLst>
        </xdr:cNvPr>
        <xdr:cNvSpPr txBox="1"/>
      </xdr:nvSpPr>
      <xdr:spPr>
        <a:xfrm>
          <a:off x="13533061" y="16869427"/>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102888</xdr:rowOff>
    </xdr:from>
    <xdr:ext cx="405111" cy="259045"/>
    <xdr:sp macro="" textlink="">
      <xdr:nvSpPr>
        <xdr:cNvPr id="401" name="n_4mainValue【庁舎】&#10;有形固定資産減価償却率">
          <a:extLst>
            <a:ext uri="{FF2B5EF4-FFF2-40B4-BE49-F238E27FC236}">
              <a16:creationId xmlns:a16="http://schemas.microsoft.com/office/drawing/2014/main" id="{BF3F5846-9780-4595-9F66-9F8C26A21C35}"/>
            </a:ext>
          </a:extLst>
        </xdr:cNvPr>
        <xdr:cNvSpPr txBox="1"/>
      </xdr:nvSpPr>
      <xdr:spPr>
        <a:xfrm>
          <a:off x="12611744" y="184480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402" name="正方形/長方形 401">
          <a:extLst>
            <a:ext uri="{FF2B5EF4-FFF2-40B4-BE49-F238E27FC236}">
              <a16:creationId xmlns:a16="http://schemas.microsoft.com/office/drawing/2014/main" id="{34A3B223-EA0D-4B96-9FB9-348E9DE02A48}"/>
            </a:ext>
          </a:extLst>
        </xdr:cNvPr>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403" name="正方形/長方形 402">
          <a:extLst>
            <a:ext uri="{FF2B5EF4-FFF2-40B4-BE49-F238E27FC236}">
              <a16:creationId xmlns:a16="http://schemas.microsoft.com/office/drawing/2014/main" id="{ABD73AF3-2BCE-4339-8761-CE82AAD9F51A}"/>
            </a:ext>
          </a:extLst>
        </xdr:cNvPr>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404" name="正方形/長方形 403">
          <a:extLst>
            <a:ext uri="{FF2B5EF4-FFF2-40B4-BE49-F238E27FC236}">
              <a16:creationId xmlns:a16="http://schemas.microsoft.com/office/drawing/2014/main" id="{277FD793-3393-4FF9-BD15-AEDDF38EDD86}"/>
            </a:ext>
          </a:extLst>
        </xdr:cNvPr>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405" name="正方形/長方形 404">
          <a:extLst>
            <a:ext uri="{FF2B5EF4-FFF2-40B4-BE49-F238E27FC236}">
              <a16:creationId xmlns:a16="http://schemas.microsoft.com/office/drawing/2014/main" id="{478B7FB5-9503-4D2D-9E4B-AFA3825BD8FE}"/>
            </a:ext>
          </a:extLst>
        </xdr:cNvPr>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406" name="正方形/長方形 405">
          <a:extLst>
            <a:ext uri="{FF2B5EF4-FFF2-40B4-BE49-F238E27FC236}">
              <a16:creationId xmlns:a16="http://schemas.microsoft.com/office/drawing/2014/main" id="{3310D80B-BA48-4CFA-B783-1E5D05F1D30C}"/>
            </a:ext>
          </a:extLst>
        </xdr:cNvPr>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407" name="正方形/長方形 406">
          <a:extLst>
            <a:ext uri="{FF2B5EF4-FFF2-40B4-BE49-F238E27FC236}">
              <a16:creationId xmlns:a16="http://schemas.microsoft.com/office/drawing/2014/main" id="{C0FE6480-52A1-4E2B-8B17-B93C8B23AF14}"/>
            </a:ext>
          </a:extLst>
        </xdr:cNvPr>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408" name="正方形/長方形 407">
          <a:extLst>
            <a:ext uri="{FF2B5EF4-FFF2-40B4-BE49-F238E27FC236}">
              <a16:creationId xmlns:a16="http://schemas.microsoft.com/office/drawing/2014/main" id="{BBB4ED46-28A7-4D1C-B077-77B3A0350FBD}"/>
            </a:ext>
          </a:extLst>
        </xdr:cNvPr>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409" name="正方形/長方形 408">
          <a:extLst>
            <a:ext uri="{FF2B5EF4-FFF2-40B4-BE49-F238E27FC236}">
              <a16:creationId xmlns:a16="http://schemas.microsoft.com/office/drawing/2014/main" id="{6EAE17C9-0F91-499B-BEEA-AC16592DF095}"/>
            </a:ext>
          </a:extLst>
        </xdr:cNvPr>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410" name="テキスト ボックス 409">
          <a:extLst>
            <a:ext uri="{FF2B5EF4-FFF2-40B4-BE49-F238E27FC236}">
              <a16:creationId xmlns:a16="http://schemas.microsoft.com/office/drawing/2014/main" id="{FCAF4820-5444-4279-97AF-7E1CC7556611}"/>
            </a:ext>
          </a:extLst>
        </xdr:cNvPr>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411" name="直線コネクタ 410">
          <a:extLst>
            <a:ext uri="{FF2B5EF4-FFF2-40B4-BE49-F238E27FC236}">
              <a16:creationId xmlns:a16="http://schemas.microsoft.com/office/drawing/2014/main" id="{7524EF7B-D064-4E6C-9218-C3D48D0D12F9}"/>
            </a:ext>
          </a:extLst>
        </xdr:cNvPr>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412" name="直線コネクタ 411">
          <a:extLst>
            <a:ext uri="{FF2B5EF4-FFF2-40B4-BE49-F238E27FC236}">
              <a16:creationId xmlns:a16="http://schemas.microsoft.com/office/drawing/2014/main" id="{AB91F3D7-F768-4BF3-9DBC-BA1C726B245A}"/>
            </a:ext>
          </a:extLst>
        </xdr:cNvPr>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413" name="テキスト ボックス 412">
          <a:extLst>
            <a:ext uri="{FF2B5EF4-FFF2-40B4-BE49-F238E27FC236}">
              <a16:creationId xmlns:a16="http://schemas.microsoft.com/office/drawing/2014/main" id="{A2F591B0-476E-4779-8A23-5DFF564E9B61}"/>
            </a:ext>
          </a:extLst>
        </xdr:cNvPr>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414" name="直線コネクタ 413">
          <a:extLst>
            <a:ext uri="{FF2B5EF4-FFF2-40B4-BE49-F238E27FC236}">
              <a16:creationId xmlns:a16="http://schemas.microsoft.com/office/drawing/2014/main" id="{F54B5B36-4B24-4EE2-9E26-829255C9E965}"/>
            </a:ext>
          </a:extLst>
        </xdr:cNvPr>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415" name="テキスト ボックス 414">
          <a:extLst>
            <a:ext uri="{FF2B5EF4-FFF2-40B4-BE49-F238E27FC236}">
              <a16:creationId xmlns:a16="http://schemas.microsoft.com/office/drawing/2014/main" id="{28692059-66A2-43E0-9252-E75FCEB98A98}"/>
            </a:ext>
          </a:extLst>
        </xdr:cNvPr>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416" name="直線コネクタ 415">
          <a:extLst>
            <a:ext uri="{FF2B5EF4-FFF2-40B4-BE49-F238E27FC236}">
              <a16:creationId xmlns:a16="http://schemas.microsoft.com/office/drawing/2014/main" id="{CE49F173-6C15-4801-AFA5-AC2D2B6BA32E}"/>
            </a:ext>
          </a:extLst>
        </xdr:cNvPr>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417" name="テキスト ボックス 416">
          <a:extLst>
            <a:ext uri="{FF2B5EF4-FFF2-40B4-BE49-F238E27FC236}">
              <a16:creationId xmlns:a16="http://schemas.microsoft.com/office/drawing/2014/main" id="{DA668947-F944-477D-AADF-175AE4455509}"/>
            </a:ext>
          </a:extLst>
        </xdr:cNvPr>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418" name="直線コネクタ 417">
          <a:extLst>
            <a:ext uri="{FF2B5EF4-FFF2-40B4-BE49-F238E27FC236}">
              <a16:creationId xmlns:a16="http://schemas.microsoft.com/office/drawing/2014/main" id="{129E4C02-D2C3-4EBE-AA43-C009655DC6A1}"/>
            </a:ext>
          </a:extLst>
        </xdr:cNvPr>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419" name="テキスト ボックス 418">
          <a:extLst>
            <a:ext uri="{FF2B5EF4-FFF2-40B4-BE49-F238E27FC236}">
              <a16:creationId xmlns:a16="http://schemas.microsoft.com/office/drawing/2014/main" id="{F7D079C8-CE6A-464F-A2F3-A34E48529F09}"/>
            </a:ext>
          </a:extLst>
        </xdr:cNvPr>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420" name="直線コネクタ 419">
          <a:extLst>
            <a:ext uri="{FF2B5EF4-FFF2-40B4-BE49-F238E27FC236}">
              <a16:creationId xmlns:a16="http://schemas.microsoft.com/office/drawing/2014/main" id="{D1ADE907-75A7-4603-ABDA-BD0CF70D9E26}"/>
            </a:ext>
          </a:extLst>
        </xdr:cNvPr>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421" name="テキスト ボックス 420">
          <a:extLst>
            <a:ext uri="{FF2B5EF4-FFF2-40B4-BE49-F238E27FC236}">
              <a16:creationId xmlns:a16="http://schemas.microsoft.com/office/drawing/2014/main" id="{6B021E40-7BBB-474F-B913-77817141BB1D}"/>
            </a:ext>
          </a:extLst>
        </xdr:cNvPr>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422" name="直線コネクタ 421">
          <a:extLst>
            <a:ext uri="{FF2B5EF4-FFF2-40B4-BE49-F238E27FC236}">
              <a16:creationId xmlns:a16="http://schemas.microsoft.com/office/drawing/2014/main" id="{8CE949E4-8A87-4520-B193-4CB2555D1DCA}"/>
            </a:ext>
          </a:extLst>
        </xdr:cNvPr>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423" name="テキスト ボックス 422">
          <a:extLst>
            <a:ext uri="{FF2B5EF4-FFF2-40B4-BE49-F238E27FC236}">
              <a16:creationId xmlns:a16="http://schemas.microsoft.com/office/drawing/2014/main" id="{AB3B6641-1D33-4D9E-AB44-940EBE7B16FA}"/>
            </a:ext>
          </a:extLst>
        </xdr:cNvPr>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424" name="【庁舎】&#10;一人当たり面積グラフ枠">
          <a:extLst>
            <a:ext uri="{FF2B5EF4-FFF2-40B4-BE49-F238E27FC236}">
              <a16:creationId xmlns:a16="http://schemas.microsoft.com/office/drawing/2014/main" id="{AE8ADFE3-4A5F-42EE-863E-54FD2A7D8EDD}"/>
            </a:ext>
          </a:extLst>
        </xdr:cNvPr>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107062</xdr:rowOff>
    </xdr:from>
    <xdr:to>
      <xdr:col>116</xdr:col>
      <xdr:colOff>62864</xdr:colOff>
      <xdr:row>108</xdr:row>
      <xdr:rowOff>79248</xdr:rowOff>
    </xdr:to>
    <xdr:cxnSp macro="">
      <xdr:nvCxnSpPr>
        <xdr:cNvPr id="425" name="直線コネクタ 424">
          <a:extLst>
            <a:ext uri="{FF2B5EF4-FFF2-40B4-BE49-F238E27FC236}">
              <a16:creationId xmlns:a16="http://schemas.microsoft.com/office/drawing/2014/main" id="{3299847C-6921-4109-9D36-8814076F285E}"/>
            </a:ext>
          </a:extLst>
        </xdr:cNvPr>
        <xdr:cNvCxnSpPr/>
      </xdr:nvCxnSpPr>
      <xdr:spPr>
        <a:xfrm flipV="1">
          <a:off x="22160864" y="17252062"/>
          <a:ext cx="0" cy="13437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83075</xdr:rowOff>
    </xdr:from>
    <xdr:ext cx="469744" cy="259045"/>
    <xdr:sp macro="" textlink="">
      <xdr:nvSpPr>
        <xdr:cNvPr id="426" name="【庁舎】&#10;一人当たり面積最小値テキスト">
          <a:extLst>
            <a:ext uri="{FF2B5EF4-FFF2-40B4-BE49-F238E27FC236}">
              <a16:creationId xmlns:a16="http://schemas.microsoft.com/office/drawing/2014/main" id="{18DDD6A0-F4AA-4225-BF54-48FBDE960A70}"/>
            </a:ext>
          </a:extLst>
        </xdr:cNvPr>
        <xdr:cNvSpPr txBox="1"/>
      </xdr:nvSpPr>
      <xdr:spPr>
        <a:xfrm>
          <a:off x="22199600" y="185996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79248</xdr:rowOff>
    </xdr:from>
    <xdr:to>
      <xdr:col>116</xdr:col>
      <xdr:colOff>152400</xdr:colOff>
      <xdr:row>108</xdr:row>
      <xdr:rowOff>79248</xdr:rowOff>
    </xdr:to>
    <xdr:cxnSp macro="">
      <xdr:nvCxnSpPr>
        <xdr:cNvPr id="427" name="直線コネクタ 426">
          <a:extLst>
            <a:ext uri="{FF2B5EF4-FFF2-40B4-BE49-F238E27FC236}">
              <a16:creationId xmlns:a16="http://schemas.microsoft.com/office/drawing/2014/main" id="{DF6D6752-1AA2-4B58-BF44-EAD0E076BF13}"/>
            </a:ext>
          </a:extLst>
        </xdr:cNvPr>
        <xdr:cNvCxnSpPr/>
      </xdr:nvCxnSpPr>
      <xdr:spPr>
        <a:xfrm>
          <a:off x="22072600" y="185958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53739</xdr:rowOff>
    </xdr:from>
    <xdr:ext cx="469744" cy="259045"/>
    <xdr:sp macro="" textlink="">
      <xdr:nvSpPr>
        <xdr:cNvPr id="428" name="【庁舎】&#10;一人当たり面積最大値テキスト">
          <a:extLst>
            <a:ext uri="{FF2B5EF4-FFF2-40B4-BE49-F238E27FC236}">
              <a16:creationId xmlns:a16="http://schemas.microsoft.com/office/drawing/2014/main" id="{5AAA836D-4840-4209-9C5A-0C549E2A824B}"/>
            </a:ext>
          </a:extLst>
        </xdr:cNvPr>
        <xdr:cNvSpPr txBox="1"/>
      </xdr:nvSpPr>
      <xdr:spPr>
        <a:xfrm>
          <a:off x="22199600" y="170272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107062</xdr:rowOff>
    </xdr:from>
    <xdr:to>
      <xdr:col>116</xdr:col>
      <xdr:colOff>152400</xdr:colOff>
      <xdr:row>100</xdr:row>
      <xdr:rowOff>107062</xdr:rowOff>
    </xdr:to>
    <xdr:cxnSp macro="">
      <xdr:nvCxnSpPr>
        <xdr:cNvPr id="429" name="直線コネクタ 428">
          <a:extLst>
            <a:ext uri="{FF2B5EF4-FFF2-40B4-BE49-F238E27FC236}">
              <a16:creationId xmlns:a16="http://schemas.microsoft.com/office/drawing/2014/main" id="{D39C63BE-03E0-494B-B014-256C5543BED6}"/>
            </a:ext>
          </a:extLst>
        </xdr:cNvPr>
        <xdr:cNvCxnSpPr/>
      </xdr:nvCxnSpPr>
      <xdr:spPr>
        <a:xfrm>
          <a:off x="22072600" y="172520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54881</xdr:rowOff>
    </xdr:from>
    <xdr:ext cx="469744" cy="259045"/>
    <xdr:sp macro="" textlink="">
      <xdr:nvSpPr>
        <xdr:cNvPr id="430" name="【庁舎】&#10;一人当たり面積平均値テキスト">
          <a:extLst>
            <a:ext uri="{FF2B5EF4-FFF2-40B4-BE49-F238E27FC236}">
              <a16:creationId xmlns:a16="http://schemas.microsoft.com/office/drawing/2014/main" id="{B09BB43A-40A3-44BC-94A4-591DAFC79867}"/>
            </a:ext>
          </a:extLst>
        </xdr:cNvPr>
        <xdr:cNvSpPr txBox="1"/>
      </xdr:nvSpPr>
      <xdr:spPr>
        <a:xfrm>
          <a:off x="22199600" y="182285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76454</xdr:rowOff>
    </xdr:from>
    <xdr:to>
      <xdr:col>116</xdr:col>
      <xdr:colOff>114300</xdr:colOff>
      <xdr:row>107</xdr:row>
      <xdr:rowOff>6604</xdr:rowOff>
    </xdr:to>
    <xdr:sp macro="" textlink="">
      <xdr:nvSpPr>
        <xdr:cNvPr id="431" name="フローチャート: 判断 430">
          <a:extLst>
            <a:ext uri="{FF2B5EF4-FFF2-40B4-BE49-F238E27FC236}">
              <a16:creationId xmlns:a16="http://schemas.microsoft.com/office/drawing/2014/main" id="{D205930E-20C8-4061-AFF9-C9985F8D18A6}"/>
            </a:ext>
          </a:extLst>
        </xdr:cNvPr>
        <xdr:cNvSpPr/>
      </xdr:nvSpPr>
      <xdr:spPr>
        <a:xfrm>
          <a:off x="22110700" y="18250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106</xdr:row>
      <xdr:rowOff>92456</xdr:rowOff>
    </xdr:from>
    <xdr:to>
      <xdr:col>112</xdr:col>
      <xdr:colOff>38100</xdr:colOff>
      <xdr:row>107</xdr:row>
      <xdr:rowOff>22606</xdr:rowOff>
    </xdr:to>
    <xdr:sp macro="" textlink="">
      <xdr:nvSpPr>
        <xdr:cNvPr id="432" name="フローチャート: 判断 431">
          <a:extLst>
            <a:ext uri="{FF2B5EF4-FFF2-40B4-BE49-F238E27FC236}">
              <a16:creationId xmlns:a16="http://schemas.microsoft.com/office/drawing/2014/main" id="{64BDAA83-5DCC-43C8-BA50-6494D2A910C5}"/>
            </a:ext>
          </a:extLst>
        </xdr:cNvPr>
        <xdr:cNvSpPr/>
      </xdr:nvSpPr>
      <xdr:spPr>
        <a:xfrm>
          <a:off x="21272500" y="18266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106</xdr:row>
      <xdr:rowOff>100837</xdr:rowOff>
    </xdr:from>
    <xdr:to>
      <xdr:col>107</xdr:col>
      <xdr:colOff>101600</xdr:colOff>
      <xdr:row>107</xdr:row>
      <xdr:rowOff>30987</xdr:rowOff>
    </xdr:to>
    <xdr:sp macro="" textlink="">
      <xdr:nvSpPr>
        <xdr:cNvPr id="433" name="フローチャート: 判断 432">
          <a:extLst>
            <a:ext uri="{FF2B5EF4-FFF2-40B4-BE49-F238E27FC236}">
              <a16:creationId xmlns:a16="http://schemas.microsoft.com/office/drawing/2014/main" id="{71948327-951D-44F5-8B75-AC0152D1B0E0}"/>
            </a:ext>
          </a:extLst>
        </xdr:cNvPr>
        <xdr:cNvSpPr/>
      </xdr:nvSpPr>
      <xdr:spPr>
        <a:xfrm>
          <a:off x="20383500" y="182745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106</xdr:row>
      <xdr:rowOff>108838</xdr:rowOff>
    </xdr:from>
    <xdr:to>
      <xdr:col>102</xdr:col>
      <xdr:colOff>165100</xdr:colOff>
      <xdr:row>107</xdr:row>
      <xdr:rowOff>38988</xdr:rowOff>
    </xdr:to>
    <xdr:sp macro="" textlink="">
      <xdr:nvSpPr>
        <xdr:cNvPr id="434" name="フローチャート: 判断 433">
          <a:extLst>
            <a:ext uri="{FF2B5EF4-FFF2-40B4-BE49-F238E27FC236}">
              <a16:creationId xmlns:a16="http://schemas.microsoft.com/office/drawing/2014/main" id="{CE14DDDB-CD12-466E-B33F-EFA5B92D4DF9}"/>
            </a:ext>
          </a:extLst>
        </xdr:cNvPr>
        <xdr:cNvSpPr/>
      </xdr:nvSpPr>
      <xdr:spPr>
        <a:xfrm>
          <a:off x="19494500" y="18282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106</xdr:row>
      <xdr:rowOff>113030</xdr:rowOff>
    </xdr:from>
    <xdr:to>
      <xdr:col>98</xdr:col>
      <xdr:colOff>38100</xdr:colOff>
      <xdr:row>107</xdr:row>
      <xdr:rowOff>43180</xdr:rowOff>
    </xdr:to>
    <xdr:sp macro="" textlink="">
      <xdr:nvSpPr>
        <xdr:cNvPr id="435" name="フローチャート: 判断 434">
          <a:extLst>
            <a:ext uri="{FF2B5EF4-FFF2-40B4-BE49-F238E27FC236}">
              <a16:creationId xmlns:a16="http://schemas.microsoft.com/office/drawing/2014/main" id="{6138F87F-9C8C-4D6B-B68B-BE2326F1999B}"/>
            </a:ext>
          </a:extLst>
        </xdr:cNvPr>
        <xdr:cNvSpPr/>
      </xdr:nvSpPr>
      <xdr:spPr>
        <a:xfrm>
          <a:off x="18605500" y="18286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436" name="テキスト ボックス 435">
          <a:extLst>
            <a:ext uri="{FF2B5EF4-FFF2-40B4-BE49-F238E27FC236}">
              <a16:creationId xmlns:a16="http://schemas.microsoft.com/office/drawing/2014/main" id="{C53A6D80-7E26-4BB4-AB9E-D384026EA76B}"/>
            </a:ext>
          </a:extLst>
        </xdr:cNvPr>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437" name="テキスト ボックス 436">
          <a:extLst>
            <a:ext uri="{FF2B5EF4-FFF2-40B4-BE49-F238E27FC236}">
              <a16:creationId xmlns:a16="http://schemas.microsoft.com/office/drawing/2014/main" id="{095FC700-0BE4-419A-B898-DB532DB0685F}"/>
            </a:ext>
          </a:extLst>
        </xdr:cNvPr>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438" name="テキスト ボックス 437">
          <a:extLst>
            <a:ext uri="{FF2B5EF4-FFF2-40B4-BE49-F238E27FC236}">
              <a16:creationId xmlns:a16="http://schemas.microsoft.com/office/drawing/2014/main" id="{8B9859C9-D96C-40E4-829E-4C0938F9F823}"/>
            </a:ext>
          </a:extLst>
        </xdr:cNvPr>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439" name="テキスト ボックス 438">
          <a:extLst>
            <a:ext uri="{FF2B5EF4-FFF2-40B4-BE49-F238E27FC236}">
              <a16:creationId xmlns:a16="http://schemas.microsoft.com/office/drawing/2014/main" id="{9BC047E5-EC8F-401A-8343-C887A0E0C0B0}"/>
            </a:ext>
          </a:extLst>
        </xdr:cNvPr>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440" name="テキスト ボックス 439">
          <a:extLst>
            <a:ext uri="{FF2B5EF4-FFF2-40B4-BE49-F238E27FC236}">
              <a16:creationId xmlns:a16="http://schemas.microsoft.com/office/drawing/2014/main" id="{9FDB4B5F-4D2C-426E-90B4-20288D59682F}"/>
            </a:ext>
          </a:extLst>
        </xdr:cNvPr>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106</xdr:row>
      <xdr:rowOff>5969</xdr:rowOff>
    </xdr:from>
    <xdr:to>
      <xdr:col>116</xdr:col>
      <xdr:colOff>114300</xdr:colOff>
      <xdr:row>106</xdr:row>
      <xdr:rowOff>107569</xdr:rowOff>
    </xdr:to>
    <xdr:sp macro="" textlink="">
      <xdr:nvSpPr>
        <xdr:cNvPr id="441" name="楕円 440">
          <a:extLst>
            <a:ext uri="{FF2B5EF4-FFF2-40B4-BE49-F238E27FC236}">
              <a16:creationId xmlns:a16="http://schemas.microsoft.com/office/drawing/2014/main" id="{A81AECA6-FA24-4EAF-8D22-4BB8A0975409}"/>
            </a:ext>
          </a:extLst>
        </xdr:cNvPr>
        <xdr:cNvSpPr/>
      </xdr:nvSpPr>
      <xdr:spPr>
        <a:xfrm>
          <a:off x="22110700" y="181796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105</xdr:row>
      <xdr:rowOff>28846</xdr:rowOff>
    </xdr:from>
    <xdr:ext cx="469744" cy="259045"/>
    <xdr:sp macro="" textlink="">
      <xdr:nvSpPr>
        <xdr:cNvPr id="442" name="【庁舎】&#10;一人当たり面積該当値テキスト">
          <a:extLst>
            <a:ext uri="{FF2B5EF4-FFF2-40B4-BE49-F238E27FC236}">
              <a16:creationId xmlns:a16="http://schemas.microsoft.com/office/drawing/2014/main" id="{A15BBC12-FA88-46A8-95FD-CA341484D0FC}"/>
            </a:ext>
          </a:extLst>
        </xdr:cNvPr>
        <xdr:cNvSpPr txBox="1"/>
      </xdr:nvSpPr>
      <xdr:spPr>
        <a:xfrm>
          <a:off x="22199600" y="180310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106</xdr:row>
      <xdr:rowOff>15875</xdr:rowOff>
    </xdr:from>
    <xdr:to>
      <xdr:col>112</xdr:col>
      <xdr:colOff>38100</xdr:colOff>
      <xdr:row>106</xdr:row>
      <xdr:rowOff>117475</xdr:rowOff>
    </xdr:to>
    <xdr:sp macro="" textlink="">
      <xdr:nvSpPr>
        <xdr:cNvPr id="443" name="楕円 442">
          <a:extLst>
            <a:ext uri="{FF2B5EF4-FFF2-40B4-BE49-F238E27FC236}">
              <a16:creationId xmlns:a16="http://schemas.microsoft.com/office/drawing/2014/main" id="{C50B8FC1-F4A0-4717-A199-6A48E1143C85}"/>
            </a:ext>
          </a:extLst>
        </xdr:cNvPr>
        <xdr:cNvSpPr/>
      </xdr:nvSpPr>
      <xdr:spPr>
        <a:xfrm>
          <a:off x="21272500" y="181895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106</xdr:row>
      <xdr:rowOff>56769</xdr:rowOff>
    </xdr:from>
    <xdr:to>
      <xdr:col>116</xdr:col>
      <xdr:colOff>63500</xdr:colOff>
      <xdr:row>106</xdr:row>
      <xdr:rowOff>66675</xdr:rowOff>
    </xdr:to>
    <xdr:cxnSp macro="">
      <xdr:nvCxnSpPr>
        <xdr:cNvPr id="444" name="直線コネクタ 443">
          <a:extLst>
            <a:ext uri="{FF2B5EF4-FFF2-40B4-BE49-F238E27FC236}">
              <a16:creationId xmlns:a16="http://schemas.microsoft.com/office/drawing/2014/main" id="{6346D177-CF1B-4D78-94C2-33330296EB46}"/>
            </a:ext>
          </a:extLst>
        </xdr:cNvPr>
        <xdr:cNvCxnSpPr/>
      </xdr:nvCxnSpPr>
      <xdr:spPr>
        <a:xfrm flipV="1">
          <a:off x="21323300" y="18230469"/>
          <a:ext cx="838200" cy="9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106</xdr:row>
      <xdr:rowOff>31114</xdr:rowOff>
    </xdr:from>
    <xdr:to>
      <xdr:col>107</xdr:col>
      <xdr:colOff>101600</xdr:colOff>
      <xdr:row>106</xdr:row>
      <xdr:rowOff>132714</xdr:rowOff>
    </xdr:to>
    <xdr:sp macro="" textlink="">
      <xdr:nvSpPr>
        <xdr:cNvPr id="445" name="楕円 444">
          <a:extLst>
            <a:ext uri="{FF2B5EF4-FFF2-40B4-BE49-F238E27FC236}">
              <a16:creationId xmlns:a16="http://schemas.microsoft.com/office/drawing/2014/main" id="{645A9BFC-A203-4A4A-BB91-953EE23B1B4F}"/>
            </a:ext>
          </a:extLst>
        </xdr:cNvPr>
        <xdr:cNvSpPr/>
      </xdr:nvSpPr>
      <xdr:spPr>
        <a:xfrm>
          <a:off x="20383500" y="182048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106</xdr:row>
      <xdr:rowOff>66675</xdr:rowOff>
    </xdr:from>
    <xdr:to>
      <xdr:col>111</xdr:col>
      <xdr:colOff>177800</xdr:colOff>
      <xdr:row>106</xdr:row>
      <xdr:rowOff>81914</xdr:rowOff>
    </xdr:to>
    <xdr:cxnSp macro="">
      <xdr:nvCxnSpPr>
        <xdr:cNvPr id="446" name="直線コネクタ 445">
          <a:extLst>
            <a:ext uri="{FF2B5EF4-FFF2-40B4-BE49-F238E27FC236}">
              <a16:creationId xmlns:a16="http://schemas.microsoft.com/office/drawing/2014/main" id="{EC0432E3-8671-439C-A322-4CF942B9E5EF}"/>
            </a:ext>
          </a:extLst>
        </xdr:cNvPr>
        <xdr:cNvCxnSpPr/>
      </xdr:nvCxnSpPr>
      <xdr:spPr>
        <a:xfrm flipV="1">
          <a:off x="20434300" y="18240375"/>
          <a:ext cx="889000" cy="152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106</xdr:row>
      <xdr:rowOff>47879</xdr:rowOff>
    </xdr:from>
    <xdr:to>
      <xdr:col>102</xdr:col>
      <xdr:colOff>165100</xdr:colOff>
      <xdr:row>106</xdr:row>
      <xdr:rowOff>149479</xdr:rowOff>
    </xdr:to>
    <xdr:sp macro="" textlink="">
      <xdr:nvSpPr>
        <xdr:cNvPr id="447" name="楕円 446">
          <a:extLst>
            <a:ext uri="{FF2B5EF4-FFF2-40B4-BE49-F238E27FC236}">
              <a16:creationId xmlns:a16="http://schemas.microsoft.com/office/drawing/2014/main" id="{C2B676CD-76A5-47FD-A4BD-CCDE44F569E9}"/>
            </a:ext>
          </a:extLst>
        </xdr:cNvPr>
        <xdr:cNvSpPr/>
      </xdr:nvSpPr>
      <xdr:spPr>
        <a:xfrm>
          <a:off x="19494500" y="182215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106</xdr:row>
      <xdr:rowOff>81914</xdr:rowOff>
    </xdr:from>
    <xdr:to>
      <xdr:col>107</xdr:col>
      <xdr:colOff>50800</xdr:colOff>
      <xdr:row>106</xdr:row>
      <xdr:rowOff>98679</xdr:rowOff>
    </xdr:to>
    <xdr:cxnSp macro="">
      <xdr:nvCxnSpPr>
        <xdr:cNvPr id="448" name="直線コネクタ 447">
          <a:extLst>
            <a:ext uri="{FF2B5EF4-FFF2-40B4-BE49-F238E27FC236}">
              <a16:creationId xmlns:a16="http://schemas.microsoft.com/office/drawing/2014/main" id="{CC8C73F2-F297-4604-B048-5834E1EF8067}"/>
            </a:ext>
          </a:extLst>
        </xdr:cNvPr>
        <xdr:cNvCxnSpPr/>
      </xdr:nvCxnSpPr>
      <xdr:spPr>
        <a:xfrm flipV="1">
          <a:off x="19545300" y="18255614"/>
          <a:ext cx="889000" cy="167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107</xdr:row>
      <xdr:rowOff>47879</xdr:rowOff>
    </xdr:from>
    <xdr:to>
      <xdr:col>98</xdr:col>
      <xdr:colOff>38100</xdr:colOff>
      <xdr:row>107</xdr:row>
      <xdr:rowOff>149479</xdr:rowOff>
    </xdr:to>
    <xdr:sp macro="" textlink="">
      <xdr:nvSpPr>
        <xdr:cNvPr id="449" name="楕円 448">
          <a:extLst>
            <a:ext uri="{FF2B5EF4-FFF2-40B4-BE49-F238E27FC236}">
              <a16:creationId xmlns:a16="http://schemas.microsoft.com/office/drawing/2014/main" id="{B0B4FE94-C9C5-4B63-8A29-864951289F67}"/>
            </a:ext>
          </a:extLst>
        </xdr:cNvPr>
        <xdr:cNvSpPr/>
      </xdr:nvSpPr>
      <xdr:spPr>
        <a:xfrm>
          <a:off x="18605500" y="18393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106</xdr:row>
      <xdr:rowOff>98679</xdr:rowOff>
    </xdr:from>
    <xdr:to>
      <xdr:col>102</xdr:col>
      <xdr:colOff>114300</xdr:colOff>
      <xdr:row>107</xdr:row>
      <xdr:rowOff>98679</xdr:rowOff>
    </xdr:to>
    <xdr:cxnSp macro="">
      <xdr:nvCxnSpPr>
        <xdr:cNvPr id="450" name="直線コネクタ 449">
          <a:extLst>
            <a:ext uri="{FF2B5EF4-FFF2-40B4-BE49-F238E27FC236}">
              <a16:creationId xmlns:a16="http://schemas.microsoft.com/office/drawing/2014/main" id="{186E76F6-42B3-4930-A9DD-70ECB298B143}"/>
            </a:ext>
          </a:extLst>
        </xdr:cNvPr>
        <xdr:cNvCxnSpPr/>
      </xdr:nvCxnSpPr>
      <xdr:spPr>
        <a:xfrm flipV="1">
          <a:off x="18656300" y="18272379"/>
          <a:ext cx="889000" cy="1714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107</xdr:row>
      <xdr:rowOff>13733</xdr:rowOff>
    </xdr:from>
    <xdr:ext cx="469744" cy="259045"/>
    <xdr:sp macro="" textlink="">
      <xdr:nvSpPr>
        <xdr:cNvPr id="451" name="n_1aveValue【庁舎】&#10;一人当たり面積">
          <a:extLst>
            <a:ext uri="{FF2B5EF4-FFF2-40B4-BE49-F238E27FC236}">
              <a16:creationId xmlns:a16="http://schemas.microsoft.com/office/drawing/2014/main" id="{B17CEC71-3785-4BF8-9197-C304B5150BB0}"/>
            </a:ext>
          </a:extLst>
        </xdr:cNvPr>
        <xdr:cNvSpPr txBox="1"/>
      </xdr:nvSpPr>
      <xdr:spPr>
        <a:xfrm>
          <a:off x="21075727" y="183588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107</xdr:row>
      <xdr:rowOff>22114</xdr:rowOff>
    </xdr:from>
    <xdr:ext cx="469744" cy="259045"/>
    <xdr:sp macro="" textlink="">
      <xdr:nvSpPr>
        <xdr:cNvPr id="452" name="n_2aveValue【庁舎】&#10;一人当たり面積">
          <a:extLst>
            <a:ext uri="{FF2B5EF4-FFF2-40B4-BE49-F238E27FC236}">
              <a16:creationId xmlns:a16="http://schemas.microsoft.com/office/drawing/2014/main" id="{73117FCD-ED9B-4263-92FC-0D9E7D1E932A}"/>
            </a:ext>
          </a:extLst>
        </xdr:cNvPr>
        <xdr:cNvSpPr txBox="1"/>
      </xdr:nvSpPr>
      <xdr:spPr>
        <a:xfrm>
          <a:off x="20199427" y="183672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107</xdr:row>
      <xdr:rowOff>30115</xdr:rowOff>
    </xdr:from>
    <xdr:ext cx="469744" cy="259045"/>
    <xdr:sp macro="" textlink="">
      <xdr:nvSpPr>
        <xdr:cNvPr id="453" name="n_3aveValue【庁舎】&#10;一人当たり面積">
          <a:extLst>
            <a:ext uri="{FF2B5EF4-FFF2-40B4-BE49-F238E27FC236}">
              <a16:creationId xmlns:a16="http://schemas.microsoft.com/office/drawing/2014/main" id="{35040F8B-25F2-4B42-AD6A-347D2DED7AB2}"/>
            </a:ext>
          </a:extLst>
        </xdr:cNvPr>
        <xdr:cNvSpPr txBox="1"/>
      </xdr:nvSpPr>
      <xdr:spPr>
        <a:xfrm>
          <a:off x="19310427" y="183752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105</xdr:row>
      <xdr:rowOff>59707</xdr:rowOff>
    </xdr:from>
    <xdr:ext cx="469744" cy="259045"/>
    <xdr:sp macro="" textlink="">
      <xdr:nvSpPr>
        <xdr:cNvPr id="454" name="n_4aveValue【庁舎】&#10;一人当たり面積">
          <a:extLst>
            <a:ext uri="{FF2B5EF4-FFF2-40B4-BE49-F238E27FC236}">
              <a16:creationId xmlns:a16="http://schemas.microsoft.com/office/drawing/2014/main" id="{567CFDF3-15F6-407B-B47A-29D716627877}"/>
            </a:ext>
          </a:extLst>
        </xdr:cNvPr>
        <xdr:cNvSpPr txBox="1"/>
      </xdr:nvSpPr>
      <xdr:spPr>
        <a:xfrm>
          <a:off x="18421427" y="18061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104</xdr:row>
      <xdr:rowOff>134002</xdr:rowOff>
    </xdr:from>
    <xdr:ext cx="469744" cy="259045"/>
    <xdr:sp macro="" textlink="">
      <xdr:nvSpPr>
        <xdr:cNvPr id="455" name="n_1mainValue【庁舎】&#10;一人当たり面積">
          <a:extLst>
            <a:ext uri="{FF2B5EF4-FFF2-40B4-BE49-F238E27FC236}">
              <a16:creationId xmlns:a16="http://schemas.microsoft.com/office/drawing/2014/main" id="{0073C549-2895-4B7C-9803-2DBBAAE93F85}"/>
            </a:ext>
          </a:extLst>
        </xdr:cNvPr>
        <xdr:cNvSpPr txBox="1"/>
      </xdr:nvSpPr>
      <xdr:spPr>
        <a:xfrm>
          <a:off x="21075727" y="179648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104</xdr:row>
      <xdr:rowOff>149241</xdr:rowOff>
    </xdr:from>
    <xdr:ext cx="469744" cy="259045"/>
    <xdr:sp macro="" textlink="">
      <xdr:nvSpPr>
        <xdr:cNvPr id="456" name="n_2mainValue【庁舎】&#10;一人当たり面積">
          <a:extLst>
            <a:ext uri="{FF2B5EF4-FFF2-40B4-BE49-F238E27FC236}">
              <a16:creationId xmlns:a16="http://schemas.microsoft.com/office/drawing/2014/main" id="{8B2CF476-C848-46B0-93FF-596CBD66EF55}"/>
            </a:ext>
          </a:extLst>
        </xdr:cNvPr>
        <xdr:cNvSpPr txBox="1"/>
      </xdr:nvSpPr>
      <xdr:spPr>
        <a:xfrm>
          <a:off x="20199427" y="17980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104</xdr:row>
      <xdr:rowOff>166006</xdr:rowOff>
    </xdr:from>
    <xdr:ext cx="469744" cy="259045"/>
    <xdr:sp macro="" textlink="">
      <xdr:nvSpPr>
        <xdr:cNvPr id="457" name="n_3mainValue【庁舎】&#10;一人当たり面積">
          <a:extLst>
            <a:ext uri="{FF2B5EF4-FFF2-40B4-BE49-F238E27FC236}">
              <a16:creationId xmlns:a16="http://schemas.microsoft.com/office/drawing/2014/main" id="{37E0EA2B-BC51-4178-8BCD-0D64338D8D45}"/>
            </a:ext>
          </a:extLst>
        </xdr:cNvPr>
        <xdr:cNvSpPr txBox="1"/>
      </xdr:nvSpPr>
      <xdr:spPr>
        <a:xfrm>
          <a:off x="19310427" y="179968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107</xdr:row>
      <xdr:rowOff>140606</xdr:rowOff>
    </xdr:from>
    <xdr:ext cx="469744" cy="259045"/>
    <xdr:sp macro="" textlink="">
      <xdr:nvSpPr>
        <xdr:cNvPr id="458" name="n_4mainValue【庁舎】&#10;一人当たり面積">
          <a:extLst>
            <a:ext uri="{FF2B5EF4-FFF2-40B4-BE49-F238E27FC236}">
              <a16:creationId xmlns:a16="http://schemas.microsoft.com/office/drawing/2014/main" id="{8521BB7B-94D4-4C7E-AAF4-AB207310ABCF}"/>
            </a:ext>
          </a:extLst>
        </xdr:cNvPr>
        <xdr:cNvSpPr txBox="1"/>
      </xdr:nvSpPr>
      <xdr:spPr>
        <a:xfrm>
          <a:off x="18421427" y="184857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459" name="正方形/長方形 458">
          <a:extLst>
            <a:ext uri="{FF2B5EF4-FFF2-40B4-BE49-F238E27FC236}">
              <a16:creationId xmlns:a16="http://schemas.microsoft.com/office/drawing/2014/main" id="{FBC087E2-DF95-4A13-BCEB-185F53498590}"/>
            </a:ext>
          </a:extLst>
        </xdr:cNvPr>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460" name="正方形/長方形 459">
          <a:extLst>
            <a:ext uri="{FF2B5EF4-FFF2-40B4-BE49-F238E27FC236}">
              <a16:creationId xmlns:a16="http://schemas.microsoft.com/office/drawing/2014/main" id="{FADD2248-3E76-48BB-8B76-B479B1B9BEBB}"/>
            </a:ext>
          </a:extLst>
        </xdr:cNvPr>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461" name="テキスト ボックス 460">
          <a:extLst>
            <a:ext uri="{FF2B5EF4-FFF2-40B4-BE49-F238E27FC236}">
              <a16:creationId xmlns:a16="http://schemas.microsoft.com/office/drawing/2014/main" id="{C39FF592-99F8-43FF-92BA-EDAAA6F4B75B}"/>
            </a:ext>
          </a:extLst>
        </xdr:cNvPr>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mn-lt"/>
              <a:ea typeface="+mn-ea"/>
              <a:cs typeface="+mn-cs"/>
            </a:rPr>
            <a:t>一般廃棄物処理施設の有形固定資産減価償却率が令和元年度に</a:t>
          </a:r>
          <a:r>
            <a:rPr kumimoji="1" lang="en-US" altLang="ja-JP" sz="1100" b="0" i="0" u="none" strike="noStrike" kern="0" cap="none" spc="0" normalizeH="0" baseline="0" noProof="0">
              <a:ln>
                <a:noFill/>
              </a:ln>
              <a:solidFill>
                <a:prstClr val="black"/>
              </a:solidFill>
              <a:effectLst/>
              <a:uLnTx/>
              <a:uFillTx/>
              <a:latin typeface="+mn-lt"/>
              <a:ea typeface="+mn-ea"/>
              <a:cs typeface="+mn-cs"/>
            </a:rPr>
            <a:t>100</a:t>
          </a:r>
          <a:r>
            <a:rPr kumimoji="1" lang="ja-JP" altLang="ja-JP" sz="1100" b="0" i="0" u="none" strike="noStrike" kern="0" cap="none" spc="0" normalizeH="0" baseline="0" noProof="0">
              <a:ln>
                <a:noFill/>
              </a:ln>
              <a:solidFill>
                <a:prstClr val="black"/>
              </a:solidFill>
              <a:effectLst/>
              <a:uLnTx/>
              <a:uFillTx/>
              <a:latin typeface="+mn-lt"/>
              <a:ea typeface="+mn-ea"/>
              <a:cs typeface="+mn-cs"/>
            </a:rPr>
            <a:t>％になった要因は、取得年度の修正によるものである。</a:t>
          </a:r>
          <a:endParaRPr kumimoji="0" lang="ja-JP" altLang="ja-JP"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mn-lt"/>
              <a:ea typeface="+mn-ea"/>
              <a:cs typeface="+mn-cs"/>
            </a:rPr>
            <a:t>庁舎については、耐震性が無いことから平成</a:t>
          </a:r>
          <a:r>
            <a:rPr kumimoji="1" lang="en-US" altLang="ja-JP" sz="1100" b="0" i="0" u="none" strike="noStrike" kern="0" cap="none" spc="0" normalizeH="0" baseline="0" noProof="0">
              <a:ln>
                <a:noFill/>
              </a:ln>
              <a:solidFill>
                <a:prstClr val="black"/>
              </a:solidFill>
              <a:effectLst/>
              <a:uLnTx/>
              <a:uFillTx/>
              <a:latin typeface="+mn-lt"/>
              <a:ea typeface="+mn-ea"/>
              <a:cs typeface="+mn-cs"/>
            </a:rPr>
            <a:t>31</a:t>
          </a:r>
          <a:r>
            <a:rPr kumimoji="1" lang="ja-JP" altLang="ja-JP" sz="1100" b="0" i="0" u="none" strike="noStrike" kern="0" cap="none" spc="0" normalizeH="0" baseline="0" noProof="0">
              <a:ln>
                <a:noFill/>
              </a:ln>
              <a:solidFill>
                <a:prstClr val="black"/>
              </a:solidFill>
              <a:effectLst/>
              <a:uLnTx/>
              <a:uFillTx/>
              <a:latin typeface="+mn-lt"/>
              <a:ea typeface="+mn-ea"/>
              <a:cs typeface="+mn-cs"/>
            </a:rPr>
            <a:t>年１月に別施設へと緊急的に移転を行い、旧庁舎については令和２年度に取り壊しを行</a:t>
          </a:r>
          <a:r>
            <a:rPr kumimoji="1" lang="ja-JP" altLang="en-US" sz="1100" b="0" i="0" u="none" strike="noStrike" kern="0" cap="none" spc="0" normalizeH="0" baseline="0" noProof="0">
              <a:ln>
                <a:noFill/>
              </a:ln>
              <a:solidFill>
                <a:prstClr val="black"/>
              </a:solidFill>
              <a:effectLst/>
              <a:uLnTx/>
              <a:uFillTx/>
              <a:latin typeface="+mn-lt"/>
              <a:ea typeface="+mn-ea"/>
              <a:cs typeface="+mn-cs"/>
            </a:rPr>
            <a:t>った</a:t>
          </a:r>
          <a:r>
            <a:rPr kumimoji="1" lang="ja-JP" altLang="ja-JP" sz="1100" b="0" i="0" u="none" strike="noStrike" kern="0" cap="none" spc="0" normalizeH="0" baseline="0" noProof="0">
              <a:ln>
                <a:noFill/>
              </a:ln>
              <a:solidFill>
                <a:prstClr val="black"/>
              </a:solidFill>
              <a:effectLst/>
              <a:uLnTx/>
              <a:uFillTx/>
              <a:latin typeface="+mn-lt"/>
              <a:ea typeface="+mn-ea"/>
              <a:cs typeface="+mn-cs"/>
            </a:rPr>
            <a:t>。</a:t>
          </a:r>
          <a:endParaRPr kumimoji="0" lang="ja-JP" altLang="ja-JP" sz="14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prstClr val="black"/>
              </a:solidFill>
              <a:effectLst/>
              <a:uLnTx/>
              <a:uFillTx/>
              <a:latin typeface="+mn-lt"/>
              <a:ea typeface="+mn-ea"/>
              <a:cs typeface="+mn-cs"/>
            </a:rPr>
            <a:t>また、消防施設については、老朽化が著しい施設等については、順次建替</a:t>
          </a:r>
          <a:r>
            <a:rPr kumimoji="1" lang="ja-JP" altLang="en-US" sz="1100" b="0" i="0" u="none" strike="noStrike" kern="0" cap="none" spc="0" normalizeH="0" baseline="0" noProof="0">
              <a:ln>
                <a:noFill/>
              </a:ln>
              <a:solidFill>
                <a:prstClr val="black"/>
              </a:solidFill>
              <a:effectLst/>
              <a:uLnTx/>
              <a:uFillTx/>
              <a:latin typeface="+mn-lt"/>
              <a:ea typeface="+mn-ea"/>
              <a:cs typeface="+mn-cs"/>
            </a:rPr>
            <a:t>及び修繕</a:t>
          </a:r>
          <a:r>
            <a:rPr kumimoji="1" lang="ja-JP" altLang="ja-JP" sz="1100" b="0" i="0" u="none" strike="noStrike" kern="0" cap="none" spc="0" normalizeH="0" baseline="0" noProof="0">
              <a:ln>
                <a:noFill/>
              </a:ln>
              <a:solidFill>
                <a:prstClr val="black"/>
              </a:solidFill>
              <a:effectLst/>
              <a:uLnTx/>
              <a:uFillTx/>
              <a:latin typeface="+mn-lt"/>
              <a:ea typeface="+mn-ea"/>
              <a:cs typeface="+mn-cs"/>
            </a:rPr>
            <a:t>等を行っており、公共施設等総合管理計画や個別施設計画の見直しを行う中で、今後の管理について検討していく。</a:t>
          </a:r>
          <a:endParaRPr kumimoji="0" lang="ja-JP" altLang="ja-JP" sz="1400" b="0" i="0" u="none" strike="noStrike" kern="0" cap="none" spc="0" normalizeH="0" baseline="0" noProof="0">
            <a:ln>
              <a:noFill/>
            </a:ln>
            <a:solidFill>
              <a:prstClr val="black"/>
            </a:solidFill>
            <a:effectLst/>
            <a:uLnTx/>
            <a:uFillTx/>
            <a:latin typeface="+mn-lt"/>
            <a:ea typeface="+mn-ea"/>
            <a:cs typeface="+mn-cs"/>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schemeClr>
            </a:gs>
            <a:gs pos="100000">
              <a:schemeClr val="phClr">
                <a:lumMod val="99000"/>
                <a:satMod val="120000"/>
                <a:shade val="78000"/>
              </a:schemeClr>
            </a:gs>
          </a:gsLst>
          <a:lin ang="5400000" scaled="0"/>
          <a:tileRect/>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 customWidth="1"/>
    <col min="12" max="12" width="2.25" style="1" customWidth="1"/>
    <col min="13" max="17" width="2.375" style="1" customWidth="1"/>
    <col min="18" max="119" width="2.125" style="1" customWidth="1"/>
    <col min="120" max="120" width="0" style="1" hidden="1" customWidth="1"/>
    <col min="121" max="16384" width="0" style="1" hidden="1"/>
  </cols>
  <sheetData>
    <row r="1" spans="1:119" ht="33" customHeight="1" x14ac:dyDescent="0.15">
      <c r="B1" s="585" t="s">
        <v>137</v>
      </c>
      <c r="C1" s="585"/>
      <c r="D1" s="585"/>
      <c r="E1" s="585"/>
      <c r="F1" s="585"/>
      <c r="G1" s="585"/>
      <c r="H1" s="585"/>
      <c r="I1" s="585"/>
      <c r="J1" s="585"/>
      <c r="K1" s="585"/>
      <c r="L1" s="585"/>
      <c r="M1" s="585"/>
      <c r="N1" s="585"/>
      <c r="O1" s="585"/>
      <c r="P1" s="585"/>
      <c r="Q1" s="585"/>
      <c r="R1" s="585"/>
      <c r="S1" s="585"/>
      <c r="T1" s="585"/>
      <c r="U1" s="585"/>
      <c r="V1" s="585"/>
      <c r="W1" s="585"/>
      <c r="X1" s="585"/>
      <c r="Y1" s="585"/>
      <c r="Z1" s="585"/>
      <c r="AA1" s="585"/>
      <c r="AB1" s="585"/>
      <c r="AC1" s="585"/>
      <c r="AD1" s="585"/>
      <c r="AE1" s="585"/>
      <c r="AF1" s="585"/>
      <c r="AG1" s="585"/>
      <c r="AH1" s="585"/>
      <c r="AI1" s="585"/>
      <c r="AJ1" s="585"/>
      <c r="AK1" s="585"/>
      <c r="AL1" s="585"/>
      <c r="AM1" s="585"/>
      <c r="AN1" s="585"/>
      <c r="AO1" s="585"/>
      <c r="AP1" s="585"/>
      <c r="AQ1" s="585"/>
      <c r="AR1" s="585"/>
      <c r="AS1" s="585"/>
      <c r="AT1" s="585"/>
      <c r="AU1" s="585"/>
      <c r="AV1" s="585"/>
      <c r="AW1" s="585"/>
      <c r="AX1" s="585"/>
      <c r="AY1" s="585"/>
      <c r="AZ1" s="585"/>
      <c r="BA1" s="585"/>
      <c r="BB1" s="585"/>
      <c r="BC1" s="585"/>
      <c r="BD1" s="585"/>
      <c r="BE1" s="585"/>
      <c r="BF1" s="585"/>
      <c r="BG1" s="585"/>
      <c r="BH1" s="585"/>
      <c r="BI1" s="585"/>
      <c r="BJ1" s="585"/>
      <c r="BK1" s="585"/>
      <c r="BL1" s="585"/>
      <c r="BM1" s="585"/>
      <c r="BN1" s="585"/>
      <c r="BO1" s="585"/>
      <c r="BP1" s="585"/>
      <c r="BQ1" s="585"/>
      <c r="BR1" s="585"/>
      <c r="BS1" s="585"/>
      <c r="BT1" s="585"/>
      <c r="BU1" s="585"/>
      <c r="BV1" s="585"/>
      <c r="BW1" s="585"/>
      <c r="BX1" s="585"/>
      <c r="BY1" s="585"/>
      <c r="BZ1" s="585"/>
      <c r="CA1" s="585"/>
      <c r="CB1" s="585"/>
      <c r="CC1" s="585"/>
      <c r="CD1" s="585"/>
      <c r="CE1" s="585"/>
      <c r="CF1" s="585"/>
      <c r="CG1" s="585"/>
      <c r="CH1" s="585"/>
      <c r="CI1" s="585"/>
      <c r="CJ1" s="585"/>
      <c r="CK1" s="585"/>
      <c r="CL1" s="585"/>
      <c r="CM1" s="585"/>
      <c r="CN1" s="585"/>
      <c r="CO1" s="585"/>
      <c r="CP1" s="585"/>
      <c r="CQ1" s="585"/>
      <c r="CR1" s="585"/>
      <c r="CS1" s="585"/>
      <c r="CT1" s="585"/>
      <c r="CU1" s="585"/>
      <c r="CV1" s="585"/>
      <c r="CW1" s="585"/>
      <c r="CX1" s="585"/>
      <c r="CY1" s="585"/>
      <c r="CZ1" s="585"/>
      <c r="DA1" s="585"/>
      <c r="DB1" s="585"/>
      <c r="DC1" s="585"/>
      <c r="DD1" s="585"/>
      <c r="DE1" s="585"/>
      <c r="DF1" s="585"/>
      <c r="DG1" s="585"/>
      <c r="DH1" s="585"/>
      <c r="DI1" s="585"/>
      <c r="DJ1" s="2"/>
      <c r="DK1" s="2"/>
      <c r="DL1" s="2"/>
      <c r="DM1" s="2"/>
      <c r="DN1" s="2"/>
      <c r="DO1" s="2"/>
    </row>
    <row r="2" spans="1:119" ht="24" x14ac:dyDescent="0.15">
      <c r="B2" s="3" t="s">
        <v>139</v>
      </c>
      <c r="C2" s="3"/>
      <c r="D2" s="9"/>
    </row>
    <row r="3" spans="1:119" ht="18.75" customHeight="1" x14ac:dyDescent="0.15">
      <c r="A3" s="2"/>
      <c r="B3" s="419" t="s">
        <v>141</v>
      </c>
      <c r="C3" s="420"/>
      <c r="D3" s="420"/>
      <c r="E3" s="421"/>
      <c r="F3" s="421"/>
      <c r="G3" s="421"/>
      <c r="H3" s="421"/>
      <c r="I3" s="421"/>
      <c r="J3" s="421"/>
      <c r="K3" s="421"/>
      <c r="L3" s="421" t="s">
        <v>143</v>
      </c>
      <c r="M3" s="421"/>
      <c r="N3" s="421"/>
      <c r="O3" s="421"/>
      <c r="P3" s="421"/>
      <c r="Q3" s="421"/>
      <c r="R3" s="427"/>
      <c r="S3" s="427"/>
      <c r="T3" s="427"/>
      <c r="U3" s="427"/>
      <c r="V3" s="428"/>
      <c r="W3" s="432" t="s">
        <v>145</v>
      </c>
      <c r="X3" s="433"/>
      <c r="Y3" s="433"/>
      <c r="Z3" s="433"/>
      <c r="AA3" s="433"/>
      <c r="AB3" s="420"/>
      <c r="AC3" s="427" t="s">
        <v>147</v>
      </c>
      <c r="AD3" s="433"/>
      <c r="AE3" s="433"/>
      <c r="AF3" s="433"/>
      <c r="AG3" s="433"/>
      <c r="AH3" s="433"/>
      <c r="AI3" s="433"/>
      <c r="AJ3" s="433"/>
      <c r="AK3" s="433"/>
      <c r="AL3" s="437"/>
      <c r="AM3" s="432" t="s">
        <v>148</v>
      </c>
      <c r="AN3" s="433"/>
      <c r="AO3" s="433"/>
      <c r="AP3" s="433"/>
      <c r="AQ3" s="433"/>
      <c r="AR3" s="433"/>
      <c r="AS3" s="433"/>
      <c r="AT3" s="433"/>
      <c r="AU3" s="433"/>
      <c r="AV3" s="433"/>
      <c r="AW3" s="433"/>
      <c r="AX3" s="437"/>
      <c r="AY3" s="460" t="s">
        <v>6</v>
      </c>
      <c r="AZ3" s="461"/>
      <c r="BA3" s="461"/>
      <c r="BB3" s="461"/>
      <c r="BC3" s="461"/>
      <c r="BD3" s="461"/>
      <c r="BE3" s="461"/>
      <c r="BF3" s="461"/>
      <c r="BG3" s="461"/>
      <c r="BH3" s="461"/>
      <c r="BI3" s="461"/>
      <c r="BJ3" s="461"/>
      <c r="BK3" s="461"/>
      <c r="BL3" s="461"/>
      <c r="BM3" s="586"/>
      <c r="BN3" s="432" t="s">
        <v>152</v>
      </c>
      <c r="BO3" s="433"/>
      <c r="BP3" s="433"/>
      <c r="BQ3" s="433"/>
      <c r="BR3" s="433"/>
      <c r="BS3" s="433"/>
      <c r="BT3" s="433"/>
      <c r="BU3" s="437"/>
      <c r="BV3" s="432" t="s">
        <v>11</v>
      </c>
      <c r="BW3" s="433"/>
      <c r="BX3" s="433"/>
      <c r="BY3" s="433"/>
      <c r="BZ3" s="433"/>
      <c r="CA3" s="433"/>
      <c r="CB3" s="433"/>
      <c r="CC3" s="437"/>
      <c r="CD3" s="460" t="s">
        <v>6</v>
      </c>
      <c r="CE3" s="461"/>
      <c r="CF3" s="461"/>
      <c r="CG3" s="461"/>
      <c r="CH3" s="461"/>
      <c r="CI3" s="461"/>
      <c r="CJ3" s="461"/>
      <c r="CK3" s="461"/>
      <c r="CL3" s="461"/>
      <c r="CM3" s="461"/>
      <c r="CN3" s="461"/>
      <c r="CO3" s="461"/>
      <c r="CP3" s="461"/>
      <c r="CQ3" s="461"/>
      <c r="CR3" s="461"/>
      <c r="CS3" s="586"/>
      <c r="CT3" s="432" t="s">
        <v>154</v>
      </c>
      <c r="CU3" s="433"/>
      <c r="CV3" s="433"/>
      <c r="CW3" s="433"/>
      <c r="CX3" s="433"/>
      <c r="CY3" s="433"/>
      <c r="CZ3" s="433"/>
      <c r="DA3" s="437"/>
      <c r="DB3" s="432" t="s">
        <v>155</v>
      </c>
      <c r="DC3" s="433"/>
      <c r="DD3" s="433"/>
      <c r="DE3" s="433"/>
      <c r="DF3" s="433"/>
      <c r="DG3" s="433"/>
      <c r="DH3" s="433"/>
      <c r="DI3" s="437"/>
    </row>
    <row r="4" spans="1:119" ht="18.75" customHeight="1" x14ac:dyDescent="0.15">
      <c r="A4" s="2"/>
      <c r="B4" s="422"/>
      <c r="C4" s="423"/>
      <c r="D4" s="423"/>
      <c r="E4" s="424"/>
      <c r="F4" s="424"/>
      <c r="G4" s="424"/>
      <c r="H4" s="424"/>
      <c r="I4" s="424"/>
      <c r="J4" s="424"/>
      <c r="K4" s="424"/>
      <c r="L4" s="424"/>
      <c r="M4" s="424"/>
      <c r="N4" s="424"/>
      <c r="O4" s="424"/>
      <c r="P4" s="424"/>
      <c r="Q4" s="424"/>
      <c r="R4" s="429"/>
      <c r="S4" s="429"/>
      <c r="T4" s="429"/>
      <c r="U4" s="429"/>
      <c r="V4" s="430"/>
      <c r="W4" s="434"/>
      <c r="X4" s="435"/>
      <c r="Y4" s="435"/>
      <c r="Z4" s="435"/>
      <c r="AA4" s="435"/>
      <c r="AB4" s="423"/>
      <c r="AC4" s="429"/>
      <c r="AD4" s="435"/>
      <c r="AE4" s="435"/>
      <c r="AF4" s="435"/>
      <c r="AG4" s="435"/>
      <c r="AH4" s="435"/>
      <c r="AI4" s="435"/>
      <c r="AJ4" s="435"/>
      <c r="AK4" s="435"/>
      <c r="AL4" s="438"/>
      <c r="AM4" s="436"/>
      <c r="AN4" s="383"/>
      <c r="AO4" s="383"/>
      <c r="AP4" s="383"/>
      <c r="AQ4" s="383"/>
      <c r="AR4" s="383"/>
      <c r="AS4" s="383"/>
      <c r="AT4" s="383"/>
      <c r="AU4" s="383"/>
      <c r="AV4" s="383"/>
      <c r="AW4" s="383"/>
      <c r="AX4" s="439"/>
      <c r="AY4" s="415" t="s">
        <v>157</v>
      </c>
      <c r="AZ4" s="416"/>
      <c r="BA4" s="416"/>
      <c r="BB4" s="416"/>
      <c r="BC4" s="416"/>
      <c r="BD4" s="416"/>
      <c r="BE4" s="416"/>
      <c r="BF4" s="416"/>
      <c r="BG4" s="416"/>
      <c r="BH4" s="416"/>
      <c r="BI4" s="416"/>
      <c r="BJ4" s="416"/>
      <c r="BK4" s="416"/>
      <c r="BL4" s="416"/>
      <c r="BM4" s="417"/>
      <c r="BN4" s="376">
        <v>7466592</v>
      </c>
      <c r="BO4" s="377"/>
      <c r="BP4" s="377"/>
      <c r="BQ4" s="377"/>
      <c r="BR4" s="377"/>
      <c r="BS4" s="377"/>
      <c r="BT4" s="377"/>
      <c r="BU4" s="378"/>
      <c r="BV4" s="376">
        <v>7095444</v>
      </c>
      <c r="BW4" s="377"/>
      <c r="BX4" s="377"/>
      <c r="BY4" s="377"/>
      <c r="BZ4" s="377"/>
      <c r="CA4" s="377"/>
      <c r="CB4" s="377"/>
      <c r="CC4" s="378"/>
      <c r="CD4" s="553" t="s">
        <v>158</v>
      </c>
      <c r="CE4" s="554"/>
      <c r="CF4" s="554"/>
      <c r="CG4" s="554"/>
      <c r="CH4" s="554"/>
      <c r="CI4" s="554"/>
      <c r="CJ4" s="554"/>
      <c r="CK4" s="554"/>
      <c r="CL4" s="554"/>
      <c r="CM4" s="554"/>
      <c r="CN4" s="554"/>
      <c r="CO4" s="554"/>
      <c r="CP4" s="554"/>
      <c r="CQ4" s="554"/>
      <c r="CR4" s="554"/>
      <c r="CS4" s="555"/>
      <c r="CT4" s="587">
        <v>2.7</v>
      </c>
      <c r="CU4" s="588"/>
      <c r="CV4" s="588"/>
      <c r="CW4" s="588"/>
      <c r="CX4" s="588"/>
      <c r="CY4" s="588"/>
      <c r="CZ4" s="588"/>
      <c r="DA4" s="589"/>
      <c r="DB4" s="587">
        <v>5.6</v>
      </c>
      <c r="DC4" s="588"/>
      <c r="DD4" s="588"/>
      <c r="DE4" s="588"/>
      <c r="DF4" s="588"/>
      <c r="DG4" s="588"/>
      <c r="DH4" s="588"/>
      <c r="DI4" s="589"/>
    </row>
    <row r="5" spans="1:119" ht="18.75" customHeight="1" x14ac:dyDescent="0.15">
      <c r="A5" s="2"/>
      <c r="B5" s="425"/>
      <c r="C5" s="384"/>
      <c r="D5" s="384"/>
      <c r="E5" s="426"/>
      <c r="F5" s="426"/>
      <c r="G5" s="426"/>
      <c r="H5" s="426"/>
      <c r="I5" s="426"/>
      <c r="J5" s="426"/>
      <c r="K5" s="426"/>
      <c r="L5" s="426"/>
      <c r="M5" s="426"/>
      <c r="N5" s="426"/>
      <c r="O5" s="426"/>
      <c r="P5" s="426"/>
      <c r="Q5" s="426"/>
      <c r="R5" s="382"/>
      <c r="S5" s="382"/>
      <c r="T5" s="382"/>
      <c r="U5" s="382"/>
      <c r="V5" s="431"/>
      <c r="W5" s="436"/>
      <c r="X5" s="383"/>
      <c r="Y5" s="383"/>
      <c r="Z5" s="383"/>
      <c r="AA5" s="383"/>
      <c r="AB5" s="384"/>
      <c r="AC5" s="382"/>
      <c r="AD5" s="383"/>
      <c r="AE5" s="383"/>
      <c r="AF5" s="383"/>
      <c r="AG5" s="383"/>
      <c r="AH5" s="383"/>
      <c r="AI5" s="383"/>
      <c r="AJ5" s="383"/>
      <c r="AK5" s="383"/>
      <c r="AL5" s="439"/>
      <c r="AM5" s="524" t="s">
        <v>160</v>
      </c>
      <c r="AN5" s="409"/>
      <c r="AO5" s="409"/>
      <c r="AP5" s="409"/>
      <c r="AQ5" s="409"/>
      <c r="AR5" s="409"/>
      <c r="AS5" s="409"/>
      <c r="AT5" s="410"/>
      <c r="AU5" s="525" t="s">
        <v>78</v>
      </c>
      <c r="AV5" s="526"/>
      <c r="AW5" s="526"/>
      <c r="AX5" s="526"/>
      <c r="AY5" s="498" t="s">
        <v>149</v>
      </c>
      <c r="AZ5" s="499"/>
      <c r="BA5" s="499"/>
      <c r="BB5" s="499"/>
      <c r="BC5" s="499"/>
      <c r="BD5" s="499"/>
      <c r="BE5" s="499"/>
      <c r="BF5" s="499"/>
      <c r="BG5" s="499"/>
      <c r="BH5" s="499"/>
      <c r="BI5" s="499"/>
      <c r="BJ5" s="499"/>
      <c r="BK5" s="499"/>
      <c r="BL5" s="499"/>
      <c r="BM5" s="500"/>
      <c r="BN5" s="370">
        <v>7173272</v>
      </c>
      <c r="BO5" s="371"/>
      <c r="BP5" s="371"/>
      <c r="BQ5" s="371"/>
      <c r="BR5" s="371"/>
      <c r="BS5" s="371"/>
      <c r="BT5" s="371"/>
      <c r="BU5" s="372"/>
      <c r="BV5" s="370">
        <v>6679054</v>
      </c>
      <c r="BW5" s="371"/>
      <c r="BX5" s="371"/>
      <c r="BY5" s="371"/>
      <c r="BZ5" s="371"/>
      <c r="CA5" s="371"/>
      <c r="CB5" s="371"/>
      <c r="CC5" s="372"/>
      <c r="CD5" s="506" t="s">
        <v>162</v>
      </c>
      <c r="CE5" s="476"/>
      <c r="CF5" s="476"/>
      <c r="CG5" s="476"/>
      <c r="CH5" s="476"/>
      <c r="CI5" s="476"/>
      <c r="CJ5" s="476"/>
      <c r="CK5" s="476"/>
      <c r="CL5" s="476"/>
      <c r="CM5" s="476"/>
      <c r="CN5" s="476"/>
      <c r="CO5" s="476"/>
      <c r="CP5" s="476"/>
      <c r="CQ5" s="476"/>
      <c r="CR5" s="476"/>
      <c r="CS5" s="507"/>
      <c r="CT5" s="358">
        <v>65.400000000000006</v>
      </c>
      <c r="CU5" s="359"/>
      <c r="CV5" s="359"/>
      <c r="CW5" s="359"/>
      <c r="CX5" s="359"/>
      <c r="CY5" s="359"/>
      <c r="CZ5" s="359"/>
      <c r="DA5" s="360"/>
      <c r="DB5" s="358">
        <v>65.8</v>
      </c>
      <c r="DC5" s="359"/>
      <c r="DD5" s="359"/>
      <c r="DE5" s="359"/>
      <c r="DF5" s="359"/>
      <c r="DG5" s="359"/>
      <c r="DH5" s="359"/>
      <c r="DI5" s="360"/>
    </row>
    <row r="6" spans="1:119" ht="18.75" customHeight="1" x14ac:dyDescent="0.15">
      <c r="A6" s="2"/>
      <c r="B6" s="440" t="s">
        <v>164</v>
      </c>
      <c r="C6" s="381"/>
      <c r="D6" s="381"/>
      <c r="E6" s="441"/>
      <c r="F6" s="441"/>
      <c r="G6" s="441"/>
      <c r="H6" s="441"/>
      <c r="I6" s="441"/>
      <c r="J6" s="441"/>
      <c r="K6" s="441"/>
      <c r="L6" s="441" t="s">
        <v>167</v>
      </c>
      <c r="M6" s="441"/>
      <c r="N6" s="441"/>
      <c r="O6" s="441"/>
      <c r="P6" s="441"/>
      <c r="Q6" s="441"/>
      <c r="R6" s="379"/>
      <c r="S6" s="379"/>
      <c r="T6" s="379"/>
      <c r="U6" s="379"/>
      <c r="V6" s="445"/>
      <c r="W6" s="448" t="s">
        <v>169</v>
      </c>
      <c r="X6" s="380"/>
      <c r="Y6" s="380"/>
      <c r="Z6" s="380"/>
      <c r="AA6" s="380"/>
      <c r="AB6" s="381"/>
      <c r="AC6" s="451" t="s">
        <v>170</v>
      </c>
      <c r="AD6" s="452"/>
      <c r="AE6" s="452"/>
      <c r="AF6" s="452"/>
      <c r="AG6" s="452"/>
      <c r="AH6" s="452"/>
      <c r="AI6" s="452"/>
      <c r="AJ6" s="452"/>
      <c r="AK6" s="452"/>
      <c r="AL6" s="453"/>
      <c r="AM6" s="524" t="s">
        <v>82</v>
      </c>
      <c r="AN6" s="409"/>
      <c r="AO6" s="409"/>
      <c r="AP6" s="409"/>
      <c r="AQ6" s="409"/>
      <c r="AR6" s="409"/>
      <c r="AS6" s="409"/>
      <c r="AT6" s="410"/>
      <c r="AU6" s="525" t="s">
        <v>78</v>
      </c>
      <c r="AV6" s="526"/>
      <c r="AW6" s="526"/>
      <c r="AX6" s="526"/>
      <c r="AY6" s="498" t="s">
        <v>172</v>
      </c>
      <c r="AZ6" s="499"/>
      <c r="BA6" s="499"/>
      <c r="BB6" s="499"/>
      <c r="BC6" s="499"/>
      <c r="BD6" s="499"/>
      <c r="BE6" s="499"/>
      <c r="BF6" s="499"/>
      <c r="BG6" s="499"/>
      <c r="BH6" s="499"/>
      <c r="BI6" s="499"/>
      <c r="BJ6" s="499"/>
      <c r="BK6" s="499"/>
      <c r="BL6" s="499"/>
      <c r="BM6" s="500"/>
      <c r="BN6" s="370">
        <v>293320</v>
      </c>
      <c r="BO6" s="371"/>
      <c r="BP6" s="371"/>
      <c r="BQ6" s="371"/>
      <c r="BR6" s="371"/>
      <c r="BS6" s="371"/>
      <c r="BT6" s="371"/>
      <c r="BU6" s="372"/>
      <c r="BV6" s="370">
        <v>416390</v>
      </c>
      <c r="BW6" s="371"/>
      <c r="BX6" s="371"/>
      <c r="BY6" s="371"/>
      <c r="BZ6" s="371"/>
      <c r="CA6" s="371"/>
      <c r="CB6" s="371"/>
      <c r="CC6" s="372"/>
      <c r="CD6" s="506" t="s">
        <v>175</v>
      </c>
      <c r="CE6" s="476"/>
      <c r="CF6" s="476"/>
      <c r="CG6" s="476"/>
      <c r="CH6" s="476"/>
      <c r="CI6" s="476"/>
      <c r="CJ6" s="476"/>
      <c r="CK6" s="476"/>
      <c r="CL6" s="476"/>
      <c r="CM6" s="476"/>
      <c r="CN6" s="476"/>
      <c r="CO6" s="476"/>
      <c r="CP6" s="476"/>
      <c r="CQ6" s="476"/>
      <c r="CR6" s="476"/>
      <c r="CS6" s="507"/>
      <c r="CT6" s="582">
        <v>67.400000000000006</v>
      </c>
      <c r="CU6" s="583"/>
      <c r="CV6" s="583"/>
      <c r="CW6" s="583"/>
      <c r="CX6" s="583"/>
      <c r="CY6" s="583"/>
      <c r="CZ6" s="583"/>
      <c r="DA6" s="584"/>
      <c r="DB6" s="582">
        <v>67.5</v>
      </c>
      <c r="DC6" s="583"/>
      <c r="DD6" s="583"/>
      <c r="DE6" s="583"/>
      <c r="DF6" s="583"/>
      <c r="DG6" s="583"/>
      <c r="DH6" s="583"/>
      <c r="DI6" s="584"/>
    </row>
    <row r="7" spans="1:119" ht="18.75" customHeight="1" x14ac:dyDescent="0.15">
      <c r="A7" s="2"/>
      <c r="B7" s="422"/>
      <c r="C7" s="423"/>
      <c r="D7" s="423"/>
      <c r="E7" s="424"/>
      <c r="F7" s="424"/>
      <c r="G7" s="424"/>
      <c r="H7" s="424"/>
      <c r="I7" s="424"/>
      <c r="J7" s="424"/>
      <c r="K7" s="424"/>
      <c r="L7" s="424"/>
      <c r="M7" s="424"/>
      <c r="N7" s="424"/>
      <c r="O7" s="424"/>
      <c r="P7" s="424"/>
      <c r="Q7" s="424"/>
      <c r="R7" s="429"/>
      <c r="S7" s="429"/>
      <c r="T7" s="429"/>
      <c r="U7" s="429"/>
      <c r="V7" s="430"/>
      <c r="W7" s="434"/>
      <c r="X7" s="435"/>
      <c r="Y7" s="435"/>
      <c r="Z7" s="435"/>
      <c r="AA7" s="435"/>
      <c r="AB7" s="423"/>
      <c r="AC7" s="454"/>
      <c r="AD7" s="455"/>
      <c r="AE7" s="455"/>
      <c r="AF7" s="455"/>
      <c r="AG7" s="455"/>
      <c r="AH7" s="455"/>
      <c r="AI7" s="455"/>
      <c r="AJ7" s="455"/>
      <c r="AK7" s="455"/>
      <c r="AL7" s="456"/>
      <c r="AM7" s="524" t="s">
        <v>176</v>
      </c>
      <c r="AN7" s="409"/>
      <c r="AO7" s="409"/>
      <c r="AP7" s="409"/>
      <c r="AQ7" s="409"/>
      <c r="AR7" s="409"/>
      <c r="AS7" s="409"/>
      <c r="AT7" s="410"/>
      <c r="AU7" s="525" t="s">
        <v>78</v>
      </c>
      <c r="AV7" s="526"/>
      <c r="AW7" s="526"/>
      <c r="AX7" s="526"/>
      <c r="AY7" s="498" t="s">
        <v>177</v>
      </c>
      <c r="AZ7" s="499"/>
      <c r="BA7" s="499"/>
      <c r="BB7" s="499"/>
      <c r="BC7" s="499"/>
      <c r="BD7" s="499"/>
      <c r="BE7" s="499"/>
      <c r="BF7" s="499"/>
      <c r="BG7" s="499"/>
      <c r="BH7" s="499"/>
      <c r="BI7" s="499"/>
      <c r="BJ7" s="499"/>
      <c r="BK7" s="499"/>
      <c r="BL7" s="499"/>
      <c r="BM7" s="500"/>
      <c r="BN7" s="370">
        <v>194527</v>
      </c>
      <c r="BO7" s="371"/>
      <c r="BP7" s="371"/>
      <c r="BQ7" s="371"/>
      <c r="BR7" s="371"/>
      <c r="BS7" s="371"/>
      <c r="BT7" s="371"/>
      <c r="BU7" s="372"/>
      <c r="BV7" s="370">
        <v>223473</v>
      </c>
      <c r="BW7" s="371"/>
      <c r="BX7" s="371"/>
      <c r="BY7" s="371"/>
      <c r="BZ7" s="371"/>
      <c r="CA7" s="371"/>
      <c r="CB7" s="371"/>
      <c r="CC7" s="372"/>
      <c r="CD7" s="506" t="s">
        <v>178</v>
      </c>
      <c r="CE7" s="476"/>
      <c r="CF7" s="476"/>
      <c r="CG7" s="476"/>
      <c r="CH7" s="476"/>
      <c r="CI7" s="476"/>
      <c r="CJ7" s="476"/>
      <c r="CK7" s="476"/>
      <c r="CL7" s="476"/>
      <c r="CM7" s="476"/>
      <c r="CN7" s="476"/>
      <c r="CO7" s="476"/>
      <c r="CP7" s="476"/>
      <c r="CQ7" s="476"/>
      <c r="CR7" s="476"/>
      <c r="CS7" s="507"/>
      <c r="CT7" s="370">
        <v>3682199</v>
      </c>
      <c r="CU7" s="371"/>
      <c r="CV7" s="371"/>
      <c r="CW7" s="371"/>
      <c r="CX7" s="371"/>
      <c r="CY7" s="371"/>
      <c r="CZ7" s="371"/>
      <c r="DA7" s="372"/>
      <c r="DB7" s="370">
        <v>3422916</v>
      </c>
      <c r="DC7" s="371"/>
      <c r="DD7" s="371"/>
      <c r="DE7" s="371"/>
      <c r="DF7" s="371"/>
      <c r="DG7" s="371"/>
      <c r="DH7" s="371"/>
      <c r="DI7" s="372"/>
    </row>
    <row r="8" spans="1:119" ht="18.75" customHeight="1" x14ac:dyDescent="0.15">
      <c r="A8" s="2"/>
      <c r="B8" s="442"/>
      <c r="C8" s="443"/>
      <c r="D8" s="443"/>
      <c r="E8" s="444"/>
      <c r="F8" s="444"/>
      <c r="G8" s="444"/>
      <c r="H8" s="444"/>
      <c r="I8" s="444"/>
      <c r="J8" s="444"/>
      <c r="K8" s="444"/>
      <c r="L8" s="444"/>
      <c r="M8" s="444"/>
      <c r="N8" s="444"/>
      <c r="O8" s="444"/>
      <c r="P8" s="444"/>
      <c r="Q8" s="444"/>
      <c r="R8" s="446"/>
      <c r="S8" s="446"/>
      <c r="T8" s="446"/>
      <c r="U8" s="446"/>
      <c r="V8" s="447"/>
      <c r="W8" s="449"/>
      <c r="X8" s="450"/>
      <c r="Y8" s="450"/>
      <c r="Z8" s="450"/>
      <c r="AA8" s="450"/>
      <c r="AB8" s="443"/>
      <c r="AC8" s="457"/>
      <c r="AD8" s="458"/>
      <c r="AE8" s="458"/>
      <c r="AF8" s="458"/>
      <c r="AG8" s="458"/>
      <c r="AH8" s="458"/>
      <c r="AI8" s="458"/>
      <c r="AJ8" s="458"/>
      <c r="AK8" s="458"/>
      <c r="AL8" s="459"/>
      <c r="AM8" s="524" t="s">
        <v>180</v>
      </c>
      <c r="AN8" s="409"/>
      <c r="AO8" s="409"/>
      <c r="AP8" s="409"/>
      <c r="AQ8" s="409"/>
      <c r="AR8" s="409"/>
      <c r="AS8" s="409"/>
      <c r="AT8" s="410"/>
      <c r="AU8" s="525" t="s">
        <v>78</v>
      </c>
      <c r="AV8" s="526"/>
      <c r="AW8" s="526"/>
      <c r="AX8" s="526"/>
      <c r="AY8" s="498" t="s">
        <v>182</v>
      </c>
      <c r="AZ8" s="499"/>
      <c r="BA8" s="499"/>
      <c r="BB8" s="499"/>
      <c r="BC8" s="499"/>
      <c r="BD8" s="499"/>
      <c r="BE8" s="499"/>
      <c r="BF8" s="499"/>
      <c r="BG8" s="499"/>
      <c r="BH8" s="499"/>
      <c r="BI8" s="499"/>
      <c r="BJ8" s="499"/>
      <c r="BK8" s="499"/>
      <c r="BL8" s="499"/>
      <c r="BM8" s="500"/>
      <c r="BN8" s="370">
        <v>98793</v>
      </c>
      <c r="BO8" s="371"/>
      <c r="BP8" s="371"/>
      <c r="BQ8" s="371"/>
      <c r="BR8" s="371"/>
      <c r="BS8" s="371"/>
      <c r="BT8" s="371"/>
      <c r="BU8" s="372"/>
      <c r="BV8" s="370">
        <v>192917</v>
      </c>
      <c r="BW8" s="371"/>
      <c r="BX8" s="371"/>
      <c r="BY8" s="371"/>
      <c r="BZ8" s="371"/>
      <c r="CA8" s="371"/>
      <c r="CB8" s="371"/>
      <c r="CC8" s="372"/>
      <c r="CD8" s="506" t="s">
        <v>183</v>
      </c>
      <c r="CE8" s="476"/>
      <c r="CF8" s="476"/>
      <c r="CG8" s="476"/>
      <c r="CH8" s="476"/>
      <c r="CI8" s="476"/>
      <c r="CJ8" s="476"/>
      <c r="CK8" s="476"/>
      <c r="CL8" s="476"/>
      <c r="CM8" s="476"/>
      <c r="CN8" s="476"/>
      <c r="CO8" s="476"/>
      <c r="CP8" s="476"/>
      <c r="CQ8" s="476"/>
      <c r="CR8" s="476"/>
      <c r="CS8" s="507"/>
      <c r="CT8" s="558">
        <v>0.17</v>
      </c>
      <c r="CU8" s="559"/>
      <c r="CV8" s="559"/>
      <c r="CW8" s="559"/>
      <c r="CX8" s="559"/>
      <c r="CY8" s="559"/>
      <c r="CZ8" s="559"/>
      <c r="DA8" s="560"/>
      <c r="DB8" s="558">
        <v>0.17</v>
      </c>
      <c r="DC8" s="559"/>
      <c r="DD8" s="559"/>
      <c r="DE8" s="559"/>
      <c r="DF8" s="559"/>
      <c r="DG8" s="559"/>
      <c r="DH8" s="559"/>
      <c r="DI8" s="560"/>
    </row>
    <row r="9" spans="1:119" ht="18.75" customHeight="1" x14ac:dyDescent="0.15">
      <c r="A9" s="2"/>
      <c r="B9" s="460" t="s">
        <v>22</v>
      </c>
      <c r="C9" s="461"/>
      <c r="D9" s="461"/>
      <c r="E9" s="461"/>
      <c r="F9" s="461"/>
      <c r="G9" s="461"/>
      <c r="H9" s="461"/>
      <c r="I9" s="461"/>
      <c r="J9" s="461"/>
      <c r="K9" s="462"/>
      <c r="L9" s="576" t="s">
        <v>12</v>
      </c>
      <c r="M9" s="577"/>
      <c r="N9" s="577"/>
      <c r="O9" s="577"/>
      <c r="P9" s="577"/>
      <c r="Q9" s="578"/>
      <c r="R9" s="579">
        <v>3252</v>
      </c>
      <c r="S9" s="580"/>
      <c r="T9" s="580"/>
      <c r="U9" s="580"/>
      <c r="V9" s="581"/>
      <c r="W9" s="432" t="s">
        <v>184</v>
      </c>
      <c r="X9" s="433"/>
      <c r="Y9" s="433"/>
      <c r="Z9" s="433"/>
      <c r="AA9" s="433"/>
      <c r="AB9" s="433"/>
      <c r="AC9" s="433"/>
      <c r="AD9" s="433"/>
      <c r="AE9" s="433"/>
      <c r="AF9" s="433"/>
      <c r="AG9" s="433"/>
      <c r="AH9" s="433"/>
      <c r="AI9" s="433"/>
      <c r="AJ9" s="433"/>
      <c r="AK9" s="433"/>
      <c r="AL9" s="437"/>
      <c r="AM9" s="524" t="s">
        <v>186</v>
      </c>
      <c r="AN9" s="409"/>
      <c r="AO9" s="409"/>
      <c r="AP9" s="409"/>
      <c r="AQ9" s="409"/>
      <c r="AR9" s="409"/>
      <c r="AS9" s="409"/>
      <c r="AT9" s="410"/>
      <c r="AU9" s="525" t="s">
        <v>78</v>
      </c>
      <c r="AV9" s="526"/>
      <c r="AW9" s="526"/>
      <c r="AX9" s="526"/>
      <c r="AY9" s="498" t="s">
        <v>80</v>
      </c>
      <c r="AZ9" s="499"/>
      <c r="BA9" s="499"/>
      <c r="BB9" s="499"/>
      <c r="BC9" s="499"/>
      <c r="BD9" s="499"/>
      <c r="BE9" s="499"/>
      <c r="BF9" s="499"/>
      <c r="BG9" s="499"/>
      <c r="BH9" s="499"/>
      <c r="BI9" s="499"/>
      <c r="BJ9" s="499"/>
      <c r="BK9" s="499"/>
      <c r="BL9" s="499"/>
      <c r="BM9" s="500"/>
      <c r="BN9" s="370">
        <v>-94124</v>
      </c>
      <c r="BO9" s="371"/>
      <c r="BP9" s="371"/>
      <c r="BQ9" s="371"/>
      <c r="BR9" s="371"/>
      <c r="BS9" s="371"/>
      <c r="BT9" s="371"/>
      <c r="BU9" s="372"/>
      <c r="BV9" s="370">
        <v>82165</v>
      </c>
      <c r="BW9" s="371"/>
      <c r="BX9" s="371"/>
      <c r="BY9" s="371"/>
      <c r="BZ9" s="371"/>
      <c r="CA9" s="371"/>
      <c r="CB9" s="371"/>
      <c r="CC9" s="372"/>
      <c r="CD9" s="506" t="s">
        <v>76</v>
      </c>
      <c r="CE9" s="476"/>
      <c r="CF9" s="476"/>
      <c r="CG9" s="476"/>
      <c r="CH9" s="476"/>
      <c r="CI9" s="476"/>
      <c r="CJ9" s="476"/>
      <c r="CK9" s="476"/>
      <c r="CL9" s="476"/>
      <c r="CM9" s="476"/>
      <c r="CN9" s="476"/>
      <c r="CO9" s="476"/>
      <c r="CP9" s="476"/>
      <c r="CQ9" s="476"/>
      <c r="CR9" s="476"/>
      <c r="CS9" s="507"/>
      <c r="CT9" s="358">
        <v>10.1</v>
      </c>
      <c r="CU9" s="359"/>
      <c r="CV9" s="359"/>
      <c r="CW9" s="359"/>
      <c r="CX9" s="359"/>
      <c r="CY9" s="359"/>
      <c r="CZ9" s="359"/>
      <c r="DA9" s="360"/>
      <c r="DB9" s="358">
        <v>9.1</v>
      </c>
      <c r="DC9" s="359"/>
      <c r="DD9" s="359"/>
      <c r="DE9" s="359"/>
      <c r="DF9" s="359"/>
      <c r="DG9" s="359"/>
      <c r="DH9" s="359"/>
      <c r="DI9" s="360"/>
    </row>
    <row r="10" spans="1:119" ht="18.75" customHeight="1" x14ac:dyDescent="0.15">
      <c r="A10" s="2"/>
      <c r="B10" s="460"/>
      <c r="C10" s="461"/>
      <c r="D10" s="461"/>
      <c r="E10" s="461"/>
      <c r="F10" s="461"/>
      <c r="G10" s="461"/>
      <c r="H10" s="461"/>
      <c r="I10" s="461"/>
      <c r="J10" s="461"/>
      <c r="K10" s="462"/>
      <c r="L10" s="408" t="s">
        <v>188</v>
      </c>
      <c r="M10" s="409"/>
      <c r="N10" s="409"/>
      <c r="O10" s="409"/>
      <c r="P10" s="409"/>
      <c r="Q10" s="410"/>
      <c r="R10" s="411">
        <v>3962</v>
      </c>
      <c r="S10" s="412"/>
      <c r="T10" s="412"/>
      <c r="U10" s="412"/>
      <c r="V10" s="414"/>
      <c r="W10" s="434"/>
      <c r="X10" s="435"/>
      <c r="Y10" s="435"/>
      <c r="Z10" s="435"/>
      <c r="AA10" s="435"/>
      <c r="AB10" s="435"/>
      <c r="AC10" s="435"/>
      <c r="AD10" s="435"/>
      <c r="AE10" s="435"/>
      <c r="AF10" s="435"/>
      <c r="AG10" s="435"/>
      <c r="AH10" s="435"/>
      <c r="AI10" s="435"/>
      <c r="AJ10" s="435"/>
      <c r="AK10" s="435"/>
      <c r="AL10" s="438"/>
      <c r="AM10" s="524" t="s">
        <v>190</v>
      </c>
      <c r="AN10" s="409"/>
      <c r="AO10" s="409"/>
      <c r="AP10" s="409"/>
      <c r="AQ10" s="409"/>
      <c r="AR10" s="409"/>
      <c r="AS10" s="409"/>
      <c r="AT10" s="410"/>
      <c r="AU10" s="525" t="s">
        <v>192</v>
      </c>
      <c r="AV10" s="526"/>
      <c r="AW10" s="526"/>
      <c r="AX10" s="526"/>
      <c r="AY10" s="498" t="s">
        <v>194</v>
      </c>
      <c r="AZ10" s="499"/>
      <c r="BA10" s="499"/>
      <c r="BB10" s="499"/>
      <c r="BC10" s="499"/>
      <c r="BD10" s="499"/>
      <c r="BE10" s="499"/>
      <c r="BF10" s="499"/>
      <c r="BG10" s="499"/>
      <c r="BH10" s="499"/>
      <c r="BI10" s="499"/>
      <c r="BJ10" s="499"/>
      <c r="BK10" s="499"/>
      <c r="BL10" s="499"/>
      <c r="BM10" s="500"/>
      <c r="BN10" s="370">
        <v>1854</v>
      </c>
      <c r="BO10" s="371"/>
      <c r="BP10" s="371"/>
      <c r="BQ10" s="371"/>
      <c r="BR10" s="371"/>
      <c r="BS10" s="371"/>
      <c r="BT10" s="371"/>
      <c r="BU10" s="372"/>
      <c r="BV10" s="370">
        <v>2743</v>
      </c>
      <c r="BW10" s="371"/>
      <c r="BX10" s="371"/>
      <c r="BY10" s="371"/>
      <c r="BZ10" s="371"/>
      <c r="CA10" s="371"/>
      <c r="CB10" s="371"/>
      <c r="CC10" s="372"/>
      <c r="CD10" s="22" t="s">
        <v>195</v>
      </c>
      <c r="CE10" s="23"/>
      <c r="CF10" s="23"/>
      <c r="CG10" s="23"/>
      <c r="CH10" s="23"/>
      <c r="CI10" s="23"/>
      <c r="CJ10" s="23"/>
      <c r="CK10" s="23"/>
      <c r="CL10" s="23"/>
      <c r="CM10" s="23"/>
      <c r="CN10" s="23"/>
      <c r="CO10" s="23"/>
      <c r="CP10" s="23"/>
      <c r="CQ10" s="23"/>
      <c r="CR10" s="23"/>
      <c r="CS10" s="25"/>
      <c r="CT10" s="27"/>
      <c r="CU10" s="30"/>
      <c r="CV10" s="30"/>
      <c r="CW10" s="30"/>
      <c r="CX10" s="30"/>
      <c r="CY10" s="30"/>
      <c r="CZ10" s="30"/>
      <c r="DA10" s="33"/>
      <c r="DB10" s="27"/>
      <c r="DC10" s="30"/>
      <c r="DD10" s="30"/>
      <c r="DE10" s="30"/>
      <c r="DF10" s="30"/>
      <c r="DG10" s="30"/>
      <c r="DH10" s="30"/>
      <c r="DI10" s="33"/>
    </row>
    <row r="11" spans="1:119" ht="18.75" customHeight="1" x14ac:dyDescent="0.15">
      <c r="A11" s="2"/>
      <c r="B11" s="460"/>
      <c r="C11" s="461"/>
      <c r="D11" s="461"/>
      <c r="E11" s="461"/>
      <c r="F11" s="461"/>
      <c r="G11" s="461"/>
      <c r="H11" s="461"/>
      <c r="I11" s="461"/>
      <c r="J11" s="461"/>
      <c r="K11" s="462"/>
      <c r="L11" s="477" t="s">
        <v>197</v>
      </c>
      <c r="M11" s="478"/>
      <c r="N11" s="478"/>
      <c r="O11" s="478"/>
      <c r="P11" s="478"/>
      <c r="Q11" s="479"/>
      <c r="R11" s="573" t="s">
        <v>199</v>
      </c>
      <c r="S11" s="574"/>
      <c r="T11" s="574"/>
      <c r="U11" s="574"/>
      <c r="V11" s="575"/>
      <c r="W11" s="434"/>
      <c r="X11" s="435"/>
      <c r="Y11" s="435"/>
      <c r="Z11" s="435"/>
      <c r="AA11" s="435"/>
      <c r="AB11" s="435"/>
      <c r="AC11" s="435"/>
      <c r="AD11" s="435"/>
      <c r="AE11" s="435"/>
      <c r="AF11" s="435"/>
      <c r="AG11" s="435"/>
      <c r="AH11" s="435"/>
      <c r="AI11" s="435"/>
      <c r="AJ11" s="435"/>
      <c r="AK11" s="435"/>
      <c r="AL11" s="438"/>
      <c r="AM11" s="524" t="s">
        <v>201</v>
      </c>
      <c r="AN11" s="409"/>
      <c r="AO11" s="409"/>
      <c r="AP11" s="409"/>
      <c r="AQ11" s="409"/>
      <c r="AR11" s="409"/>
      <c r="AS11" s="409"/>
      <c r="AT11" s="410"/>
      <c r="AU11" s="525" t="s">
        <v>192</v>
      </c>
      <c r="AV11" s="526"/>
      <c r="AW11" s="526"/>
      <c r="AX11" s="526"/>
      <c r="AY11" s="498" t="s">
        <v>202</v>
      </c>
      <c r="AZ11" s="499"/>
      <c r="BA11" s="499"/>
      <c r="BB11" s="499"/>
      <c r="BC11" s="499"/>
      <c r="BD11" s="499"/>
      <c r="BE11" s="499"/>
      <c r="BF11" s="499"/>
      <c r="BG11" s="499"/>
      <c r="BH11" s="499"/>
      <c r="BI11" s="499"/>
      <c r="BJ11" s="499"/>
      <c r="BK11" s="499"/>
      <c r="BL11" s="499"/>
      <c r="BM11" s="500"/>
      <c r="BN11" s="370">
        <v>0</v>
      </c>
      <c r="BO11" s="371"/>
      <c r="BP11" s="371"/>
      <c r="BQ11" s="371"/>
      <c r="BR11" s="371"/>
      <c r="BS11" s="371"/>
      <c r="BT11" s="371"/>
      <c r="BU11" s="372"/>
      <c r="BV11" s="370">
        <v>0</v>
      </c>
      <c r="BW11" s="371"/>
      <c r="BX11" s="371"/>
      <c r="BY11" s="371"/>
      <c r="BZ11" s="371"/>
      <c r="CA11" s="371"/>
      <c r="CB11" s="371"/>
      <c r="CC11" s="372"/>
      <c r="CD11" s="506" t="s">
        <v>205</v>
      </c>
      <c r="CE11" s="476"/>
      <c r="CF11" s="476"/>
      <c r="CG11" s="476"/>
      <c r="CH11" s="476"/>
      <c r="CI11" s="476"/>
      <c r="CJ11" s="476"/>
      <c r="CK11" s="476"/>
      <c r="CL11" s="476"/>
      <c r="CM11" s="476"/>
      <c r="CN11" s="476"/>
      <c r="CO11" s="476"/>
      <c r="CP11" s="476"/>
      <c r="CQ11" s="476"/>
      <c r="CR11" s="476"/>
      <c r="CS11" s="507"/>
      <c r="CT11" s="558" t="s">
        <v>206</v>
      </c>
      <c r="CU11" s="559"/>
      <c r="CV11" s="559"/>
      <c r="CW11" s="559"/>
      <c r="CX11" s="559"/>
      <c r="CY11" s="559"/>
      <c r="CZ11" s="559"/>
      <c r="DA11" s="560"/>
      <c r="DB11" s="558" t="s">
        <v>206</v>
      </c>
      <c r="DC11" s="559"/>
      <c r="DD11" s="559"/>
      <c r="DE11" s="559"/>
      <c r="DF11" s="559"/>
      <c r="DG11" s="559"/>
      <c r="DH11" s="559"/>
      <c r="DI11" s="560"/>
    </row>
    <row r="12" spans="1:119" ht="18.75" customHeight="1" x14ac:dyDescent="0.15">
      <c r="A12" s="2"/>
      <c r="B12" s="463" t="s">
        <v>67</v>
      </c>
      <c r="C12" s="464"/>
      <c r="D12" s="464"/>
      <c r="E12" s="464"/>
      <c r="F12" s="464"/>
      <c r="G12" s="464"/>
      <c r="H12" s="464"/>
      <c r="I12" s="464"/>
      <c r="J12" s="464"/>
      <c r="K12" s="465"/>
      <c r="L12" s="561" t="s">
        <v>207</v>
      </c>
      <c r="M12" s="562"/>
      <c r="N12" s="562"/>
      <c r="O12" s="562"/>
      <c r="P12" s="562"/>
      <c r="Q12" s="563"/>
      <c r="R12" s="564">
        <v>3342</v>
      </c>
      <c r="S12" s="565"/>
      <c r="T12" s="565"/>
      <c r="U12" s="565"/>
      <c r="V12" s="566"/>
      <c r="W12" s="567" t="s">
        <v>6</v>
      </c>
      <c r="X12" s="526"/>
      <c r="Y12" s="526"/>
      <c r="Z12" s="526"/>
      <c r="AA12" s="526"/>
      <c r="AB12" s="568"/>
      <c r="AC12" s="569" t="s">
        <v>123</v>
      </c>
      <c r="AD12" s="570"/>
      <c r="AE12" s="570"/>
      <c r="AF12" s="570"/>
      <c r="AG12" s="571"/>
      <c r="AH12" s="569" t="s">
        <v>209</v>
      </c>
      <c r="AI12" s="570"/>
      <c r="AJ12" s="570"/>
      <c r="AK12" s="570"/>
      <c r="AL12" s="572"/>
      <c r="AM12" s="524" t="s">
        <v>211</v>
      </c>
      <c r="AN12" s="409"/>
      <c r="AO12" s="409"/>
      <c r="AP12" s="409"/>
      <c r="AQ12" s="409"/>
      <c r="AR12" s="409"/>
      <c r="AS12" s="409"/>
      <c r="AT12" s="410"/>
      <c r="AU12" s="525" t="s">
        <v>78</v>
      </c>
      <c r="AV12" s="526"/>
      <c r="AW12" s="526"/>
      <c r="AX12" s="526"/>
      <c r="AY12" s="498" t="s">
        <v>213</v>
      </c>
      <c r="AZ12" s="499"/>
      <c r="BA12" s="499"/>
      <c r="BB12" s="499"/>
      <c r="BC12" s="499"/>
      <c r="BD12" s="499"/>
      <c r="BE12" s="499"/>
      <c r="BF12" s="499"/>
      <c r="BG12" s="499"/>
      <c r="BH12" s="499"/>
      <c r="BI12" s="499"/>
      <c r="BJ12" s="499"/>
      <c r="BK12" s="499"/>
      <c r="BL12" s="499"/>
      <c r="BM12" s="500"/>
      <c r="BN12" s="370">
        <v>0</v>
      </c>
      <c r="BO12" s="371"/>
      <c r="BP12" s="371"/>
      <c r="BQ12" s="371"/>
      <c r="BR12" s="371"/>
      <c r="BS12" s="371"/>
      <c r="BT12" s="371"/>
      <c r="BU12" s="372"/>
      <c r="BV12" s="370">
        <v>0</v>
      </c>
      <c r="BW12" s="371"/>
      <c r="BX12" s="371"/>
      <c r="BY12" s="371"/>
      <c r="BZ12" s="371"/>
      <c r="CA12" s="371"/>
      <c r="CB12" s="371"/>
      <c r="CC12" s="372"/>
      <c r="CD12" s="506" t="s">
        <v>215</v>
      </c>
      <c r="CE12" s="476"/>
      <c r="CF12" s="476"/>
      <c r="CG12" s="476"/>
      <c r="CH12" s="476"/>
      <c r="CI12" s="476"/>
      <c r="CJ12" s="476"/>
      <c r="CK12" s="476"/>
      <c r="CL12" s="476"/>
      <c r="CM12" s="476"/>
      <c r="CN12" s="476"/>
      <c r="CO12" s="476"/>
      <c r="CP12" s="476"/>
      <c r="CQ12" s="476"/>
      <c r="CR12" s="476"/>
      <c r="CS12" s="507"/>
      <c r="CT12" s="558" t="s">
        <v>206</v>
      </c>
      <c r="CU12" s="559"/>
      <c r="CV12" s="559"/>
      <c r="CW12" s="559"/>
      <c r="CX12" s="559"/>
      <c r="CY12" s="559"/>
      <c r="CZ12" s="559"/>
      <c r="DA12" s="560"/>
      <c r="DB12" s="558" t="s">
        <v>206</v>
      </c>
      <c r="DC12" s="559"/>
      <c r="DD12" s="559"/>
      <c r="DE12" s="559"/>
      <c r="DF12" s="559"/>
      <c r="DG12" s="559"/>
      <c r="DH12" s="559"/>
      <c r="DI12" s="560"/>
    </row>
    <row r="13" spans="1:119" ht="18.75" customHeight="1" x14ac:dyDescent="0.15">
      <c r="A13" s="2"/>
      <c r="B13" s="466"/>
      <c r="C13" s="467"/>
      <c r="D13" s="467"/>
      <c r="E13" s="467"/>
      <c r="F13" s="467"/>
      <c r="G13" s="467"/>
      <c r="H13" s="467"/>
      <c r="I13" s="467"/>
      <c r="J13" s="467"/>
      <c r="K13" s="468"/>
      <c r="L13" s="14"/>
      <c r="M13" s="547" t="s">
        <v>216</v>
      </c>
      <c r="N13" s="548"/>
      <c r="O13" s="548"/>
      <c r="P13" s="548"/>
      <c r="Q13" s="549"/>
      <c r="R13" s="550">
        <v>3303</v>
      </c>
      <c r="S13" s="551"/>
      <c r="T13" s="551"/>
      <c r="U13" s="551"/>
      <c r="V13" s="552"/>
      <c r="W13" s="448" t="s">
        <v>218</v>
      </c>
      <c r="X13" s="380"/>
      <c r="Y13" s="380"/>
      <c r="Z13" s="380"/>
      <c r="AA13" s="380"/>
      <c r="AB13" s="381"/>
      <c r="AC13" s="411">
        <v>594</v>
      </c>
      <c r="AD13" s="412"/>
      <c r="AE13" s="412"/>
      <c r="AF13" s="412"/>
      <c r="AG13" s="413"/>
      <c r="AH13" s="411">
        <v>745</v>
      </c>
      <c r="AI13" s="412"/>
      <c r="AJ13" s="412"/>
      <c r="AK13" s="412"/>
      <c r="AL13" s="414"/>
      <c r="AM13" s="524" t="s">
        <v>219</v>
      </c>
      <c r="AN13" s="409"/>
      <c r="AO13" s="409"/>
      <c r="AP13" s="409"/>
      <c r="AQ13" s="409"/>
      <c r="AR13" s="409"/>
      <c r="AS13" s="409"/>
      <c r="AT13" s="410"/>
      <c r="AU13" s="525" t="s">
        <v>192</v>
      </c>
      <c r="AV13" s="526"/>
      <c r="AW13" s="526"/>
      <c r="AX13" s="526"/>
      <c r="AY13" s="498" t="s">
        <v>221</v>
      </c>
      <c r="AZ13" s="499"/>
      <c r="BA13" s="499"/>
      <c r="BB13" s="499"/>
      <c r="BC13" s="499"/>
      <c r="BD13" s="499"/>
      <c r="BE13" s="499"/>
      <c r="BF13" s="499"/>
      <c r="BG13" s="499"/>
      <c r="BH13" s="499"/>
      <c r="BI13" s="499"/>
      <c r="BJ13" s="499"/>
      <c r="BK13" s="499"/>
      <c r="BL13" s="499"/>
      <c r="BM13" s="500"/>
      <c r="BN13" s="370">
        <v>-92270</v>
      </c>
      <c r="BO13" s="371"/>
      <c r="BP13" s="371"/>
      <c r="BQ13" s="371"/>
      <c r="BR13" s="371"/>
      <c r="BS13" s="371"/>
      <c r="BT13" s="371"/>
      <c r="BU13" s="372"/>
      <c r="BV13" s="370">
        <v>84908</v>
      </c>
      <c r="BW13" s="371"/>
      <c r="BX13" s="371"/>
      <c r="BY13" s="371"/>
      <c r="BZ13" s="371"/>
      <c r="CA13" s="371"/>
      <c r="CB13" s="371"/>
      <c r="CC13" s="372"/>
      <c r="CD13" s="506" t="s">
        <v>223</v>
      </c>
      <c r="CE13" s="476"/>
      <c r="CF13" s="476"/>
      <c r="CG13" s="476"/>
      <c r="CH13" s="476"/>
      <c r="CI13" s="476"/>
      <c r="CJ13" s="476"/>
      <c r="CK13" s="476"/>
      <c r="CL13" s="476"/>
      <c r="CM13" s="476"/>
      <c r="CN13" s="476"/>
      <c r="CO13" s="476"/>
      <c r="CP13" s="476"/>
      <c r="CQ13" s="476"/>
      <c r="CR13" s="476"/>
      <c r="CS13" s="507"/>
      <c r="CT13" s="358">
        <v>3</v>
      </c>
      <c r="CU13" s="359"/>
      <c r="CV13" s="359"/>
      <c r="CW13" s="359"/>
      <c r="CX13" s="359"/>
      <c r="CY13" s="359"/>
      <c r="CZ13" s="359"/>
      <c r="DA13" s="360"/>
      <c r="DB13" s="358">
        <v>2.4</v>
      </c>
      <c r="DC13" s="359"/>
      <c r="DD13" s="359"/>
      <c r="DE13" s="359"/>
      <c r="DF13" s="359"/>
      <c r="DG13" s="359"/>
      <c r="DH13" s="359"/>
      <c r="DI13" s="360"/>
    </row>
    <row r="14" spans="1:119" ht="18.75" customHeight="1" x14ac:dyDescent="0.15">
      <c r="A14" s="2"/>
      <c r="B14" s="466"/>
      <c r="C14" s="467"/>
      <c r="D14" s="467"/>
      <c r="E14" s="467"/>
      <c r="F14" s="467"/>
      <c r="G14" s="467"/>
      <c r="H14" s="467"/>
      <c r="I14" s="467"/>
      <c r="J14" s="467"/>
      <c r="K14" s="468"/>
      <c r="L14" s="537" t="s">
        <v>224</v>
      </c>
      <c r="M14" s="556"/>
      <c r="N14" s="556"/>
      <c r="O14" s="556"/>
      <c r="P14" s="556"/>
      <c r="Q14" s="557"/>
      <c r="R14" s="550">
        <v>3418</v>
      </c>
      <c r="S14" s="551"/>
      <c r="T14" s="551"/>
      <c r="U14" s="551"/>
      <c r="V14" s="552"/>
      <c r="W14" s="436"/>
      <c r="X14" s="383"/>
      <c r="Y14" s="383"/>
      <c r="Z14" s="383"/>
      <c r="AA14" s="383"/>
      <c r="AB14" s="384"/>
      <c r="AC14" s="540">
        <v>35.6</v>
      </c>
      <c r="AD14" s="541"/>
      <c r="AE14" s="541"/>
      <c r="AF14" s="541"/>
      <c r="AG14" s="542"/>
      <c r="AH14" s="540">
        <v>36.4</v>
      </c>
      <c r="AI14" s="541"/>
      <c r="AJ14" s="541"/>
      <c r="AK14" s="541"/>
      <c r="AL14" s="543"/>
      <c r="AM14" s="524"/>
      <c r="AN14" s="409"/>
      <c r="AO14" s="409"/>
      <c r="AP14" s="409"/>
      <c r="AQ14" s="409"/>
      <c r="AR14" s="409"/>
      <c r="AS14" s="409"/>
      <c r="AT14" s="410"/>
      <c r="AU14" s="525"/>
      <c r="AV14" s="526"/>
      <c r="AW14" s="526"/>
      <c r="AX14" s="526"/>
      <c r="AY14" s="498"/>
      <c r="AZ14" s="499"/>
      <c r="BA14" s="499"/>
      <c r="BB14" s="499"/>
      <c r="BC14" s="499"/>
      <c r="BD14" s="499"/>
      <c r="BE14" s="499"/>
      <c r="BF14" s="499"/>
      <c r="BG14" s="499"/>
      <c r="BH14" s="499"/>
      <c r="BI14" s="499"/>
      <c r="BJ14" s="499"/>
      <c r="BK14" s="499"/>
      <c r="BL14" s="499"/>
      <c r="BM14" s="500"/>
      <c r="BN14" s="370"/>
      <c r="BO14" s="371"/>
      <c r="BP14" s="371"/>
      <c r="BQ14" s="371"/>
      <c r="BR14" s="371"/>
      <c r="BS14" s="371"/>
      <c r="BT14" s="371"/>
      <c r="BU14" s="372"/>
      <c r="BV14" s="370"/>
      <c r="BW14" s="371"/>
      <c r="BX14" s="371"/>
      <c r="BY14" s="371"/>
      <c r="BZ14" s="371"/>
      <c r="CA14" s="371"/>
      <c r="CB14" s="371"/>
      <c r="CC14" s="372"/>
      <c r="CD14" s="501" t="s">
        <v>228</v>
      </c>
      <c r="CE14" s="502"/>
      <c r="CF14" s="502"/>
      <c r="CG14" s="502"/>
      <c r="CH14" s="502"/>
      <c r="CI14" s="502"/>
      <c r="CJ14" s="502"/>
      <c r="CK14" s="502"/>
      <c r="CL14" s="502"/>
      <c r="CM14" s="502"/>
      <c r="CN14" s="502"/>
      <c r="CO14" s="502"/>
      <c r="CP14" s="502"/>
      <c r="CQ14" s="502"/>
      <c r="CR14" s="502"/>
      <c r="CS14" s="503"/>
      <c r="CT14" s="544" t="s">
        <v>206</v>
      </c>
      <c r="CU14" s="545"/>
      <c r="CV14" s="545"/>
      <c r="CW14" s="545"/>
      <c r="CX14" s="545"/>
      <c r="CY14" s="545"/>
      <c r="CZ14" s="545"/>
      <c r="DA14" s="546"/>
      <c r="DB14" s="544" t="s">
        <v>206</v>
      </c>
      <c r="DC14" s="545"/>
      <c r="DD14" s="545"/>
      <c r="DE14" s="545"/>
      <c r="DF14" s="545"/>
      <c r="DG14" s="545"/>
      <c r="DH14" s="545"/>
      <c r="DI14" s="546"/>
    </row>
    <row r="15" spans="1:119" ht="18.75" customHeight="1" x14ac:dyDescent="0.15">
      <c r="A15" s="2"/>
      <c r="B15" s="466"/>
      <c r="C15" s="467"/>
      <c r="D15" s="467"/>
      <c r="E15" s="467"/>
      <c r="F15" s="467"/>
      <c r="G15" s="467"/>
      <c r="H15" s="467"/>
      <c r="I15" s="467"/>
      <c r="J15" s="467"/>
      <c r="K15" s="468"/>
      <c r="L15" s="14"/>
      <c r="M15" s="547" t="s">
        <v>216</v>
      </c>
      <c r="N15" s="548"/>
      <c r="O15" s="548"/>
      <c r="P15" s="548"/>
      <c r="Q15" s="549"/>
      <c r="R15" s="550">
        <v>3379</v>
      </c>
      <c r="S15" s="551"/>
      <c r="T15" s="551"/>
      <c r="U15" s="551"/>
      <c r="V15" s="552"/>
      <c r="W15" s="448" t="s">
        <v>9</v>
      </c>
      <c r="X15" s="380"/>
      <c r="Y15" s="380"/>
      <c r="Z15" s="380"/>
      <c r="AA15" s="380"/>
      <c r="AB15" s="381"/>
      <c r="AC15" s="411">
        <v>326</v>
      </c>
      <c r="AD15" s="412"/>
      <c r="AE15" s="412"/>
      <c r="AF15" s="412"/>
      <c r="AG15" s="413"/>
      <c r="AH15" s="411">
        <v>397</v>
      </c>
      <c r="AI15" s="412"/>
      <c r="AJ15" s="412"/>
      <c r="AK15" s="412"/>
      <c r="AL15" s="414"/>
      <c r="AM15" s="524"/>
      <c r="AN15" s="409"/>
      <c r="AO15" s="409"/>
      <c r="AP15" s="409"/>
      <c r="AQ15" s="409"/>
      <c r="AR15" s="409"/>
      <c r="AS15" s="409"/>
      <c r="AT15" s="410"/>
      <c r="AU15" s="525"/>
      <c r="AV15" s="526"/>
      <c r="AW15" s="526"/>
      <c r="AX15" s="526"/>
      <c r="AY15" s="415" t="s">
        <v>231</v>
      </c>
      <c r="AZ15" s="416"/>
      <c r="BA15" s="416"/>
      <c r="BB15" s="416"/>
      <c r="BC15" s="416"/>
      <c r="BD15" s="416"/>
      <c r="BE15" s="416"/>
      <c r="BF15" s="416"/>
      <c r="BG15" s="416"/>
      <c r="BH15" s="416"/>
      <c r="BI15" s="416"/>
      <c r="BJ15" s="416"/>
      <c r="BK15" s="416"/>
      <c r="BL15" s="416"/>
      <c r="BM15" s="417"/>
      <c r="BN15" s="376">
        <v>592108</v>
      </c>
      <c r="BO15" s="377"/>
      <c r="BP15" s="377"/>
      <c r="BQ15" s="377"/>
      <c r="BR15" s="377"/>
      <c r="BS15" s="377"/>
      <c r="BT15" s="377"/>
      <c r="BU15" s="378"/>
      <c r="BV15" s="376">
        <v>611123</v>
      </c>
      <c r="BW15" s="377"/>
      <c r="BX15" s="377"/>
      <c r="BY15" s="377"/>
      <c r="BZ15" s="377"/>
      <c r="CA15" s="377"/>
      <c r="CB15" s="377"/>
      <c r="CC15" s="378"/>
      <c r="CD15" s="553" t="s">
        <v>217</v>
      </c>
      <c r="CE15" s="554"/>
      <c r="CF15" s="554"/>
      <c r="CG15" s="554"/>
      <c r="CH15" s="554"/>
      <c r="CI15" s="554"/>
      <c r="CJ15" s="554"/>
      <c r="CK15" s="554"/>
      <c r="CL15" s="554"/>
      <c r="CM15" s="554"/>
      <c r="CN15" s="554"/>
      <c r="CO15" s="554"/>
      <c r="CP15" s="554"/>
      <c r="CQ15" s="554"/>
      <c r="CR15" s="554"/>
      <c r="CS15" s="555"/>
      <c r="CT15" s="28"/>
      <c r="CU15" s="31"/>
      <c r="CV15" s="31"/>
      <c r="CW15" s="31"/>
      <c r="CX15" s="31"/>
      <c r="CY15" s="31"/>
      <c r="CZ15" s="31"/>
      <c r="DA15" s="34"/>
      <c r="DB15" s="28"/>
      <c r="DC15" s="31"/>
      <c r="DD15" s="31"/>
      <c r="DE15" s="31"/>
      <c r="DF15" s="31"/>
      <c r="DG15" s="31"/>
      <c r="DH15" s="31"/>
      <c r="DI15" s="34"/>
    </row>
    <row r="16" spans="1:119" ht="18.75" customHeight="1" x14ac:dyDescent="0.15">
      <c r="A16" s="2"/>
      <c r="B16" s="466"/>
      <c r="C16" s="467"/>
      <c r="D16" s="467"/>
      <c r="E16" s="467"/>
      <c r="F16" s="467"/>
      <c r="G16" s="467"/>
      <c r="H16" s="467"/>
      <c r="I16" s="467"/>
      <c r="J16" s="467"/>
      <c r="K16" s="468"/>
      <c r="L16" s="537" t="s">
        <v>48</v>
      </c>
      <c r="M16" s="538"/>
      <c r="N16" s="538"/>
      <c r="O16" s="538"/>
      <c r="P16" s="538"/>
      <c r="Q16" s="539"/>
      <c r="R16" s="534" t="s">
        <v>233</v>
      </c>
      <c r="S16" s="535"/>
      <c r="T16" s="535"/>
      <c r="U16" s="535"/>
      <c r="V16" s="536"/>
      <c r="W16" s="436"/>
      <c r="X16" s="383"/>
      <c r="Y16" s="383"/>
      <c r="Z16" s="383"/>
      <c r="AA16" s="383"/>
      <c r="AB16" s="384"/>
      <c r="AC16" s="540">
        <v>19.600000000000001</v>
      </c>
      <c r="AD16" s="541"/>
      <c r="AE16" s="541"/>
      <c r="AF16" s="541"/>
      <c r="AG16" s="542"/>
      <c r="AH16" s="540">
        <v>19.399999999999999</v>
      </c>
      <c r="AI16" s="541"/>
      <c r="AJ16" s="541"/>
      <c r="AK16" s="541"/>
      <c r="AL16" s="543"/>
      <c r="AM16" s="524"/>
      <c r="AN16" s="409"/>
      <c r="AO16" s="409"/>
      <c r="AP16" s="409"/>
      <c r="AQ16" s="409"/>
      <c r="AR16" s="409"/>
      <c r="AS16" s="409"/>
      <c r="AT16" s="410"/>
      <c r="AU16" s="525"/>
      <c r="AV16" s="526"/>
      <c r="AW16" s="526"/>
      <c r="AX16" s="526"/>
      <c r="AY16" s="498" t="s">
        <v>120</v>
      </c>
      <c r="AZ16" s="499"/>
      <c r="BA16" s="499"/>
      <c r="BB16" s="499"/>
      <c r="BC16" s="499"/>
      <c r="BD16" s="499"/>
      <c r="BE16" s="499"/>
      <c r="BF16" s="499"/>
      <c r="BG16" s="499"/>
      <c r="BH16" s="499"/>
      <c r="BI16" s="499"/>
      <c r="BJ16" s="499"/>
      <c r="BK16" s="499"/>
      <c r="BL16" s="499"/>
      <c r="BM16" s="500"/>
      <c r="BN16" s="370">
        <v>3459190</v>
      </c>
      <c r="BO16" s="371"/>
      <c r="BP16" s="371"/>
      <c r="BQ16" s="371"/>
      <c r="BR16" s="371"/>
      <c r="BS16" s="371"/>
      <c r="BT16" s="371"/>
      <c r="BU16" s="372"/>
      <c r="BV16" s="370">
        <v>3215412</v>
      </c>
      <c r="BW16" s="371"/>
      <c r="BX16" s="371"/>
      <c r="BY16" s="371"/>
      <c r="BZ16" s="371"/>
      <c r="CA16" s="371"/>
      <c r="CB16" s="371"/>
      <c r="CC16" s="372"/>
      <c r="CD16" s="21"/>
      <c r="CE16" s="356"/>
      <c r="CF16" s="356"/>
      <c r="CG16" s="356"/>
      <c r="CH16" s="356"/>
      <c r="CI16" s="356"/>
      <c r="CJ16" s="356"/>
      <c r="CK16" s="356"/>
      <c r="CL16" s="356"/>
      <c r="CM16" s="356"/>
      <c r="CN16" s="356"/>
      <c r="CO16" s="356"/>
      <c r="CP16" s="356"/>
      <c r="CQ16" s="356"/>
      <c r="CR16" s="356"/>
      <c r="CS16" s="357"/>
      <c r="CT16" s="358"/>
      <c r="CU16" s="359"/>
      <c r="CV16" s="359"/>
      <c r="CW16" s="359"/>
      <c r="CX16" s="359"/>
      <c r="CY16" s="359"/>
      <c r="CZ16" s="359"/>
      <c r="DA16" s="360"/>
      <c r="DB16" s="358"/>
      <c r="DC16" s="359"/>
      <c r="DD16" s="359"/>
      <c r="DE16" s="359"/>
      <c r="DF16" s="359"/>
      <c r="DG16" s="359"/>
      <c r="DH16" s="359"/>
      <c r="DI16" s="360"/>
    </row>
    <row r="17" spans="1:113" ht="18.75" customHeight="1" x14ac:dyDescent="0.15">
      <c r="A17" s="2"/>
      <c r="B17" s="469"/>
      <c r="C17" s="470"/>
      <c r="D17" s="470"/>
      <c r="E17" s="470"/>
      <c r="F17" s="470"/>
      <c r="G17" s="470"/>
      <c r="H17" s="470"/>
      <c r="I17" s="470"/>
      <c r="J17" s="470"/>
      <c r="K17" s="471"/>
      <c r="L17" s="15"/>
      <c r="M17" s="531" t="s">
        <v>112</v>
      </c>
      <c r="N17" s="532"/>
      <c r="O17" s="532"/>
      <c r="P17" s="532"/>
      <c r="Q17" s="533"/>
      <c r="R17" s="534" t="s">
        <v>233</v>
      </c>
      <c r="S17" s="535"/>
      <c r="T17" s="535"/>
      <c r="U17" s="535"/>
      <c r="V17" s="536"/>
      <c r="W17" s="448" t="s">
        <v>104</v>
      </c>
      <c r="X17" s="380"/>
      <c r="Y17" s="380"/>
      <c r="Z17" s="380"/>
      <c r="AA17" s="380"/>
      <c r="AB17" s="381"/>
      <c r="AC17" s="411">
        <v>747</v>
      </c>
      <c r="AD17" s="412"/>
      <c r="AE17" s="412"/>
      <c r="AF17" s="412"/>
      <c r="AG17" s="413"/>
      <c r="AH17" s="411">
        <v>905</v>
      </c>
      <c r="AI17" s="412"/>
      <c r="AJ17" s="412"/>
      <c r="AK17" s="412"/>
      <c r="AL17" s="414"/>
      <c r="AM17" s="524"/>
      <c r="AN17" s="409"/>
      <c r="AO17" s="409"/>
      <c r="AP17" s="409"/>
      <c r="AQ17" s="409"/>
      <c r="AR17" s="409"/>
      <c r="AS17" s="409"/>
      <c r="AT17" s="410"/>
      <c r="AU17" s="525"/>
      <c r="AV17" s="526"/>
      <c r="AW17" s="526"/>
      <c r="AX17" s="526"/>
      <c r="AY17" s="498" t="s">
        <v>235</v>
      </c>
      <c r="AZ17" s="499"/>
      <c r="BA17" s="499"/>
      <c r="BB17" s="499"/>
      <c r="BC17" s="499"/>
      <c r="BD17" s="499"/>
      <c r="BE17" s="499"/>
      <c r="BF17" s="499"/>
      <c r="BG17" s="499"/>
      <c r="BH17" s="499"/>
      <c r="BI17" s="499"/>
      <c r="BJ17" s="499"/>
      <c r="BK17" s="499"/>
      <c r="BL17" s="499"/>
      <c r="BM17" s="500"/>
      <c r="BN17" s="370">
        <v>702098</v>
      </c>
      <c r="BO17" s="371"/>
      <c r="BP17" s="371"/>
      <c r="BQ17" s="371"/>
      <c r="BR17" s="371"/>
      <c r="BS17" s="371"/>
      <c r="BT17" s="371"/>
      <c r="BU17" s="372"/>
      <c r="BV17" s="370">
        <v>727146</v>
      </c>
      <c r="BW17" s="371"/>
      <c r="BX17" s="371"/>
      <c r="BY17" s="371"/>
      <c r="BZ17" s="371"/>
      <c r="CA17" s="371"/>
      <c r="CB17" s="371"/>
      <c r="CC17" s="372"/>
      <c r="CD17" s="21"/>
      <c r="CE17" s="356"/>
      <c r="CF17" s="356"/>
      <c r="CG17" s="356"/>
      <c r="CH17" s="356"/>
      <c r="CI17" s="356"/>
      <c r="CJ17" s="356"/>
      <c r="CK17" s="356"/>
      <c r="CL17" s="356"/>
      <c r="CM17" s="356"/>
      <c r="CN17" s="356"/>
      <c r="CO17" s="356"/>
      <c r="CP17" s="356"/>
      <c r="CQ17" s="356"/>
      <c r="CR17" s="356"/>
      <c r="CS17" s="357"/>
      <c r="CT17" s="358"/>
      <c r="CU17" s="359"/>
      <c r="CV17" s="359"/>
      <c r="CW17" s="359"/>
      <c r="CX17" s="359"/>
      <c r="CY17" s="359"/>
      <c r="CZ17" s="359"/>
      <c r="DA17" s="360"/>
      <c r="DB17" s="358"/>
      <c r="DC17" s="359"/>
      <c r="DD17" s="359"/>
      <c r="DE17" s="359"/>
      <c r="DF17" s="359"/>
      <c r="DG17" s="359"/>
      <c r="DH17" s="359"/>
      <c r="DI17" s="360"/>
    </row>
    <row r="18" spans="1:113" ht="18.75" customHeight="1" x14ac:dyDescent="0.15">
      <c r="A18" s="2"/>
      <c r="B18" s="511" t="s">
        <v>236</v>
      </c>
      <c r="C18" s="462"/>
      <c r="D18" s="462"/>
      <c r="E18" s="512"/>
      <c r="F18" s="512"/>
      <c r="G18" s="512"/>
      <c r="H18" s="512"/>
      <c r="I18" s="512"/>
      <c r="J18" s="512"/>
      <c r="K18" s="512"/>
      <c r="L18" s="527">
        <v>315.06</v>
      </c>
      <c r="M18" s="527"/>
      <c r="N18" s="527"/>
      <c r="O18" s="527"/>
      <c r="P18" s="527"/>
      <c r="Q18" s="527"/>
      <c r="R18" s="528"/>
      <c r="S18" s="528"/>
      <c r="T18" s="528"/>
      <c r="U18" s="528"/>
      <c r="V18" s="529"/>
      <c r="W18" s="449"/>
      <c r="X18" s="450"/>
      <c r="Y18" s="450"/>
      <c r="Z18" s="450"/>
      <c r="AA18" s="450"/>
      <c r="AB18" s="443"/>
      <c r="AC18" s="486">
        <v>44.8</v>
      </c>
      <c r="AD18" s="487"/>
      <c r="AE18" s="487"/>
      <c r="AF18" s="487"/>
      <c r="AG18" s="530"/>
      <c r="AH18" s="486">
        <v>44.2</v>
      </c>
      <c r="AI18" s="487"/>
      <c r="AJ18" s="487"/>
      <c r="AK18" s="487"/>
      <c r="AL18" s="488"/>
      <c r="AM18" s="524"/>
      <c r="AN18" s="409"/>
      <c r="AO18" s="409"/>
      <c r="AP18" s="409"/>
      <c r="AQ18" s="409"/>
      <c r="AR18" s="409"/>
      <c r="AS18" s="409"/>
      <c r="AT18" s="410"/>
      <c r="AU18" s="525"/>
      <c r="AV18" s="526"/>
      <c r="AW18" s="526"/>
      <c r="AX18" s="526"/>
      <c r="AY18" s="498" t="s">
        <v>238</v>
      </c>
      <c r="AZ18" s="499"/>
      <c r="BA18" s="499"/>
      <c r="BB18" s="499"/>
      <c r="BC18" s="499"/>
      <c r="BD18" s="499"/>
      <c r="BE18" s="499"/>
      <c r="BF18" s="499"/>
      <c r="BG18" s="499"/>
      <c r="BH18" s="499"/>
      <c r="BI18" s="499"/>
      <c r="BJ18" s="499"/>
      <c r="BK18" s="499"/>
      <c r="BL18" s="499"/>
      <c r="BM18" s="500"/>
      <c r="BN18" s="370">
        <v>2454007</v>
      </c>
      <c r="BO18" s="371"/>
      <c r="BP18" s="371"/>
      <c r="BQ18" s="371"/>
      <c r="BR18" s="371"/>
      <c r="BS18" s="371"/>
      <c r="BT18" s="371"/>
      <c r="BU18" s="372"/>
      <c r="BV18" s="370">
        <v>2265049</v>
      </c>
      <c r="BW18" s="371"/>
      <c r="BX18" s="371"/>
      <c r="BY18" s="371"/>
      <c r="BZ18" s="371"/>
      <c r="CA18" s="371"/>
      <c r="CB18" s="371"/>
      <c r="CC18" s="372"/>
      <c r="CD18" s="21"/>
      <c r="CE18" s="356"/>
      <c r="CF18" s="356"/>
      <c r="CG18" s="356"/>
      <c r="CH18" s="356"/>
      <c r="CI18" s="356"/>
      <c r="CJ18" s="356"/>
      <c r="CK18" s="356"/>
      <c r="CL18" s="356"/>
      <c r="CM18" s="356"/>
      <c r="CN18" s="356"/>
      <c r="CO18" s="356"/>
      <c r="CP18" s="356"/>
      <c r="CQ18" s="356"/>
      <c r="CR18" s="356"/>
      <c r="CS18" s="357"/>
      <c r="CT18" s="358"/>
      <c r="CU18" s="359"/>
      <c r="CV18" s="359"/>
      <c r="CW18" s="359"/>
      <c r="CX18" s="359"/>
      <c r="CY18" s="359"/>
      <c r="CZ18" s="359"/>
      <c r="DA18" s="360"/>
      <c r="DB18" s="358"/>
      <c r="DC18" s="359"/>
      <c r="DD18" s="359"/>
      <c r="DE18" s="359"/>
      <c r="DF18" s="359"/>
      <c r="DG18" s="359"/>
      <c r="DH18" s="359"/>
      <c r="DI18" s="360"/>
    </row>
    <row r="19" spans="1:113" ht="18.75" customHeight="1" x14ac:dyDescent="0.15">
      <c r="A19" s="2"/>
      <c r="B19" s="511" t="s">
        <v>74</v>
      </c>
      <c r="C19" s="462"/>
      <c r="D19" s="462"/>
      <c r="E19" s="512"/>
      <c r="F19" s="512"/>
      <c r="G19" s="512"/>
      <c r="H19" s="512"/>
      <c r="I19" s="512"/>
      <c r="J19" s="512"/>
      <c r="K19" s="512"/>
      <c r="L19" s="513">
        <v>10</v>
      </c>
      <c r="M19" s="513"/>
      <c r="N19" s="513"/>
      <c r="O19" s="513"/>
      <c r="P19" s="513"/>
      <c r="Q19" s="513"/>
      <c r="R19" s="514"/>
      <c r="S19" s="514"/>
      <c r="T19" s="514"/>
      <c r="U19" s="514"/>
      <c r="V19" s="515"/>
      <c r="W19" s="432"/>
      <c r="X19" s="433"/>
      <c r="Y19" s="433"/>
      <c r="Z19" s="433"/>
      <c r="AA19" s="433"/>
      <c r="AB19" s="433"/>
      <c r="AC19" s="522"/>
      <c r="AD19" s="522"/>
      <c r="AE19" s="522"/>
      <c r="AF19" s="522"/>
      <c r="AG19" s="522"/>
      <c r="AH19" s="522"/>
      <c r="AI19" s="522"/>
      <c r="AJ19" s="522"/>
      <c r="AK19" s="522"/>
      <c r="AL19" s="523"/>
      <c r="AM19" s="524"/>
      <c r="AN19" s="409"/>
      <c r="AO19" s="409"/>
      <c r="AP19" s="409"/>
      <c r="AQ19" s="409"/>
      <c r="AR19" s="409"/>
      <c r="AS19" s="409"/>
      <c r="AT19" s="410"/>
      <c r="AU19" s="525"/>
      <c r="AV19" s="526"/>
      <c r="AW19" s="526"/>
      <c r="AX19" s="526"/>
      <c r="AY19" s="498" t="s">
        <v>225</v>
      </c>
      <c r="AZ19" s="499"/>
      <c r="BA19" s="499"/>
      <c r="BB19" s="499"/>
      <c r="BC19" s="499"/>
      <c r="BD19" s="499"/>
      <c r="BE19" s="499"/>
      <c r="BF19" s="499"/>
      <c r="BG19" s="499"/>
      <c r="BH19" s="499"/>
      <c r="BI19" s="499"/>
      <c r="BJ19" s="499"/>
      <c r="BK19" s="499"/>
      <c r="BL19" s="499"/>
      <c r="BM19" s="500"/>
      <c r="BN19" s="370">
        <v>4583646</v>
      </c>
      <c r="BO19" s="371"/>
      <c r="BP19" s="371"/>
      <c r="BQ19" s="371"/>
      <c r="BR19" s="371"/>
      <c r="BS19" s="371"/>
      <c r="BT19" s="371"/>
      <c r="BU19" s="372"/>
      <c r="BV19" s="370">
        <v>4481411</v>
      </c>
      <c r="BW19" s="371"/>
      <c r="BX19" s="371"/>
      <c r="BY19" s="371"/>
      <c r="BZ19" s="371"/>
      <c r="CA19" s="371"/>
      <c r="CB19" s="371"/>
      <c r="CC19" s="372"/>
      <c r="CD19" s="21"/>
      <c r="CE19" s="356"/>
      <c r="CF19" s="356"/>
      <c r="CG19" s="356"/>
      <c r="CH19" s="356"/>
      <c r="CI19" s="356"/>
      <c r="CJ19" s="356"/>
      <c r="CK19" s="356"/>
      <c r="CL19" s="356"/>
      <c r="CM19" s="356"/>
      <c r="CN19" s="356"/>
      <c r="CO19" s="356"/>
      <c r="CP19" s="356"/>
      <c r="CQ19" s="356"/>
      <c r="CR19" s="356"/>
      <c r="CS19" s="357"/>
      <c r="CT19" s="358"/>
      <c r="CU19" s="359"/>
      <c r="CV19" s="359"/>
      <c r="CW19" s="359"/>
      <c r="CX19" s="359"/>
      <c r="CY19" s="359"/>
      <c r="CZ19" s="359"/>
      <c r="DA19" s="360"/>
      <c r="DB19" s="358"/>
      <c r="DC19" s="359"/>
      <c r="DD19" s="359"/>
      <c r="DE19" s="359"/>
      <c r="DF19" s="359"/>
      <c r="DG19" s="359"/>
      <c r="DH19" s="359"/>
      <c r="DI19" s="360"/>
    </row>
    <row r="20" spans="1:113" ht="18.75" customHeight="1" x14ac:dyDescent="0.15">
      <c r="A20" s="2"/>
      <c r="B20" s="511" t="s">
        <v>239</v>
      </c>
      <c r="C20" s="462"/>
      <c r="D20" s="462"/>
      <c r="E20" s="512"/>
      <c r="F20" s="512"/>
      <c r="G20" s="512"/>
      <c r="H20" s="512"/>
      <c r="I20" s="512"/>
      <c r="J20" s="512"/>
      <c r="K20" s="512"/>
      <c r="L20" s="513">
        <v>1788</v>
      </c>
      <c r="M20" s="513"/>
      <c r="N20" s="513"/>
      <c r="O20" s="513"/>
      <c r="P20" s="513"/>
      <c r="Q20" s="513"/>
      <c r="R20" s="514"/>
      <c r="S20" s="514"/>
      <c r="T20" s="514"/>
      <c r="U20" s="514"/>
      <c r="V20" s="515"/>
      <c r="W20" s="449"/>
      <c r="X20" s="450"/>
      <c r="Y20" s="450"/>
      <c r="Z20" s="450"/>
      <c r="AA20" s="450"/>
      <c r="AB20" s="450"/>
      <c r="AC20" s="516"/>
      <c r="AD20" s="516"/>
      <c r="AE20" s="516"/>
      <c r="AF20" s="516"/>
      <c r="AG20" s="516"/>
      <c r="AH20" s="516"/>
      <c r="AI20" s="516"/>
      <c r="AJ20" s="516"/>
      <c r="AK20" s="516"/>
      <c r="AL20" s="517"/>
      <c r="AM20" s="518"/>
      <c r="AN20" s="478"/>
      <c r="AO20" s="478"/>
      <c r="AP20" s="478"/>
      <c r="AQ20" s="478"/>
      <c r="AR20" s="478"/>
      <c r="AS20" s="478"/>
      <c r="AT20" s="479"/>
      <c r="AU20" s="519"/>
      <c r="AV20" s="520"/>
      <c r="AW20" s="520"/>
      <c r="AX20" s="521"/>
      <c r="AY20" s="498"/>
      <c r="AZ20" s="499"/>
      <c r="BA20" s="499"/>
      <c r="BB20" s="499"/>
      <c r="BC20" s="499"/>
      <c r="BD20" s="499"/>
      <c r="BE20" s="499"/>
      <c r="BF20" s="499"/>
      <c r="BG20" s="499"/>
      <c r="BH20" s="499"/>
      <c r="BI20" s="499"/>
      <c r="BJ20" s="499"/>
      <c r="BK20" s="499"/>
      <c r="BL20" s="499"/>
      <c r="BM20" s="500"/>
      <c r="BN20" s="370"/>
      <c r="BO20" s="371"/>
      <c r="BP20" s="371"/>
      <c r="BQ20" s="371"/>
      <c r="BR20" s="371"/>
      <c r="BS20" s="371"/>
      <c r="BT20" s="371"/>
      <c r="BU20" s="372"/>
      <c r="BV20" s="370"/>
      <c r="BW20" s="371"/>
      <c r="BX20" s="371"/>
      <c r="BY20" s="371"/>
      <c r="BZ20" s="371"/>
      <c r="CA20" s="371"/>
      <c r="CB20" s="371"/>
      <c r="CC20" s="372"/>
      <c r="CD20" s="21"/>
      <c r="CE20" s="356"/>
      <c r="CF20" s="356"/>
      <c r="CG20" s="356"/>
      <c r="CH20" s="356"/>
      <c r="CI20" s="356"/>
      <c r="CJ20" s="356"/>
      <c r="CK20" s="356"/>
      <c r="CL20" s="356"/>
      <c r="CM20" s="356"/>
      <c r="CN20" s="356"/>
      <c r="CO20" s="356"/>
      <c r="CP20" s="356"/>
      <c r="CQ20" s="356"/>
      <c r="CR20" s="356"/>
      <c r="CS20" s="357"/>
      <c r="CT20" s="358"/>
      <c r="CU20" s="359"/>
      <c r="CV20" s="359"/>
      <c r="CW20" s="359"/>
      <c r="CX20" s="359"/>
      <c r="CY20" s="359"/>
      <c r="CZ20" s="359"/>
      <c r="DA20" s="360"/>
      <c r="DB20" s="358"/>
      <c r="DC20" s="359"/>
      <c r="DD20" s="359"/>
      <c r="DE20" s="359"/>
      <c r="DF20" s="359"/>
      <c r="DG20" s="359"/>
      <c r="DH20" s="359"/>
      <c r="DI20" s="360"/>
    </row>
    <row r="21" spans="1:113" ht="18.75" customHeight="1" x14ac:dyDescent="0.15">
      <c r="A21" s="2"/>
      <c r="B21" s="508" t="s">
        <v>241</v>
      </c>
      <c r="C21" s="509"/>
      <c r="D21" s="509"/>
      <c r="E21" s="509"/>
      <c r="F21" s="509"/>
      <c r="G21" s="509"/>
      <c r="H21" s="509"/>
      <c r="I21" s="509"/>
      <c r="J21" s="509"/>
      <c r="K21" s="509"/>
      <c r="L21" s="509"/>
      <c r="M21" s="509"/>
      <c r="N21" s="509"/>
      <c r="O21" s="509"/>
      <c r="P21" s="509"/>
      <c r="Q21" s="509"/>
      <c r="R21" s="509"/>
      <c r="S21" s="509"/>
      <c r="T21" s="509"/>
      <c r="U21" s="509"/>
      <c r="V21" s="509"/>
      <c r="W21" s="509"/>
      <c r="X21" s="509"/>
      <c r="Y21" s="509"/>
      <c r="Z21" s="509"/>
      <c r="AA21" s="509"/>
      <c r="AB21" s="509"/>
      <c r="AC21" s="509"/>
      <c r="AD21" s="509"/>
      <c r="AE21" s="509"/>
      <c r="AF21" s="509"/>
      <c r="AG21" s="509"/>
      <c r="AH21" s="509"/>
      <c r="AI21" s="509"/>
      <c r="AJ21" s="509"/>
      <c r="AK21" s="509"/>
      <c r="AL21" s="509"/>
      <c r="AM21" s="509"/>
      <c r="AN21" s="509"/>
      <c r="AO21" s="509"/>
      <c r="AP21" s="509"/>
      <c r="AQ21" s="509"/>
      <c r="AR21" s="509"/>
      <c r="AS21" s="509"/>
      <c r="AT21" s="509"/>
      <c r="AU21" s="509"/>
      <c r="AV21" s="509"/>
      <c r="AW21" s="509"/>
      <c r="AX21" s="510"/>
      <c r="AY21" s="489"/>
      <c r="AZ21" s="490"/>
      <c r="BA21" s="490"/>
      <c r="BB21" s="490"/>
      <c r="BC21" s="490"/>
      <c r="BD21" s="490"/>
      <c r="BE21" s="490"/>
      <c r="BF21" s="490"/>
      <c r="BG21" s="490"/>
      <c r="BH21" s="490"/>
      <c r="BI21" s="490"/>
      <c r="BJ21" s="490"/>
      <c r="BK21" s="490"/>
      <c r="BL21" s="490"/>
      <c r="BM21" s="491"/>
      <c r="BN21" s="373"/>
      <c r="BO21" s="374"/>
      <c r="BP21" s="374"/>
      <c r="BQ21" s="374"/>
      <c r="BR21" s="374"/>
      <c r="BS21" s="374"/>
      <c r="BT21" s="374"/>
      <c r="BU21" s="375"/>
      <c r="BV21" s="373"/>
      <c r="BW21" s="374"/>
      <c r="BX21" s="374"/>
      <c r="BY21" s="374"/>
      <c r="BZ21" s="374"/>
      <c r="CA21" s="374"/>
      <c r="CB21" s="374"/>
      <c r="CC21" s="375"/>
      <c r="CD21" s="21"/>
      <c r="CE21" s="356"/>
      <c r="CF21" s="356"/>
      <c r="CG21" s="356"/>
      <c r="CH21" s="356"/>
      <c r="CI21" s="356"/>
      <c r="CJ21" s="356"/>
      <c r="CK21" s="356"/>
      <c r="CL21" s="356"/>
      <c r="CM21" s="356"/>
      <c r="CN21" s="356"/>
      <c r="CO21" s="356"/>
      <c r="CP21" s="356"/>
      <c r="CQ21" s="356"/>
      <c r="CR21" s="356"/>
      <c r="CS21" s="357"/>
      <c r="CT21" s="358"/>
      <c r="CU21" s="359"/>
      <c r="CV21" s="359"/>
      <c r="CW21" s="359"/>
      <c r="CX21" s="359"/>
      <c r="CY21" s="359"/>
      <c r="CZ21" s="359"/>
      <c r="DA21" s="360"/>
      <c r="DB21" s="358"/>
      <c r="DC21" s="359"/>
      <c r="DD21" s="359"/>
      <c r="DE21" s="359"/>
      <c r="DF21" s="359"/>
      <c r="DG21" s="359"/>
      <c r="DH21" s="359"/>
      <c r="DI21" s="360"/>
    </row>
    <row r="22" spans="1:113" ht="18.75" customHeight="1" x14ac:dyDescent="0.15">
      <c r="A22" s="2"/>
      <c r="B22" s="493" t="s">
        <v>243</v>
      </c>
      <c r="C22" s="400"/>
      <c r="D22" s="401"/>
      <c r="E22" s="379" t="s">
        <v>6</v>
      </c>
      <c r="F22" s="380"/>
      <c r="G22" s="380"/>
      <c r="H22" s="380"/>
      <c r="I22" s="380"/>
      <c r="J22" s="380"/>
      <c r="K22" s="381"/>
      <c r="L22" s="379" t="s">
        <v>245</v>
      </c>
      <c r="M22" s="380"/>
      <c r="N22" s="380"/>
      <c r="O22" s="380"/>
      <c r="P22" s="381"/>
      <c r="Q22" s="385" t="s">
        <v>246</v>
      </c>
      <c r="R22" s="386"/>
      <c r="S22" s="386"/>
      <c r="T22" s="386"/>
      <c r="U22" s="386"/>
      <c r="V22" s="387"/>
      <c r="W22" s="399" t="s">
        <v>248</v>
      </c>
      <c r="X22" s="400"/>
      <c r="Y22" s="401"/>
      <c r="Z22" s="379" t="s">
        <v>6</v>
      </c>
      <c r="AA22" s="380"/>
      <c r="AB22" s="380"/>
      <c r="AC22" s="380"/>
      <c r="AD22" s="380"/>
      <c r="AE22" s="380"/>
      <c r="AF22" s="380"/>
      <c r="AG22" s="381"/>
      <c r="AH22" s="391" t="s">
        <v>187</v>
      </c>
      <c r="AI22" s="380"/>
      <c r="AJ22" s="380"/>
      <c r="AK22" s="380"/>
      <c r="AL22" s="381"/>
      <c r="AM22" s="391" t="s">
        <v>249</v>
      </c>
      <c r="AN22" s="392"/>
      <c r="AO22" s="392"/>
      <c r="AP22" s="392"/>
      <c r="AQ22" s="392"/>
      <c r="AR22" s="393"/>
      <c r="AS22" s="385" t="s">
        <v>246</v>
      </c>
      <c r="AT22" s="386"/>
      <c r="AU22" s="386"/>
      <c r="AV22" s="386"/>
      <c r="AW22" s="386"/>
      <c r="AX22" s="397"/>
      <c r="AY22" s="415" t="s">
        <v>250</v>
      </c>
      <c r="AZ22" s="416"/>
      <c r="BA22" s="416"/>
      <c r="BB22" s="416"/>
      <c r="BC22" s="416"/>
      <c r="BD22" s="416"/>
      <c r="BE22" s="416"/>
      <c r="BF22" s="416"/>
      <c r="BG22" s="416"/>
      <c r="BH22" s="416"/>
      <c r="BI22" s="416"/>
      <c r="BJ22" s="416"/>
      <c r="BK22" s="416"/>
      <c r="BL22" s="416"/>
      <c r="BM22" s="417"/>
      <c r="BN22" s="376">
        <v>6465093</v>
      </c>
      <c r="BO22" s="377"/>
      <c r="BP22" s="377"/>
      <c r="BQ22" s="377"/>
      <c r="BR22" s="377"/>
      <c r="BS22" s="377"/>
      <c r="BT22" s="377"/>
      <c r="BU22" s="378"/>
      <c r="BV22" s="376">
        <v>5580439</v>
      </c>
      <c r="BW22" s="377"/>
      <c r="BX22" s="377"/>
      <c r="BY22" s="377"/>
      <c r="BZ22" s="377"/>
      <c r="CA22" s="377"/>
      <c r="CB22" s="377"/>
      <c r="CC22" s="378"/>
      <c r="CD22" s="21"/>
      <c r="CE22" s="356"/>
      <c r="CF22" s="356"/>
      <c r="CG22" s="356"/>
      <c r="CH22" s="356"/>
      <c r="CI22" s="356"/>
      <c r="CJ22" s="356"/>
      <c r="CK22" s="356"/>
      <c r="CL22" s="356"/>
      <c r="CM22" s="356"/>
      <c r="CN22" s="356"/>
      <c r="CO22" s="356"/>
      <c r="CP22" s="356"/>
      <c r="CQ22" s="356"/>
      <c r="CR22" s="356"/>
      <c r="CS22" s="357"/>
      <c r="CT22" s="358"/>
      <c r="CU22" s="359"/>
      <c r="CV22" s="359"/>
      <c r="CW22" s="359"/>
      <c r="CX22" s="359"/>
      <c r="CY22" s="359"/>
      <c r="CZ22" s="359"/>
      <c r="DA22" s="360"/>
      <c r="DB22" s="358"/>
      <c r="DC22" s="359"/>
      <c r="DD22" s="359"/>
      <c r="DE22" s="359"/>
      <c r="DF22" s="359"/>
      <c r="DG22" s="359"/>
      <c r="DH22" s="359"/>
      <c r="DI22" s="360"/>
    </row>
    <row r="23" spans="1:113" ht="18.75" customHeight="1" x14ac:dyDescent="0.15">
      <c r="A23" s="2"/>
      <c r="B23" s="494"/>
      <c r="C23" s="403"/>
      <c r="D23" s="404"/>
      <c r="E23" s="382"/>
      <c r="F23" s="383"/>
      <c r="G23" s="383"/>
      <c r="H23" s="383"/>
      <c r="I23" s="383"/>
      <c r="J23" s="383"/>
      <c r="K23" s="384"/>
      <c r="L23" s="382"/>
      <c r="M23" s="383"/>
      <c r="N23" s="383"/>
      <c r="O23" s="383"/>
      <c r="P23" s="384"/>
      <c r="Q23" s="388"/>
      <c r="R23" s="389"/>
      <c r="S23" s="389"/>
      <c r="T23" s="389"/>
      <c r="U23" s="389"/>
      <c r="V23" s="390"/>
      <c r="W23" s="402"/>
      <c r="X23" s="403"/>
      <c r="Y23" s="404"/>
      <c r="Z23" s="382"/>
      <c r="AA23" s="383"/>
      <c r="AB23" s="383"/>
      <c r="AC23" s="383"/>
      <c r="AD23" s="383"/>
      <c r="AE23" s="383"/>
      <c r="AF23" s="383"/>
      <c r="AG23" s="384"/>
      <c r="AH23" s="382"/>
      <c r="AI23" s="383"/>
      <c r="AJ23" s="383"/>
      <c r="AK23" s="383"/>
      <c r="AL23" s="384"/>
      <c r="AM23" s="394"/>
      <c r="AN23" s="395"/>
      <c r="AO23" s="395"/>
      <c r="AP23" s="395"/>
      <c r="AQ23" s="395"/>
      <c r="AR23" s="396"/>
      <c r="AS23" s="388"/>
      <c r="AT23" s="389"/>
      <c r="AU23" s="389"/>
      <c r="AV23" s="389"/>
      <c r="AW23" s="389"/>
      <c r="AX23" s="398"/>
      <c r="AY23" s="498" t="s">
        <v>253</v>
      </c>
      <c r="AZ23" s="499"/>
      <c r="BA23" s="499"/>
      <c r="BB23" s="499"/>
      <c r="BC23" s="499"/>
      <c r="BD23" s="499"/>
      <c r="BE23" s="499"/>
      <c r="BF23" s="499"/>
      <c r="BG23" s="499"/>
      <c r="BH23" s="499"/>
      <c r="BI23" s="499"/>
      <c r="BJ23" s="499"/>
      <c r="BK23" s="499"/>
      <c r="BL23" s="499"/>
      <c r="BM23" s="500"/>
      <c r="BN23" s="370">
        <v>5692609</v>
      </c>
      <c r="BO23" s="371"/>
      <c r="BP23" s="371"/>
      <c r="BQ23" s="371"/>
      <c r="BR23" s="371"/>
      <c r="BS23" s="371"/>
      <c r="BT23" s="371"/>
      <c r="BU23" s="372"/>
      <c r="BV23" s="370">
        <v>4783686</v>
      </c>
      <c r="BW23" s="371"/>
      <c r="BX23" s="371"/>
      <c r="BY23" s="371"/>
      <c r="BZ23" s="371"/>
      <c r="CA23" s="371"/>
      <c r="CB23" s="371"/>
      <c r="CC23" s="372"/>
      <c r="CD23" s="21"/>
      <c r="CE23" s="356"/>
      <c r="CF23" s="356"/>
      <c r="CG23" s="356"/>
      <c r="CH23" s="356"/>
      <c r="CI23" s="356"/>
      <c r="CJ23" s="356"/>
      <c r="CK23" s="356"/>
      <c r="CL23" s="356"/>
      <c r="CM23" s="356"/>
      <c r="CN23" s="356"/>
      <c r="CO23" s="356"/>
      <c r="CP23" s="356"/>
      <c r="CQ23" s="356"/>
      <c r="CR23" s="356"/>
      <c r="CS23" s="357"/>
      <c r="CT23" s="358"/>
      <c r="CU23" s="359"/>
      <c r="CV23" s="359"/>
      <c r="CW23" s="359"/>
      <c r="CX23" s="359"/>
      <c r="CY23" s="359"/>
      <c r="CZ23" s="359"/>
      <c r="DA23" s="360"/>
      <c r="DB23" s="358"/>
      <c r="DC23" s="359"/>
      <c r="DD23" s="359"/>
      <c r="DE23" s="359"/>
      <c r="DF23" s="359"/>
      <c r="DG23" s="359"/>
      <c r="DH23" s="359"/>
      <c r="DI23" s="360"/>
    </row>
    <row r="24" spans="1:113" ht="18.75" customHeight="1" x14ac:dyDescent="0.15">
      <c r="A24" s="2"/>
      <c r="B24" s="494"/>
      <c r="C24" s="403"/>
      <c r="D24" s="404"/>
      <c r="E24" s="408" t="s">
        <v>254</v>
      </c>
      <c r="F24" s="409"/>
      <c r="G24" s="409"/>
      <c r="H24" s="409"/>
      <c r="I24" s="409"/>
      <c r="J24" s="409"/>
      <c r="K24" s="410"/>
      <c r="L24" s="411">
        <v>1</v>
      </c>
      <c r="M24" s="412"/>
      <c r="N24" s="412"/>
      <c r="O24" s="412"/>
      <c r="P24" s="413"/>
      <c r="Q24" s="411">
        <v>6510</v>
      </c>
      <c r="R24" s="412"/>
      <c r="S24" s="412"/>
      <c r="T24" s="412"/>
      <c r="U24" s="412"/>
      <c r="V24" s="413"/>
      <c r="W24" s="402"/>
      <c r="X24" s="403"/>
      <c r="Y24" s="404"/>
      <c r="Z24" s="408" t="s">
        <v>256</v>
      </c>
      <c r="AA24" s="409"/>
      <c r="AB24" s="409"/>
      <c r="AC24" s="409"/>
      <c r="AD24" s="409"/>
      <c r="AE24" s="409"/>
      <c r="AF24" s="409"/>
      <c r="AG24" s="410"/>
      <c r="AH24" s="411">
        <v>78</v>
      </c>
      <c r="AI24" s="412"/>
      <c r="AJ24" s="412"/>
      <c r="AK24" s="412"/>
      <c r="AL24" s="413"/>
      <c r="AM24" s="411">
        <v>226980</v>
      </c>
      <c r="AN24" s="412"/>
      <c r="AO24" s="412"/>
      <c r="AP24" s="412"/>
      <c r="AQ24" s="412"/>
      <c r="AR24" s="413"/>
      <c r="AS24" s="411">
        <v>2910</v>
      </c>
      <c r="AT24" s="412"/>
      <c r="AU24" s="412"/>
      <c r="AV24" s="412"/>
      <c r="AW24" s="412"/>
      <c r="AX24" s="414"/>
      <c r="AY24" s="489" t="s">
        <v>257</v>
      </c>
      <c r="AZ24" s="490"/>
      <c r="BA24" s="490"/>
      <c r="BB24" s="490"/>
      <c r="BC24" s="490"/>
      <c r="BD24" s="490"/>
      <c r="BE24" s="490"/>
      <c r="BF24" s="490"/>
      <c r="BG24" s="490"/>
      <c r="BH24" s="490"/>
      <c r="BI24" s="490"/>
      <c r="BJ24" s="490"/>
      <c r="BK24" s="490"/>
      <c r="BL24" s="490"/>
      <c r="BM24" s="491"/>
      <c r="BN24" s="370">
        <v>5757667</v>
      </c>
      <c r="BO24" s="371"/>
      <c r="BP24" s="371"/>
      <c r="BQ24" s="371"/>
      <c r="BR24" s="371"/>
      <c r="BS24" s="371"/>
      <c r="BT24" s="371"/>
      <c r="BU24" s="372"/>
      <c r="BV24" s="370">
        <v>4826724</v>
      </c>
      <c r="BW24" s="371"/>
      <c r="BX24" s="371"/>
      <c r="BY24" s="371"/>
      <c r="BZ24" s="371"/>
      <c r="CA24" s="371"/>
      <c r="CB24" s="371"/>
      <c r="CC24" s="372"/>
      <c r="CD24" s="21"/>
      <c r="CE24" s="356"/>
      <c r="CF24" s="356"/>
      <c r="CG24" s="356"/>
      <c r="CH24" s="356"/>
      <c r="CI24" s="356"/>
      <c r="CJ24" s="356"/>
      <c r="CK24" s="356"/>
      <c r="CL24" s="356"/>
      <c r="CM24" s="356"/>
      <c r="CN24" s="356"/>
      <c r="CO24" s="356"/>
      <c r="CP24" s="356"/>
      <c r="CQ24" s="356"/>
      <c r="CR24" s="356"/>
      <c r="CS24" s="357"/>
      <c r="CT24" s="358"/>
      <c r="CU24" s="359"/>
      <c r="CV24" s="359"/>
      <c r="CW24" s="359"/>
      <c r="CX24" s="359"/>
      <c r="CY24" s="359"/>
      <c r="CZ24" s="359"/>
      <c r="DA24" s="360"/>
      <c r="DB24" s="358"/>
      <c r="DC24" s="359"/>
      <c r="DD24" s="359"/>
      <c r="DE24" s="359"/>
      <c r="DF24" s="359"/>
      <c r="DG24" s="359"/>
      <c r="DH24" s="359"/>
      <c r="DI24" s="360"/>
    </row>
    <row r="25" spans="1:113" ht="18.75" customHeight="1" x14ac:dyDescent="0.15">
      <c r="A25" s="2"/>
      <c r="B25" s="494"/>
      <c r="C25" s="403"/>
      <c r="D25" s="404"/>
      <c r="E25" s="408" t="s">
        <v>259</v>
      </c>
      <c r="F25" s="409"/>
      <c r="G25" s="409"/>
      <c r="H25" s="409"/>
      <c r="I25" s="409"/>
      <c r="J25" s="409"/>
      <c r="K25" s="410"/>
      <c r="L25" s="411">
        <v>1</v>
      </c>
      <c r="M25" s="412"/>
      <c r="N25" s="412"/>
      <c r="O25" s="412"/>
      <c r="P25" s="413"/>
      <c r="Q25" s="411">
        <v>5760</v>
      </c>
      <c r="R25" s="412"/>
      <c r="S25" s="412"/>
      <c r="T25" s="412"/>
      <c r="U25" s="412"/>
      <c r="V25" s="413"/>
      <c r="W25" s="402"/>
      <c r="X25" s="403"/>
      <c r="Y25" s="404"/>
      <c r="Z25" s="408" t="s">
        <v>261</v>
      </c>
      <c r="AA25" s="409"/>
      <c r="AB25" s="409"/>
      <c r="AC25" s="409"/>
      <c r="AD25" s="409"/>
      <c r="AE25" s="409"/>
      <c r="AF25" s="409"/>
      <c r="AG25" s="410"/>
      <c r="AH25" s="411" t="s">
        <v>206</v>
      </c>
      <c r="AI25" s="412"/>
      <c r="AJ25" s="412"/>
      <c r="AK25" s="412"/>
      <c r="AL25" s="413"/>
      <c r="AM25" s="411" t="s">
        <v>206</v>
      </c>
      <c r="AN25" s="412"/>
      <c r="AO25" s="412"/>
      <c r="AP25" s="412"/>
      <c r="AQ25" s="412"/>
      <c r="AR25" s="413"/>
      <c r="AS25" s="411" t="s">
        <v>206</v>
      </c>
      <c r="AT25" s="412"/>
      <c r="AU25" s="412"/>
      <c r="AV25" s="412"/>
      <c r="AW25" s="412"/>
      <c r="AX25" s="414"/>
      <c r="AY25" s="415" t="s">
        <v>40</v>
      </c>
      <c r="AZ25" s="416"/>
      <c r="BA25" s="416"/>
      <c r="BB25" s="416"/>
      <c r="BC25" s="416"/>
      <c r="BD25" s="416"/>
      <c r="BE25" s="416"/>
      <c r="BF25" s="416"/>
      <c r="BG25" s="416"/>
      <c r="BH25" s="416"/>
      <c r="BI25" s="416"/>
      <c r="BJ25" s="416"/>
      <c r="BK25" s="416"/>
      <c r="BL25" s="416"/>
      <c r="BM25" s="417"/>
      <c r="BN25" s="376">
        <v>238237</v>
      </c>
      <c r="BO25" s="377"/>
      <c r="BP25" s="377"/>
      <c r="BQ25" s="377"/>
      <c r="BR25" s="377"/>
      <c r="BS25" s="377"/>
      <c r="BT25" s="377"/>
      <c r="BU25" s="378"/>
      <c r="BV25" s="376">
        <v>243557</v>
      </c>
      <c r="BW25" s="377"/>
      <c r="BX25" s="377"/>
      <c r="BY25" s="377"/>
      <c r="BZ25" s="377"/>
      <c r="CA25" s="377"/>
      <c r="CB25" s="377"/>
      <c r="CC25" s="378"/>
      <c r="CD25" s="21"/>
      <c r="CE25" s="356"/>
      <c r="CF25" s="356"/>
      <c r="CG25" s="356"/>
      <c r="CH25" s="356"/>
      <c r="CI25" s="356"/>
      <c r="CJ25" s="356"/>
      <c r="CK25" s="356"/>
      <c r="CL25" s="356"/>
      <c r="CM25" s="356"/>
      <c r="CN25" s="356"/>
      <c r="CO25" s="356"/>
      <c r="CP25" s="356"/>
      <c r="CQ25" s="356"/>
      <c r="CR25" s="356"/>
      <c r="CS25" s="357"/>
      <c r="CT25" s="358"/>
      <c r="CU25" s="359"/>
      <c r="CV25" s="359"/>
      <c r="CW25" s="359"/>
      <c r="CX25" s="359"/>
      <c r="CY25" s="359"/>
      <c r="CZ25" s="359"/>
      <c r="DA25" s="360"/>
      <c r="DB25" s="358"/>
      <c r="DC25" s="359"/>
      <c r="DD25" s="359"/>
      <c r="DE25" s="359"/>
      <c r="DF25" s="359"/>
      <c r="DG25" s="359"/>
      <c r="DH25" s="359"/>
      <c r="DI25" s="360"/>
    </row>
    <row r="26" spans="1:113" ht="18.75" customHeight="1" x14ac:dyDescent="0.15">
      <c r="A26" s="2"/>
      <c r="B26" s="494"/>
      <c r="C26" s="403"/>
      <c r="D26" s="404"/>
      <c r="E26" s="408" t="s">
        <v>262</v>
      </c>
      <c r="F26" s="409"/>
      <c r="G26" s="409"/>
      <c r="H26" s="409"/>
      <c r="I26" s="409"/>
      <c r="J26" s="409"/>
      <c r="K26" s="410"/>
      <c r="L26" s="411">
        <v>1</v>
      </c>
      <c r="M26" s="412"/>
      <c r="N26" s="412"/>
      <c r="O26" s="412"/>
      <c r="P26" s="413"/>
      <c r="Q26" s="411">
        <v>5510</v>
      </c>
      <c r="R26" s="412"/>
      <c r="S26" s="412"/>
      <c r="T26" s="412"/>
      <c r="U26" s="412"/>
      <c r="V26" s="413"/>
      <c r="W26" s="402"/>
      <c r="X26" s="403"/>
      <c r="Y26" s="404"/>
      <c r="Z26" s="408" t="s">
        <v>263</v>
      </c>
      <c r="AA26" s="504"/>
      <c r="AB26" s="504"/>
      <c r="AC26" s="504"/>
      <c r="AD26" s="504"/>
      <c r="AE26" s="504"/>
      <c r="AF26" s="504"/>
      <c r="AG26" s="505"/>
      <c r="AH26" s="411" t="s">
        <v>206</v>
      </c>
      <c r="AI26" s="412"/>
      <c r="AJ26" s="412"/>
      <c r="AK26" s="412"/>
      <c r="AL26" s="413"/>
      <c r="AM26" s="411" t="s">
        <v>206</v>
      </c>
      <c r="AN26" s="412"/>
      <c r="AO26" s="412"/>
      <c r="AP26" s="412"/>
      <c r="AQ26" s="412"/>
      <c r="AR26" s="413"/>
      <c r="AS26" s="411" t="s">
        <v>206</v>
      </c>
      <c r="AT26" s="412"/>
      <c r="AU26" s="412"/>
      <c r="AV26" s="412"/>
      <c r="AW26" s="412"/>
      <c r="AX26" s="414"/>
      <c r="AY26" s="506" t="s">
        <v>264</v>
      </c>
      <c r="AZ26" s="476"/>
      <c r="BA26" s="476"/>
      <c r="BB26" s="476"/>
      <c r="BC26" s="476"/>
      <c r="BD26" s="476"/>
      <c r="BE26" s="476"/>
      <c r="BF26" s="476"/>
      <c r="BG26" s="476"/>
      <c r="BH26" s="476"/>
      <c r="BI26" s="476"/>
      <c r="BJ26" s="476"/>
      <c r="BK26" s="476"/>
      <c r="BL26" s="476"/>
      <c r="BM26" s="507"/>
      <c r="BN26" s="370" t="s">
        <v>206</v>
      </c>
      <c r="BO26" s="371"/>
      <c r="BP26" s="371"/>
      <c r="BQ26" s="371"/>
      <c r="BR26" s="371"/>
      <c r="BS26" s="371"/>
      <c r="BT26" s="371"/>
      <c r="BU26" s="372"/>
      <c r="BV26" s="370" t="s">
        <v>206</v>
      </c>
      <c r="BW26" s="371"/>
      <c r="BX26" s="371"/>
      <c r="BY26" s="371"/>
      <c r="BZ26" s="371"/>
      <c r="CA26" s="371"/>
      <c r="CB26" s="371"/>
      <c r="CC26" s="372"/>
      <c r="CD26" s="21"/>
      <c r="CE26" s="356"/>
      <c r="CF26" s="356"/>
      <c r="CG26" s="356"/>
      <c r="CH26" s="356"/>
      <c r="CI26" s="356"/>
      <c r="CJ26" s="356"/>
      <c r="CK26" s="356"/>
      <c r="CL26" s="356"/>
      <c r="CM26" s="356"/>
      <c r="CN26" s="356"/>
      <c r="CO26" s="356"/>
      <c r="CP26" s="356"/>
      <c r="CQ26" s="356"/>
      <c r="CR26" s="356"/>
      <c r="CS26" s="357"/>
      <c r="CT26" s="358"/>
      <c r="CU26" s="359"/>
      <c r="CV26" s="359"/>
      <c r="CW26" s="359"/>
      <c r="CX26" s="359"/>
      <c r="CY26" s="359"/>
      <c r="CZ26" s="359"/>
      <c r="DA26" s="360"/>
      <c r="DB26" s="358"/>
      <c r="DC26" s="359"/>
      <c r="DD26" s="359"/>
      <c r="DE26" s="359"/>
      <c r="DF26" s="359"/>
      <c r="DG26" s="359"/>
      <c r="DH26" s="359"/>
      <c r="DI26" s="360"/>
    </row>
    <row r="27" spans="1:113" ht="18.75" customHeight="1" x14ac:dyDescent="0.15">
      <c r="A27" s="2"/>
      <c r="B27" s="494"/>
      <c r="C27" s="403"/>
      <c r="D27" s="404"/>
      <c r="E27" s="408" t="s">
        <v>265</v>
      </c>
      <c r="F27" s="409"/>
      <c r="G27" s="409"/>
      <c r="H27" s="409"/>
      <c r="I27" s="409"/>
      <c r="J27" s="409"/>
      <c r="K27" s="410"/>
      <c r="L27" s="411">
        <v>1</v>
      </c>
      <c r="M27" s="412"/>
      <c r="N27" s="412"/>
      <c r="O27" s="412"/>
      <c r="P27" s="413"/>
      <c r="Q27" s="411">
        <v>2680</v>
      </c>
      <c r="R27" s="412"/>
      <c r="S27" s="412"/>
      <c r="T27" s="412"/>
      <c r="U27" s="412"/>
      <c r="V27" s="413"/>
      <c r="W27" s="402"/>
      <c r="X27" s="403"/>
      <c r="Y27" s="404"/>
      <c r="Z27" s="408" t="s">
        <v>266</v>
      </c>
      <c r="AA27" s="409"/>
      <c r="AB27" s="409"/>
      <c r="AC27" s="409"/>
      <c r="AD27" s="409"/>
      <c r="AE27" s="409"/>
      <c r="AF27" s="409"/>
      <c r="AG27" s="410"/>
      <c r="AH27" s="411" t="s">
        <v>206</v>
      </c>
      <c r="AI27" s="412"/>
      <c r="AJ27" s="412"/>
      <c r="AK27" s="412"/>
      <c r="AL27" s="413"/>
      <c r="AM27" s="411" t="s">
        <v>206</v>
      </c>
      <c r="AN27" s="412"/>
      <c r="AO27" s="412"/>
      <c r="AP27" s="412"/>
      <c r="AQ27" s="412"/>
      <c r="AR27" s="413"/>
      <c r="AS27" s="411" t="s">
        <v>206</v>
      </c>
      <c r="AT27" s="412"/>
      <c r="AU27" s="412"/>
      <c r="AV27" s="412"/>
      <c r="AW27" s="412"/>
      <c r="AX27" s="414"/>
      <c r="AY27" s="501" t="s">
        <v>269</v>
      </c>
      <c r="AZ27" s="502"/>
      <c r="BA27" s="502"/>
      <c r="BB27" s="502"/>
      <c r="BC27" s="502"/>
      <c r="BD27" s="502"/>
      <c r="BE27" s="502"/>
      <c r="BF27" s="502"/>
      <c r="BG27" s="502"/>
      <c r="BH27" s="502"/>
      <c r="BI27" s="502"/>
      <c r="BJ27" s="502"/>
      <c r="BK27" s="502"/>
      <c r="BL27" s="502"/>
      <c r="BM27" s="503"/>
      <c r="BN27" s="373">
        <v>673369</v>
      </c>
      <c r="BO27" s="374"/>
      <c r="BP27" s="374"/>
      <c r="BQ27" s="374"/>
      <c r="BR27" s="374"/>
      <c r="BS27" s="374"/>
      <c r="BT27" s="374"/>
      <c r="BU27" s="375"/>
      <c r="BV27" s="373">
        <v>671534</v>
      </c>
      <c r="BW27" s="374"/>
      <c r="BX27" s="374"/>
      <c r="BY27" s="374"/>
      <c r="BZ27" s="374"/>
      <c r="CA27" s="374"/>
      <c r="CB27" s="374"/>
      <c r="CC27" s="375"/>
      <c r="CD27" s="17"/>
      <c r="CE27" s="356"/>
      <c r="CF27" s="356"/>
      <c r="CG27" s="356"/>
      <c r="CH27" s="356"/>
      <c r="CI27" s="356"/>
      <c r="CJ27" s="356"/>
      <c r="CK27" s="356"/>
      <c r="CL27" s="356"/>
      <c r="CM27" s="356"/>
      <c r="CN27" s="356"/>
      <c r="CO27" s="356"/>
      <c r="CP27" s="356"/>
      <c r="CQ27" s="356"/>
      <c r="CR27" s="356"/>
      <c r="CS27" s="357"/>
      <c r="CT27" s="358"/>
      <c r="CU27" s="359"/>
      <c r="CV27" s="359"/>
      <c r="CW27" s="359"/>
      <c r="CX27" s="359"/>
      <c r="CY27" s="359"/>
      <c r="CZ27" s="359"/>
      <c r="DA27" s="360"/>
      <c r="DB27" s="358"/>
      <c r="DC27" s="359"/>
      <c r="DD27" s="359"/>
      <c r="DE27" s="359"/>
      <c r="DF27" s="359"/>
      <c r="DG27" s="359"/>
      <c r="DH27" s="359"/>
      <c r="DI27" s="360"/>
    </row>
    <row r="28" spans="1:113" ht="18.75" customHeight="1" x14ac:dyDescent="0.15">
      <c r="A28" s="2"/>
      <c r="B28" s="494"/>
      <c r="C28" s="403"/>
      <c r="D28" s="404"/>
      <c r="E28" s="408" t="s">
        <v>270</v>
      </c>
      <c r="F28" s="409"/>
      <c r="G28" s="409"/>
      <c r="H28" s="409"/>
      <c r="I28" s="409"/>
      <c r="J28" s="409"/>
      <c r="K28" s="410"/>
      <c r="L28" s="411">
        <v>1</v>
      </c>
      <c r="M28" s="412"/>
      <c r="N28" s="412"/>
      <c r="O28" s="412"/>
      <c r="P28" s="413"/>
      <c r="Q28" s="411">
        <v>2140</v>
      </c>
      <c r="R28" s="412"/>
      <c r="S28" s="412"/>
      <c r="T28" s="412"/>
      <c r="U28" s="412"/>
      <c r="V28" s="413"/>
      <c r="W28" s="402"/>
      <c r="X28" s="403"/>
      <c r="Y28" s="404"/>
      <c r="Z28" s="408" t="s">
        <v>38</v>
      </c>
      <c r="AA28" s="409"/>
      <c r="AB28" s="409"/>
      <c r="AC28" s="409"/>
      <c r="AD28" s="409"/>
      <c r="AE28" s="409"/>
      <c r="AF28" s="409"/>
      <c r="AG28" s="410"/>
      <c r="AH28" s="411" t="s">
        <v>206</v>
      </c>
      <c r="AI28" s="412"/>
      <c r="AJ28" s="412"/>
      <c r="AK28" s="412"/>
      <c r="AL28" s="413"/>
      <c r="AM28" s="411" t="s">
        <v>206</v>
      </c>
      <c r="AN28" s="412"/>
      <c r="AO28" s="412"/>
      <c r="AP28" s="412"/>
      <c r="AQ28" s="412"/>
      <c r="AR28" s="413"/>
      <c r="AS28" s="411" t="s">
        <v>206</v>
      </c>
      <c r="AT28" s="412"/>
      <c r="AU28" s="412"/>
      <c r="AV28" s="412"/>
      <c r="AW28" s="412"/>
      <c r="AX28" s="414"/>
      <c r="AY28" s="361" t="s">
        <v>271</v>
      </c>
      <c r="AZ28" s="362"/>
      <c r="BA28" s="362"/>
      <c r="BB28" s="363"/>
      <c r="BC28" s="415" t="s">
        <v>111</v>
      </c>
      <c r="BD28" s="416"/>
      <c r="BE28" s="416"/>
      <c r="BF28" s="416"/>
      <c r="BG28" s="416"/>
      <c r="BH28" s="416"/>
      <c r="BI28" s="416"/>
      <c r="BJ28" s="416"/>
      <c r="BK28" s="416"/>
      <c r="BL28" s="416"/>
      <c r="BM28" s="417"/>
      <c r="BN28" s="376">
        <v>702854</v>
      </c>
      <c r="BO28" s="377"/>
      <c r="BP28" s="377"/>
      <c r="BQ28" s="377"/>
      <c r="BR28" s="377"/>
      <c r="BS28" s="377"/>
      <c r="BT28" s="377"/>
      <c r="BU28" s="378"/>
      <c r="BV28" s="376">
        <v>601000</v>
      </c>
      <c r="BW28" s="377"/>
      <c r="BX28" s="377"/>
      <c r="BY28" s="377"/>
      <c r="BZ28" s="377"/>
      <c r="CA28" s="377"/>
      <c r="CB28" s="377"/>
      <c r="CC28" s="378"/>
      <c r="CD28" s="21"/>
      <c r="CE28" s="356"/>
      <c r="CF28" s="356"/>
      <c r="CG28" s="356"/>
      <c r="CH28" s="356"/>
      <c r="CI28" s="356"/>
      <c r="CJ28" s="356"/>
      <c r="CK28" s="356"/>
      <c r="CL28" s="356"/>
      <c r="CM28" s="356"/>
      <c r="CN28" s="356"/>
      <c r="CO28" s="356"/>
      <c r="CP28" s="356"/>
      <c r="CQ28" s="356"/>
      <c r="CR28" s="356"/>
      <c r="CS28" s="357"/>
      <c r="CT28" s="358"/>
      <c r="CU28" s="359"/>
      <c r="CV28" s="359"/>
      <c r="CW28" s="359"/>
      <c r="CX28" s="359"/>
      <c r="CY28" s="359"/>
      <c r="CZ28" s="359"/>
      <c r="DA28" s="360"/>
      <c r="DB28" s="358"/>
      <c r="DC28" s="359"/>
      <c r="DD28" s="359"/>
      <c r="DE28" s="359"/>
      <c r="DF28" s="359"/>
      <c r="DG28" s="359"/>
      <c r="DH28" s="359"/>
      <c r="DI28" s="360"/>
    </row>
    <row r="29" spans="1:113" ht="18.75" customHeight="1" x14ac:dyDescent="0.15">
      <c r="A29" s="2"/>
      <c r="B29" s="494"/>
      <c r="C29" s="403"/>
      <c r="D29" s="404"/>
      <c r="E29" s="408" t="s">
        <v>274</v>
      </c>
      <c r="F29" s="409"/>
      <c r="G29" s="409"/>
      <c r="H29" s="409"/>
      <c r="I29" s="409"/>
      <c r="J29" s="409"/>
      <c r="K29" s="410"/>
      <c r="L29" s="411">
        <v>8</v>
      </c>
      <c r="M29" s="412"/>
      <c r="N29" s="412"/>
      <c r="O29" s="412"/>
      <c r="P29" s="413"/>
      <c r="Q29" s="411">
        <v>1920</v>
      </c>
      <c r="R29" s="412"/>
      <c r="S29" s="412"/>
      <c r="T29" s="412"/>
      <c r="U29" s="412"/>
      <c r="V29" s="413"/>
      <c r="W29" s="405"/>
      <c r="X29" s="406"/>
      <c r="Y29" s="407"/>
      <c r="Z29" s="408" t="s">
        <v>276</v>
      </c>
      <c r="AA29" s="409"/>
      <c r="AB29" s="409"/>
      <c r="AC29" s="409"/>
      <c r="AD29" s="409"/>
      <c r="AE29" s="409"/>
      <c r="AF29" s="409"/>
      <c r="AG29" s="410"/>
      <c r="AH29" s="411">
        <v>78</v>
      </c>
      <c r="AI29" s="412"/>
      <c r="AJ29" s="412"/>
      <c r="AK29" s="412"/>
      <c r="AL29" s="413"/>
      <c r="AM29" s="411">
        <v>226980</v>
      </c>
      <c r="AN29" s="412"/>
      <c r="AO29" s="412"/>
      <c r="AP29" s="412"/>
      <c r="AQ29" s="412"/>
      <c r="AR29" s="413"/>
      <c r="AS29" s="411">
        <v>2910</v>
      </c>
      <c r="AT29" s="412"/>
      <c r="AU29" s="412"/>
      <c r="AV29" s="412"/>
      <c r="AW29" s="412"/>
      <c r="AX29" s="414"/>
      <c r="AY29" s="364"/>
      <c r="AZ29" s="365"/>
      <c r="BA29" s="365"/>
      <c r="BB29" s="366"/>
      <c r="BC29" s="498" t="s">
        <v>277</v>
      </c>
      <c r="BD29" s="499"/>
      <c r="BE29" s="499"/>
      <c r="BF29" s="499"/>
      <c r="BG29" s="499"/>
      <c r="BH29" s="499"/>
      <c r="BI29" s="499"/>
      <c r="BJ29" s="499"/>
      <c r="BK29" s="499"/>
      <c r="BL29" s="499"/>
      <c r="BM29" s="500"/>
      <c r="BN29" s="370">
        <v>3040680</v>
      </c>
      <c r="BO29" s="371"/>
      <c r="BP29" s="371"/>
      <c r="BQ29" s="371"/>
      <c r="BR29" s="371"/>
      <c r="BS29" s="371"/>
      <c r="BT29" s="371"/>
      <c r="BU29" s="372"/>
      <c r="BV29" s="370">
        <v>2294546</v>
      </c>
      <c r="BW29" s="371"/>
      <c r="BX29" s="371"/>
      <c r="BY29" s="371"/>
      <c r="BZ29" s="371"/>
      <c r="CA29" s="371"/>
      <c r="CB29" s="371"/>
      <c r="CC29" s="372"/>
      <c r="CD29" s="17"/>
      <c r="CE29" s="356"/>
      <c r="CF29" s="356"/>
      <c r="CG29" s="356"/>
      <c r="CH29" s="356"/>
      <c r="CI29" s="356"/>
      <c r="CJ29" s="356"/>
      <c r="CK29" s="356"/>
      <c r="CL29" s="356"/>
      <c r="CM29" s="356"/>
      <c r="CN29" s="356"/>
      <c r="CO29" s="356"/>
      <c r="CP29" s="356"/>
      <c r="CQ29" s="356"/>
      <c r="CR29" s="356"/>
      <c r="CS29" s="357"/>
      <c r="CT29" s="358"/>
      <c r="CU29" s="359"/>
      <c r="CV29" s="359"/>
      <c r="CW29" s="359"/>
      <c r="CX29" s="359"/>
      <c r="CY29" s="359"/>
      <c r="CZ29" s="359"/>
      <c r="DA29" s="360"/>
      <c r="DB29" s="358"/>
      <c r="DC29" s="359"/>
      <c r="DD29" s="359"/>
      <c r="DE29" s="359"/>
      <c r="DF29" s="359"/>
      <c r="DG29" s="359"/>
      <c r="DH29" s="359"/>
      <c r="DI29" s="360"/>
    </row>
    <row r="30" spans="1:113" ht="18.75" customHeight="1" x14ac:dyDescent="0.15">
      <c r="A30" s="2"/>
      <c r="B30" s="495"/>
      <c r="C30" s="496"/>
      <c r="D30" s="497"/>
      <c r="E30" s="477"/>
      <c r="F30" s="478"/>
      <c r="G30" s="478"/>
      <c r="H30" s="478"/>
      <c r="I30" s="478"/>
      <c r="J30" s="478"/>
      <c r="K30" s="479"/>
      <c r="L30" s="480"/>
      <c r="M30" s="481"/>
      <c r="N30" s="481"/>
      <c r="O30" s="481"/>
      <c r="P30" s="482"/>
      <c r="Q30" s="480"/>
      <c r="R30" s="481"/>
      <c r="S30" s="481"/>
      <c r="T30" s="481"/>
      <c r="U30" s="481"/>
      <c r="V30" s="482"/>
      <c r="W30" s="483" t="s">
        <v>279</v>
      </c>
      <c r="X30" s="484"/>
      <c r="Y30" s="484"/>
      <c r="Z30" s="484"/>
      <c r="AA30" s="484"/>
      <c r="AB30" s="484"/>
      <c r="AC30" s="484"/>
      <c r="AD30" s="484"/>
      <c r="AE30" s="484"/>
      <c r="AF30" s="484"/>
      <c r="AG30" s="485"/>
      <c r="AH30" s="486">
        <v>91.6</v>
      </c>
      <c r="AI30" s="487"/>
      <c r="AJ30" s="487"/>
      <c r="AK30" s="487"/>
      <c r="AL30" s="487"/>
      <c r="AM30" s="487"/>
      <c r="AN30" s="487"/>
      <c r="AO30" s="487"/>
      <c r="AP30" s="487"/>
      <c r="AQ30" s="487"/>
      <c r="AR30" s="487"/>
      <c r="AS30" s="487"/>
      <c r="AT30" s="487"/>
      <c r="AU30" s="487"/>
      <c r="AV30" s="487"/>
      <c r="AW30" s="487"/>
      <c r="AX30" s="488"/>
      <c r="AY30" s="367"/>
      <c r="AZ30" s="368"/>
      <c r="BA30" s="368"/>
      <c r="BB30" s="369"/>
      <c r="BC30" s="489" t="s">
        <v>77</v>
      </c>
      <c r="BD30" s="490"/>
      <c r="BE30" s="490"/>
      <c r="BF30" s="490"/>
      <c r="BG30" s="490"/>
      <c r="BH30" s="490"/>
      <c r="BI30" s="490"/>
      <c r="BJ30" s="490"/>
      <c r="BK30" s="490"/>
      <c r="BL30" s="490"/>
      <c r="BM30" s="491"/>
      <c r="BN30" s="373">
        <v>2788768</v>
      </c>
      <c r="BO30" s="374"/>
      <c r="BP30" s="374"/>
      <c r="BQ30" s="374"/>
      <c r="BR30" s="374"/>
      <c r="BS30" s="374"/>
      <c r="BT30" s="374"/>
      <c r="BU30" s="375"/>
      <c r="BV30" s="373">
        <v>2459855</v>
      </c>
      <c r="BW30" s="374"/>
      <c r="BX30" s="374"/>
      <c r="BY30" s="374"/>
      <c r="BZ30" s="374"/>
      <c r="CA30" s="374"/>
      <c r="CB30" s="374"/>
      <c r="CC30" s="375"/>
      <c r="CD30" s="18"/>
      <c r="CE30" s="24"/>
      <c r="CF30" s="24"/>
      <c r="CG30" s="24"/>
      <c r="CH30" s="24"/>
      <c r="CI30" s="24"/>
      <c r="CJ30" s="24"/>
      <c r="CK30" s="24"/>
      <c r="CL30" s="24"/>
      <c r="CM30" s="24"/>
      <c r="CN30" s="24"/>
      <c r="CO30" s="24"/>
      <c r="CP30" s="24"/>
      <c r="CQ30" s="24"/>
      <c r="CR30" s="24"/>
      <c r="CS30" s="26"/>
      <c r="CT30" s="29"/>
      <c r="CU30" s="32"/>
      <c r="CV30" s="32"/>
      <c r="CW30" s="32"/>
      <c r="CX30" s="32"/>
      <c r="CY30" s="32"/>
      <c r="CZ30" s="32"/>
      <c r="DA30" s="35"/>
      <c r="DB30" s="29"/>
      <c r="DC30" s="32"/>
      <c r="DD30" s="32"/>
      <c r="DE30" s="32"/>
      <c r="DF30" s="32"/>
      <c r="DG30" s="32"/>
      <c r="DH30" s="32"/>
      <c r="DI30" s="35"/>
    </row>
    <row r="31" spans="1:113" ht="13.5" customHeight="1" x14ac:dyDescent="0.15">
      <c r="A31" s="2"/>
      <c r="B31" s="4"/>
      <c r="DI31" s="36"/>
    </row>
    <row r="32" spans="1:113" ht="13.5" customHeight="1" x14ac:dyDescent="0.15">
      <c r="A32" s="2"/>
      <c r="B32" s="5"/>
      <c r="C32" s="492" t="s">
        <v>191</v>
      </c>
      <c r="D32" s="492"/>
      <c r="E32" s="492"/>
      <c r="F32" s="492"/>
      <c r="G32" s="492"/>
      <c r="H32" s="492"/>
      <c r="I32" s="492"/>
      <c r="J32" s="492"/>
      <c r="K32" s="492"/>
      <c r="L32" s="492"/>
      <c r="M32" s="492"/>
      <c r="N32" s="492"/>
      <c r="O32" s="492"/>
      <c r="P32" s="492"/>
      <c r="Q32" s="492"/>
      <c r="R32" s="492"/>
      <c r="S32" s="492"/>
      <c r="U32" s="476" t="s">
        <v>102</v>
      </c>
      <c r="V32" s="476"/>
      <c r="W32" s="476"/>
      <c r="X32" s="476"/>
      <c r="Y32" s="476"/>
      <c r="Z32" s="476"/>
      <c r="AA32" s="476"/>
      <c r="AB32" s="476"/>
      <c r="AC32" s="476"/>
      <c r="AD32" s="476"/>
      <c r="AE32" s="476"/>
      <c r="AF32" s="476"/>
      <c r="AG32" s="476"/>
      <c r="AH32" s="476"/>
      <c r="AI32" s="476"/>
      <c r="AJ32" s="476"/>
      <c r="AK32" s="476"/>
      <c r="AM32" s="476" t="s">
        <v>281</v>
      </c>
      <c r="AN32" s="476"/>
      <c r="AO32" s="476"/>
      <c r="AP32" s="476"/>
      <c r="AQ32" s="476"/>
      <c r="AR32" s="476"/>
      <c r="AS32" s="476"/>
      <c r="AT32" s="476"/>
      <c r="AU32" s="476"/>
      <c r="AV32" s="476"/>
      <c r="AW32" s="476"/>
      <c r="AX32" s="476"/>
      <c r="AY32" s="476"/>
      <c r="AZ32" s="476"/>
      <c r="BA32" s="476"/>
      <c r="BB32" s="476"/>
      <c r="BC32" s="476"/>
      <c r="BE32" s="476" t="s">
        <v>283</v>
      </c>
      <c r="BF32" s="476"/>
      <c r="BG32" s="476"/>
      <c r="BH32" s="476"/>
      <c r="BI32" s="476"/>
      <c r="BJ32" s="476"/>
      <c r="BK32" s="476"/>
      <c r="BL32" s="476"/>
      <c r="BM32" s="476"/>
      <c r="BN32" s="476"/>
      <c r="BO32" s="476"/>
      <c r="BP32" s="476"/>
      <c r="BQ32" s="476"/>
      <c r="BR32" s="476"/>
      <c r="BS32" s="476"/>
      <c r="BT32" s="476"/>
      <c r="BU32" s="476"/>
      <c r="BW32" s="476" t="s">
        <v>284</v>
      </c>
      <c r="BX32" s="476"/>
      <c r="BY32" s="476"/>
      <c r="BZ32" s="476"/>
      <c r="CA32" s="476"/>
      <c r="CB32" s="476"/>
      <c r="CC32" s="476"/>
      <c r="CD32" s="476"/>
      <c r="CE32" s="476"/>
      <c r="CF32" s="476"/>
      <c r="CG32" s="476"/>
      <c r="CH32" s="476"/>
      <c r="CI32" s="476"/>
      <c r="CJ32" s="476"/>
      <c r="CK32" s="476"/>
      <c r="CL32" s="476"/>
      <c r="CM32" s="476"/>
      <c r="CO32" s="476" t="s">
        <v>234</v>
      </c>
      <c r="CP32" s="476"/>
      <c r="CQ32" s="476"/>
      <c r="CR32" s="476"/>
      <c r="CS32" s="476"/>
      <c r="CT32" s="476"/>
      <c r="CU32" s="476"/>
      <c r="CV32" s="476"/>
      <c r="CW32" s="476"/>
      <c r="CX32" s="476"/>
      <c r="CY32" s="476"/>
      <c r="CZ32" s="476"/>
      <c r="DA32" s="476"/>
      <c r="DB32" s="476"/>
      <c r="DC32" s="476"/>
      <c r="DD32" s="476"/>
      <c r="DE32" s="476"/>
      <c r="DI32" s="36"/>
    </row>
    <row r="33" spans="1:113" ht="13.5" customHeight="1" x14ac:dyDescent="0.15">
      <c r="A33" s="2"/>
      <c r="B33" s="5"/>
      <c r="C33" s="455" t="s">
        <v>64</v>
      </c>
      <c r="D33" s="455"/>
      <c r="E33" s="435" t="s">
        <v>286</v>
      </c>
      <c r="F33" s="435"/>
      <c r="G33" s="435"/>
      <c r="H33" s="435"/>
      <c r="I33" s="435"/>
      <c r="J33" s="435"/>
      <c r="K33" s="435"/>
      <c r="L33" s="435"/>
      <c r="M33" s="435"/>
      <c r="N33" s="435"/>
      <c r="O33" s="435"/>
      <c r="P33" s="435"/>
      <c r="Q33" s="435"/>
      <c r="R33" s="435"/>
      <c r="S33" s="435"/>
      <c r="T33" s="11"/>
      <c r="U33" s="455" t="s">
        <v>64</v>
      </c>
      <c r="V33" s="455"/>
      <c r="W33" s="435" t="s">
        <v>286</v>
      </c>
      <c r="X33" s="435"/>
      <c r="Y33" s="435"/>
      <c r="Z33" s="435"/>
      <c r="AA33" s="435"/>
      <c r="AB33" s="435"/>
      <c r="AC33" s="435"/>
      <c r="AD33" s="435"/>
      <c r="AE33" s="435"/>
      <c r="AF33" s="435"/>
      <c r="AG33" s="435"/>
      <c r="AH33" s="435"/>
      <c r="AI33" s="435"/>
      <c r="AJ33" s="435"/>
      <c r="AK33" s="435"/>
      <c r="AL33" s="11"/>
      <c r="AM33" s="455" t="s">
        <v>64</v>
      </c>
      <c r="AN33" s="455"/>
      <c r="AO33" s="435" t="s">
        <v>286</v>
      </c>
      <c r="AP33" s="435"/>
      <c r="AQ33" s="435"/>
      <c r="AR33" s="435"/>
      <c r="AS33" s="435"/>
      <c r="AT33" s="435"/>
      <c r="AU33" s="435"/>
      <c r="AV33" s="435"/>
      <c r="AW33" s="435"/>
      <c r="AX33" s="435"/>
      <c r="AY33" s="435"/>
      <c r="AZ33" s="435"/>
      <c r="BA33" s="435"/>
      <c r="BB33" s="435"/>
      <c r="BC33" s="435"/>
      <c r="BD33" s="7"/>
      <c r="BE33" s="435" t="s">
        <v>287</v>
      </c>
      <c r="BF33" s="435"/>
      <c r="BG33" s="435" t="s">
        <v>173</v>
      </c>
      <c r="BH33" s="435"/>
      <c r="BI33" s="435"/>
      <c r="BJ33" s="435"/>
      <c r="BK33" s="435"/>
      <c r="BL33" s="435"/>
      <c r="BM33" s="435"/>
      <c r="BN33" s="435"/>
      <c r="BO33" s="435"/>
      <c r="BP33" s="435"/>
      <c r="BQ33" s="435"/>
      <c r="BR33" s="435"/>
      <c r="BS33" s="435"/>
      <c r="BT33" s="435"/>
      <c r="BU33" s="435"/>
      <c r="BV33" s="7"/>
      <c r="BW33" s="455" t="s">
        <v>287</v>
      </c>
      <c r="BX33" s="455"/>
      <c r="BY33" s="435" t="s">
        <v>121</v>
      </c>
      <c r="BZ33" s="435"/>
      <c r="CA33" s="435"/>
      <c r="CB33" s="435"/>
      <c r="CC33" s="435"/>
      <c r="CD33" s="435"/>
      <c r="CE33" s="435"/>
      <c r="CF33" s="435"/>
      <c r="CG33" s="435"/>
      <c r="CH33" s="435"/>
      <c r="CI33" s="435"/>
      <c r="CJ33" s="435"/>
      <c r="CK33" s="435"/>
      <c r="CL33" s="435"/>
      <c r="CM33" s="435"/>
      <c r="CN33" s="11"/>
      <c r="CO33" s="455" t="s">
        <v>64</v>
      </c>
      <c r="CP33" s="455"/>
      <c r="CQ33" s="435" t="s">
        <v>289</v>
      </c>
      <c r="CR33" s="435"/>
      <c r="CS33" s="435"/>
      <c r="CT33" s="435"/>
      <c r="CU33" s="435"/>
      <c r="CV33" s="435"/>
      <c r="CW33" s="435"/>
      <c r="CX33" s="435"/>
      <c r="CY33" s="435"/>
      <c r="CZ33" s="435"/>
      <c r="DA33" s="435"/>
      <c r="DB33" s="435"/>
      <c r="DC33" s="435"/>
      <c r="DD33" s="435"/>
      <c r="DE33" s="435"/>
      <c r="DF33" s="11"/>
      <c r="DG33" s="475" t="s">
        <v>89</v>
      </c>
      <c r="DH33" s="475"/>
      <c r="DI33" s="19"/>
    </row>
    <row r="34" spans="1:113" ht="32.25" customHeight="1" x14ac:dyDescent="0.15">
      <c r="A34" s="2"/>
      <c r="B34" s="5"/>
      <c r="C34" s="473">
        <f>IF(E34="","",1)</f>
        <v>1</v>
      </c>
      <c r="D34" s="473"/>
      <c r="E34" s="472" t="str">
        <f>IF('各会計、関係団体の財政状況及び健全化判断比率'!B7="","",'各会計、関係団体の財政状況及び健全化判断比率'!B7)</f>
        <v>一般会計</v>
      </c>
      <c r="F34" s="472"/>
      <c r="G34" s="472"/>
      <c r="H34" s="472"/>
      <c r="I34" s="472"/>
      <c r="J34" s="472"/>
      <c r="K34" s="472"/>
      <c r="L34" s="472"/>
      <c r="M34" s="472"/>
      <c r="N34" s="472"/>
      <c r="O34" s="472"/>
      <c r="P34" s="472"/>
      <c r="Q34" s="472"/>
      <c r="R34" s="472"/>
      <c r="S34" s="472"/>
      <c r="T34" s="2"/>
      <c r="U34" s="473">
        <f>IF(W34="","",MAX(C34:D43)+1)</f>
        <v>2</v>
      </c>
      <c r="V34" s="473"/>
      <c r="W34" s="472" t="str">
        <f>IF('各会計、関係団体の財政状況及び健全化判断比率'!B28="","",'各会計、関係団体の財政状況及び健全化判断比率'!B28)</f>
        <v>国民健康保険特別会計</v>
      </c>
      <c r="X34" s="472"/>
      <c r="Y34" s="472"/>
      <c r="Z34" s="472"/>
      <c r="AA34" s="472"/>
      <c r="AB34" s="472"/>
      <c r="AC34" s="472"/>
      <c r="AD34" s="472"/>
      <c r="AE34" s="472"/>
      <c r="AF34" s="472"/>
      <c r="AG34" s="472"/>
      <c r="AH34" s="472"/>
      <c r="AI34" s="472"/>
      <c r="AJ34" s="472"/>
      <c r="AK34" s="472"/>
      <c r="AL34" s="2"/>
      <c r="AM34" s="473" t="str">
        <f>IF(AO34="","",MAX(C34:D43,U34:V43)+1)</f>
        <v/>
      </c>
      <c r="AN34" s="473"/>
      <c r="AO34" s="472"/>
      <c r="AP34" s="472"/>
      <c r="AQ34" s="472"/>
      <c r="AR34" s="472"/>
      <c r="AS34" s="472"/>
      <c r="AT34" s="472"/>
      <c r="AU34" s="472"/>
      <c r="AV34" s="472"/>
      <c r="AW34" s="472"/>
      <c r="AX34" s="472"/>
      <c r="AY34" s="472"/>
      <c r="AZ34" s="472"/>
      <c r="BA34" s="472"/>
      <c r="BB34" s="472"/>
      <c r="BC34" s="472"/>
      <c r="BD34" s="2"/>
      <c r="BE34" s="473">
        <f>IF(BG34="","",MAX(C34:D43,U34:V43,AM34:AN43)+1)</f>
        <v>5</v>
      </c>
      <c r="BF34" s="473"/>
      <c r="BG34" s="472" t="str">
        <f>IF('各会計、関係団体の財政状況及び健全化判断比率'!B31="","",'各会計、関係団体の財政状況及び健全化判断比率'!B31)</f>
        <v>簡易水道事業特別会計</v>
      </c>
      <c r="BH34" s="472"/>
      <c r="BI34" s="472"/>
      <c r="BJ34" s="472"/>
      <c r="BK34" s="472"/>
      <c r="BL34" s="472"/>
      <c r="BM34" s="472"/>
      <c r="BN34" s="472"/>
      <c r="BO34" s="472"/>
      <c r="BP34" s="472"/>
      <c r="BQ34" s="472"/>
      <c r="BR34" s="472"/>
      <c r="BS34" s="472"/>
      <c r="BT34" s="472"/>
      <c r="BU34" s="472"/>
      <c r="BV34" s="2"/>
      <c r="BW34" s="473">
        <f>IF(BY34="","",MAX(C34:D43,U34:V43,AM34:AN43,BE34:BF43)+1)</f>
        <v>6</v>
      </c>
      <c r="BX34" s="473"/>
      <c r="BY34" s="472" t="str">
        <f>IF('各会計、関係団体の財政状況及び健全化判断比率'!B68="","",'各会計、関係団体の財政状況及び健全化判断比率'!B68)</f>
        <v>高知県広域食肉センター事務組合　一般会計</v>
      </c>
      <c r="BZ34" s="472"/>
      <c r="CA34" s="472"/>
      <c r="CB34" s="472"/>
      <c r="CC34" s="472"/>
      <c r="CD34" s="472"/>
      <c r="CE34" s="472"/>
      <c r="CF34" s="472"/>
      <c r="CG34" s="472"/>
      <c r="CH34" s="472"/>
      <c r="CI34" s="472"/>
      <c r="CJ34" s="472"/>
      <c r="CK34" s="472"/>
      <c r="CL34" s="472"/>
      <c r="CM34" s="472"/>
      <c r="CN34" s="2"/>
      <c r="CO34" s="473">
        <f>IF(CQ34="","",MAX(C34:D43,U34:V43,AM34:AN43,BE34:BF43,BW34:BX43)+1)</f>
        <v>14</v>
      </c>
      <c r="CP34" s="473"/>
      <c r="CQ34" s="472" t="str">
        <f>IF('各会計、関係団体の財政状況及び健全化判断比率'!BS7="","",'各会計、関係団体の財政状況及び健全化判断比率'!BS7)</f>
        <v>大豊町観光開発協会</v>
      </c>
      <c r="CR34" s="472"/>
      <c r="CS34" s="472"/>
      <c r="CT34" s="472"/>
      <c r="CU34" s="472"/>
      <c r="CV34" s="472"/>
      <c r="CW34" s="472"/>
      <c r="CX34" s="472"/>
      <c r="CY34" s="472"/>
      <c r="CZ34" s="472"/>
      <c r="DA34" s="472"/>
      <c r="DB34" s="472"/>
      <c r="DC34" s="472"/>
      <c r="DD34" s="472"/>
      <c r="DE34" s="472"/>
      <c r="DG34" s="474" t="str">
        <f>IF('各会計、関係団体の財政状況及び健全化判断比率'!BR7="","",'各会計、関係団体の財政状況及び健全化判断比率'!BR7)</f>
        <v/>
      </c>
      <c r="DH34" s="474"/>
      <c r="DI34" s="19"/>
    </row>
    <row r="35" spans="1:113" ht="32.25" customHeight="1" x14ac:dyDescent="0.15">
      <c r="A35" s="2"/>
      <c r="B35" s="5"/>
      <c r="C35" s="473" t="str">
        <f t="shared" ref="C35:C43" si="0">IF(E35="","",C34+1)</f>
        <v/>
      </c>
      <c r="D35" s="473"/>
      <c r="E35" s="472" t="str">
        <f>IF('各会計、関係団体の財政状況及び健全化判断比率'!B8="","",'各会計、関係団体の財政状況及び健全化判断比率'!B8)</f>
        <v/>
      </c>
      <c r="F35" s="472"/>
      <c r="G35" s="472"/>
      <c r="H35" s="472"/>
      <c r="I35" s="472"/>
      <c r="J35" s="472"/>
      <c r="K35" s="472"/>
      <c r="L35" s="472"/>
      <c r="M35" s="472"/>
      <c r="N35" s="472"/>
      <c r="O35" s="472"/>
      <c r="P35" s="472"/>
      <c r="Q35" s="472"/>
      <c r="R35" s="472"/>
      <c r="S35" s="472"/>
      <c r="T35" s="2"/>
      <c r="U35" s="473">
        <f t="shared" ref="U35:U43" si="1">IF(W35="","",U34+1)</f>
        <v>3</v>
      </c>
      <c r="V35" s="473"/>
      <c r="W35" s="472" t="str">
        <f>IF('各会計、関係団体の財政状況及び健全化判断比率'!B29="","",'各会計、関係団体の財政状況及び健全化判断比率'!B29)</f>
        <v>介護保険特別会計</v>
      </c>
      <c r="X35" s="472"/>
      <c r="Y35" s="472"/>
      <c r="Z35" s="472"/>
      <c r="AA35" s="472"/>
      <c r="AB35" s="472"/>
      <c r="AC35" s="472"/>
      <c r="AD35" s="472"/>
      <c r="AE35" s="472"/>
      <c r="AF35" s="472"/>
      <c r="AG35" s="472"/>
      <c r="AH35" s="472"/>
      <c r="AI35" s="472"/>
      <c r="AJ35" s="472"/>
      <c r="AK35" s="472"/>
      <c r="AL35" s="2"/>
      <c r="AM35" s="473" t="str">
        <f t="shared" ref="AM35:AM43" si="2">IF(AO35="","",AM34+1)</f>
        <v/>
      </c>
      <c r="AN35" s="473"/>
      <c r="AO35" s="472"/>
      <c r="AP35" s="472"/>
      <c r="AQ35" s="472"/>
      <c r="AR35" s="472"/>
      <c r="AS35" s="472"/>
      <c r="AT35" s="472"/>
      <c r="AU35" s="472"/>
      <c r="AV35" s="472"/>
      <c r="AW35" s="472"/>
      <c r="AX35" s="472"/>
      <c r="AY35" s="472"/>
      <c r="AZ35" s="472"/>
      <c r="BA35" s="472"/>
      <c r="BB35" s="472"/>
      <c r="BC35" s="472"/>
      <c r="BD35" s="2"/>
      <c r="BE35" s="473" t="str">
        <f t="shared" ref="BE35:BE43" si="3">IF(BG35="","",BE34+1)</f>
        <v/>
      </c>
      <c r="BF35" s="473"/>
      <c r="BG35" s="472"/>
      <c r="BH35" s="472"/>
      <c r="BI35" s="472"/>
      <c r="BJ35" s="472"/>
      <c r="BK35" s="472"/>
      <c r="BL35" s="472"/>
      <c r="BM35" s="472"/>
      <c r="BN35" s="472"/>
      <c r="BO35" s="472"/>
      <c r="BP35" s="472"/>
      <c r="BQ35" s="472"/>
      <c r="BR35" s="472"/>
      <c r="BS35" s="472"/>
      <c r="BT35" s="472"/>
      <c r="BU35" s="472"/>
      <c r="BV35" s="2"/>
      <c r="BW35" s="473">
        <f t="shared" ref="BW35:BW43" si="4">IF(BY35="","",BW34+1)</f>
        <v>7</v>
      </c>
      <c r="BX35" s="473"/>
      <c r="BY35" s="472" t="str">
        <f>IF('各会計、関係団体の財政状況及び健全化判断比率'!B69="","",'各会計、関係団体の財政状況及び健全化判断比率'!B69)</f>
        <v>嶺北広域行政事務組合　一般会計</v>
      </c>
      <c r="BZ35" s="472"/>
      <c r="CA35" s="472"/>
      <c r="CB35" s="472"/>
      <c r="CC35" s="472"/>
      <c r="CD35" s="472"/>
      <c r="CE35" s="472"/>
      <c r="CF35" s="472"/>
      <c r="CG35" s="472"/>
      <c r="CH35" s="472"/>
      <c r="CI35" s="472"/>
      <c r="CJ35" s="472"/>
      <c r="CK35" s="472"/>
      <c r="CL35" s="472"/>
      <c r="CM35" s="472"/>
      <c r="CN35" s="2"/>
      <c r="CO35" s="473">
        <f t="shared" ref="CO35:CO43" si="5">IF(CQ35="","",CO34+1)</f>
        <v>15</v>
      </c>
      <c r="CP35" s="473"/>
      <c r="CQ35" s="472" t="str">
        <f>IF('各会計、関係団体の財政状況及び健全化判断比率'!BS8="","",'各会計、関係団体の財政状況及び健全化判断比率'!BS8)</f>
        <v>大豊ゆとりファーム</v>
      </c>
      <c r="CR35" s="472"/>
      <c r="CS35" s="472"/>
      <c r="CT35" s="472"/>
      <c r="CU35" s="472"/>
      <c r="CV35" s="472"/>
      <c r="CW35" s="472"/>
      <c r="CX35" s="472"/>
      <c r="CY35" s="472"/>
      <c r="CZ35" s="472"/>
      <c r="DA35" s="472"/>
      <c r="DB35" s="472"/>
      <c r="DC35" s="472"/>
      <c r="DD35" s="472"/>
      <c r="DE35" s="472"/>
      <c r="DG35" s="474" t="str">
        <f>IF('各会計、関係団体の財政状況及び健全化判断比率'!BR8="","",'各会計、関係団体の財政状況及び健全化判断比率'!BR8)</f>
        <v/>
      </c>
      <c r="DH35" s="474"/>
      <c r="DI35" s="19"/>
    </row>
    <row r="36" spans="1:113" ht="32.25" customHeight="1" x14ac:dyDescent="0.15">
      <c r="A36" s="2"/>
      <c r="B36" s="5"/>
      <c r="C36" s="473" t="str">
        <f t="shared" si="0"/>
        <v/>
      </c>
      <c r="D36" s="473"/>
      <c r="E36" s="472" t="str">
        <f>IF('各会計、関係団体の財政状況及び健全化判断比率'!B9="","",'各会計、関係団体の財政状況及び健全化判断比率'!B9)</f>
        <v/>
      </c>
      <c r="F36" s="472"/>
      <c r="G36" s="472"/>
      <c r="H36" s="472"/>
      <c r="I36" s="472"/>
      <c r="J36" s="472"/>
      <c r="K36" s="472"/>
      <c r="L36" s="472"/>
      <c r="M36" s="472"/>
      <c r="N36" s="472"/>
      <c r="O36" s="472"/>
      <c r="P36" s="472"/>
      <c r="Q36" s="472"/>
      <c r="R36" s="472"/>
      <c r="S36" s="472"/>
      <c r="T36" s="2"/>
      <c r="U36" s="473">
        <f t="shared" si="1"/>
        <v>4</v>
      </c>
      <c r="V36" s="473"/>
      <c r="W36" s="472" t="str">
        <f>IF('各会計、関係団体の財政状況及び健全化判断比率'!B30="","",'各会計、関係団体の財政状況及び健全化判断比率'!B30)</f>
        <v>後期高齢者医療特別会計</v>
      </c>
      <c r="X36" s="472"/>
      <c r="Y36" s="472"/>
      <c r="Z36" s="472"/>
      <c r="AA36" s="472"/>
      <c r="AB36" s="472"/>
      <c r="AC36" s="472"/>
      <c r="AD36" s="472"/>
      <c r="AE36" s="472"/>
      <c r="AF36" s="472"/>
      <c r="AG36" s="472"/>
      <c r="AH36" s="472"/>
      <c r="AI36" s="472"/>
      <c r="AJ36" s="472"/>
      <c r="AK36" s="472"/>
      <c r="AL36" s="2"/>
      <c r="AM36" s="473" t="str">
        <f t="shared" si="2"/>
        <v/>
      </c>
      <c r="AN36" s="473"/>
      <c r="AO36" s="472"/>
      <c r="AP36" s="472"/>
      <c r="AQ36" s="472"/>
      <c r="AR36" s="472"/>
      <c r="AS36" s="472"/>
      <c r="AT36" s="472"/>
      <c r="AU36" s="472"/>
      <c r="AV36" s="472"/>
      <c r="AW36" s="472"/>
      <c r="AX36" s="472"/>
      <c r="AY36" s="472"/>
      <c r="AZ36" s="472"/>
      <c r="BA36" s="472"/>
      <c r="BB36" s="472"/>
      <c r="BC36" s="472"/>
      <c r="BD36" s="2"/>
      <c r="BE36" s="473" t="str">
        <f t="shared" si="3"/>
        <v/>
      </c>
      <c r="BF36" s="473"/>
      <c r="BG36" s="472"/>
      <c r="BH36" s="472"/>
      <c r="BI36" s="472"/>
      <c r="BJ36" s="472"/>
      <c r="BK36" s="472"/>
      <c r="BL36" s="472"/>
      <c r="BM36" s="472"/>
      <c r="BN36" s="472"/>
      <c r="BO36" s="472"/>
      <c r="BP36" s="472"/>
      <c r="BQ36" s="472"/>
      <c r="BR36" s="472"/>
      <c r="BS36" s="472"/>
      <c r="BT36" s="472"/>
      <c r="BU36" s="472"/>
      <c r="BV36" s="2"/>
      <c r="BW36" s="473">
        <f t="shared" si="4"/>
        <v>8</v>
      </c>
      <c r="BX36" s="473"/>
      <c r="BY36" s="472" t="str">
        <f>IF('各会計、関係団体の財政状況及び健全化判断比率'!B70="","",'各会計、関係団体の財政状況及び健全化判断比率'!B70)</f>
        <v>嶺北広域行政事務組合　介護認定審査事務特別会計</v>
      </c>
      <c r="BZ36" s="472"/>
      <c r="CA36" s="472"/>
      <c r="CB36" s="472"/>
      <c r="CC36" s="472"/>
      <c r="CD36" s="472"/>
      <c r="CE36" s="472"/>
      <c r="CF36" s="472"/>
      <c r="CG36" s="472"/>
      <c r="CH36" s="472"/>
      <c r="CI36" s="472"/>
      <c r="CJ36" s="472"/>
      <c r="CK36" s="472"/>
      <c r="CL36" s="472"/>
      <c r="CM36" s="472"/>
      <c r="CN36" s="2"/>
      <c r="CO36" s="473" t="str">
        <f t="shared" si="5"/>
        <v/>
      </c>
      <c r="CP36" s="473"/>
      <c r="CQ36" s="472" t="str">
        <f>IF('各会計、関係団体の財政状況及び健全化判断比率'!BS9="","",'各会計、関係団体の財政状況及び健全化判断比率'!BS9)</f>
        <v/>
      </c>
      <c r="CR36" s="472"/>
      <c r="CS36" s="472"/>
      <c r="CT36" s="472"/>
      <c r="CU36" s="472"/>
      <c r="CV36" s="472"/>
      <c r="CW36" s="472"/>
      <c r="CX36" s="472"/>
      <c r="CY36" s="472"/>
      <c r="CZ36" s="472"/>
      <c r="DA36" s="472"/>
      <c r="DB36" s="472"/>
      <c r="DC36" s="472"/>
      <c r="DD36" s="472"/>
      <c r="DE36" s="472"/>
      <c r="DG36" s="474" t="str">
        <f>IF('各会計、関係団体の財政状況及び健全化判断比率'!BR9="","",'各会計、関係団体の財政状況及び健全化判断比率'!BR9)</f>
        <v/>
      </c>
      <c r="DH36" s="474"/>
      <c r="DI36" s="19"/>
    </row>
    <row r="37" spans="1:113" ht="32.25" customHeight="1" x14ac:dyDescent="0.15">
      <c r="A37" s="2"/>
      <c r="B37" s="5"/>
      <c r="C37" s="473" t="str">
        <f t="shared" si="0"/>
        <v/>
      </c>
      <c r="D37" s="473"/>
      <c r="E37" s="472" t="str">
        <f>IF('各会計、関係団体の財政状況及び健全化判断比率'!B10="","",'各会計、関係団体の財政状況及び健全化判断比率'!B10)</f>
        <v/>
      </c>
      <c r="F37" s="472"/>
      <c r="G37" s="472"/>
      <c r="H37" s="472"/>
      <c r="I37" s="472"/>
      <c r="J37" s="472"/>
      <c r="K37" s="472"/>
      <c r="L37" s="472"/>
      <c r="M37" s="472"/>
      <c r="N37" s="472"/>
      <c r="O37" s="472"/>
      <c r="P37" s="472"/>
      <c r="Q37" s="472"/>
      <c r="R37" s="472"/>
      <c r="S37" s="472"/>
      <c r="T37" s="2"/>
      <c r="U37" s="473" t="str">
        <f t="shared" si="1"/>
        <v/>
      </c>
      <c r="V37" s="473"/>
      <c r="W37" s="472"/>
      <c r="X37" s="472"/>
      <c r="Y37" s="472"/>
      <c r="Z37" s="472"/>
      <c r="AA37" s="472"/>
      <c r="AB37" s="472"/>
      <c r="AC37" s="472"/>
      <c r="AD37" s="472"/>
      <c r="AE37" s="472"/>
      <c r="AF37" s="472"/>
      <c r="AG37" s="472"/>
      <c r="AH37" s="472"/>
      <c r="AI37" s="472"/>
      <c r="AJ37" s="472"/>
      <c r="AK37" s="472"/>
      <c r="AL37" s="2"/>
      <c r="AM37" s="473" t="str">
        <f t="shared" si="2"/>
        <v/>
      </c>
      <c r="AN37" s="473"/>
      <c r="AO37" s="472"/>
      <c r="AP37" s="472"/>
      <c r="AQ37" s="472"/>
      <c r="AR37" s="472"/>
      <c r="AS37" s="472"/>
      <c r="AT37" s="472"/>
      <c r="AU37" s="472"/>
      <c r="AV37" s="472"/>
      <c r="AW37" s="472"/>
      <c r="AX37" s="472"/>
      <c r="AY37" s="472"/>
      <c r="AZ37" s="472"/>
      <c r="BA37" s="472"/>
      <c r="BB37" s="472"/>
      <c r="BC37" s="472"/>
      <c r="BD37" s="2"/>
      <c r="BE37" s="473" t="str">
        <f t="shared" si="3"/>
        <v/>
      </c>
      <c r="BF37" s="473"/>
      <c r="BG37" s="472"/>
      <c r="BH37" s="472"/>
      <c r="BI37" s="472"/>
      <c r="BJ37" s="472"/>
      <c r="BK37" s="472"/>
      <c r="BL37" s="472"/>
      <c r="BM37" s="472"/>
      <c r="BN37" s="472"/>
      <c r="BO37" s="472"/>
      <c r="BP37" s="472"/>
      <c r="BQ37" s="472"/>
      <c r="BR37" s="472"/>
      <c r="BS37" s="472"/>
      <c r="BT37" s="472"/>
      <c r="BU37" s="472"/>
      <c r="BV37" s="2"/>
      <c r="BW37" s="473">
        <f t="shared" si="4"/>
        <v>9</v>
      </c>
      <c r="BX37" s="473"/>
      <c r="BY37" s="472" t="str">
        <f>IF('各会計、関係団体の財政状況及び健全化判断比率'!B71="","",'各会計、関係団体の財政状況及び健全化判断比率'!B71)</f>
        <v>こうち人づくり広域連合　一般会計</v>
      </c>
      <c r="BZ37" s="472"/>
      <c r="CA37" s="472"/>
      <c r="CB37" s="472"/>
      <c r="CC37" s="472"/>
      <c r="CD37" s="472"/>
      <c r="CE37" s="472"/>
      <c r="CF37" s="472"/>
      <c r="CG37" s="472"/>
      <c r="CH37" s="472"/>
      <c r="CI37" s="472"/>
      <c r="CJ37" s="472"/>
      <c r="CK37" s="472"/>
      <c r="CL37" s="472"/>
      <c r="CM37" s="472"/>
      <c r="CN37" s="2"/>
      <c r="CO37" s="473" t="str">
        <f t="shared" si="5"/>
        <v/>
      </c>
      <c r="CP37" s="473"/>
      <c r="CQ37" s="472" t="str">
        <f>IF('各会計、関係団体の財政状況及び健全化判断比率'!BS10="","",'各会計、関係団体の財政状況及び健全化判断比率'!BS10)</f>
        <v/>
      </c>
      <c r="CR37" s="472"/>
      <c r="CS37" s="472"/>
      <c r="CT37" s="472"/>
      <c r="CU37" s="472"/>
      <c r="CV37" s="472"/>
      <c r="CW37" s="472"/>
      <c r="CX37" s="472"/>
      <c r="CY37" s="472"/>
      <c r="CZ37" s="472"/>
      <c r="DA37" s="472"/>
      <c r="DB37" s="472"/>
      <c r="DC37" s="472"/>
      <c r="DD37" s="472"/>
      <c r="DE37" s="472"/>
      <c r="DG37" s="474" t="str">
        <f>IF('各会計、関係団体の財政状況及び健全化判断比率'!BR10="","",'各会計、関係団体の財政状況及び健全化判断比率'!BR10)</f>
        <v/>
      </c>
      <c r="DH37" s="474"/>
      <c r="DI37" s="19"/>
    </row>
    <row r="38" spans="1:113" ht="32.25" customHeight="1" x14ac:dyDescent="0.15">
      <c r="A38" s="2"/>
      <c r="B38" s="5"/>
      <c r="C38" s="473" t="str">
        <f t="shared" si="0"/>
        <v/>
      </c>
      <c r="D38" s="473"/>
      <c r="E38" s="472" t="str">
        <f>IF('各会計、関係団体の財政状況及び健全化判断比率'!B11="","",'各会計、関係団体の財政状況及び健全化判断比率'!B11)</f>
        <v/>
      </c>
      <c r="F38" s="472"/>
      <c r="G38" s="472"/>
      <c r="H38" s="472"/>
      <c r="I38" s="472"/>
      <c r="J38" s="472"/>
      <c r="K38" s="472"/>
      <c r="L38" s="472"/>
      <c r="M38" s="472"/>
      <c r="N38" s="472"/>
      <c r="O38" s="472"/>
      <c r="P38" s="472"/>
      <c r="Q38" s="472"/>
      <c r="R38" s="472"/>
      <c r="S38" s="472"/>
      <c r="T38" s="2"/>
      <c r="U38" s="473" t="str">
        <f t="shared" si="1"/>
        <v/>
      </c>
      <c r="V38" s="473"/>
      <c r="W38" s="472"/>
      <c r="X38" s="472"/>
      <c r="Y38" s="472"/>
      <c r="Z38" s="472"/>
      <c r="AA38" s="472"/>
      <c r="AB38" s="472"/>
      <c r="AC38" s="472"/>
      <c r="AD38" s="472"/>
      <c r="AE38" s="472"/>
      <c r="AF38" s="472"/>
      <c r="AG38" s="472"/>
      <c r="AH38" s="472"/>
      <c r="AI38" s="472"/>
      <c r="AJ38" s="472"/>
      <c r="AK38" s="472"/>
      <c r="AL38" s="2"/>
      <c r="AM38" s="473" t="str">
        <f t="shared" si="2"/>
        <v/>
      </c>
      <c r="AN38" s="473"/>
      <c r="AO38" s="472"/>
      <c r="AP38" s="472"/>
      <c r="AQ38" s="472"/>
      <c r="AR38" s="472"/>
      <c r="AS38" s="472"/>
      <c r="AT38" s="472"/>
      <c r="AU38" s="472"/>
      <c r="AV38" s="472"/>
      <c r="AW38" s="472"/>
      <c r="AX38" s="472"/>
      <c r="AY38" s="472"/>
      <c r="AZ38" s="472"/>
      <c r="BA38" s="472"/>
      <c r="BB38" s="472"/>
      <c r="BC38" s="472"/>
      <c r="BD38" s="2"/>
      <c r="BE38" s="473" t="str">
        <f t="shared" si="3"/>
        <v/>
      </c>
      <c r="BF38" s="473"/>
      <c r="BG38" s="472"/>
      <c r="BH38" s="472"/>
      <c r="BI38" s="472"/>
      <c r="BJ38" s="472"/>
      <c r="BK38" s="472"/>
      <c r="BL38" s="472"/>
      <c r="BM38" s="472"/>
      <c r="BN38" s="472"/>
      <c r="BO38" s="472"/>
      <c r="BP38" s="472"/>
      <c r="BQ38" s="472"/>
      <c r="BR38" s="472"/>
      <c r="BS38" s="472"/>
      <c r="BT38" s="472"/>
      <c r="BU38" s="472"/>
      <c r="BV38" s="2"/>
      <c r="BW38" s="473">
        <f t="shared" si="4"/>
        <v>10</v>
      </c>
      <c r="BX38" s="473"/>
      <c r="BY38" s="472" t="str">
        <f>IF('各会計、関係団体の財政状況及び健全化判断比率'!B72="","",'各会計、関係団体の財政状況及び健全化判断比率'!B72)</f>
        <v>高知県市町村総合事務組合　一般会計</v>
      </c>
      <c r="BZ38" s="472"/>
      <c r="CA38" s="472"/>
      <c r="CB38" s="472"/>
      <c r="CC38" s="472"/>
      <c r="CD38" s="472"/>
      <c r="CE38" s="472"/>
      <c r="CF38" s="472"/>
      <c r="CG38" s="472"/>
      <c r="CH38" s="472"/>
      <c r="CI38" s="472"/>
      <c r="CJ38" s="472"/>
      <c r="CK38" s="472"/>
      <c r="CL38" s="472"/>
      <c r="CM38" s="472"/>
      <c r="CN38" s="2"/>
      <c r="CO38" s="473" t="str">
        <f t="shared" si="5"/>
        <v/>
      </c>
      <c r="CP38" s="473"/>
      <c r="CQ38" s="472" t="str">
        <f>IF('各会計、関係団体の財政状況及び健全化判断比率'!BS11="","",'各会計、関係団体の財政状況及び健全化判断比率'!BS11)</f>
        <v/>
      </c>
      <c r="CR38" s="472"/>
      <c r="CS38" s="472"/>
      <c r="CT38" s="472"/>
      <c r="CU38" s="472"/>
      <c r="CV38" s="472"/>
      <c r="CW38" s="472"/>
      <c r="CX38" s="472"/>
      <c r="CY38" s="472"/>
      <c r="CZ38" s="472"/>
      <c r="DA38" s="472"/>
      <c r="DB38" s="472"/>
      <c r="DC38" s="472"/>
      <c r="DD38" s="472"/>
      <c r="DE38" s="472"/>
      <c r="DG38" s="474" t="str">
        <f>IF('各会計、関係団体の財政状況及び健全化判断比率'!BR11="","",'各会計、関係団体の財政状況及び健全化判断比率'!BR11)</f>
        <v/>
      </c>
      <c r="DH38" s="474"/>
      <c r="DI38" s="19"/>
    </row>
    <row r="39" spans="1:113" ht="32.25" customHeight="1" x14ac:dyDescent="0.15">
      <c r="A39" s="2"/>
      <c r="B39" s="5"/>
      <c r="C39" s="473" t="str">
        <f t="shared" si="0"/>
        <v/>
      </c>
      <c r="D39" s="473"/>
      <c r="E39" s="472" t="str">
        <f>IF('各会計、関係団体の財政状況及び健全化判断比率'!B12="","",'各会計、関係団体の財政状況及び健全化判断比率'!B12)</f>
        <v/>
      </c>
      <c r="F39" s="472"/>
      <c r="G39" s="472"/>
      <c r="H39" s="472"/>
      <c r="I39" s="472"/>
      <c r="J39" s="472"/>
      <c r="K39" s="472"/>
      <c r="L39" s="472"/>
      <c r="M39" s="472"/>
      <c r="N39" s="472"/>
      <c r="O39" s="472"/>
      <c r="P39" s="472"/>
      <c r="Q39" s="472"/>
      <c r="R39" s="472"/>
      <c r="S39" s="472"/>
      <c r="T39" s="2"/>
      <c r="U39" s="473" t="str">
        <f t="shared" si="1"/>
        <v/>
      </c>
      <c r="V39" s="473"/>
      <c r="W39" s="472"/>
      <c r="X39" s="472"/>
      <c r="Y39" s="472"/>
      <c r="Z39" s="472"/>
      <c r="AA39" s="472"/>
      <c r="AB39" s="472"/>
      <c r="AC39" s="472"/>
      <c r="AD39" s="472"/>
      <c r="AE39" s="472"/>
      <c r="AF39" s="472"/>
      <c r="AG39" s="472"/>
      <c r="AH39" s="472"/>
      <c r="AI39" s="472"/>
      <c r="AJ39" s="472"/>
      <c r="AK39" s="472"/>
      <c r="AL39" s="2"/>
      <c r="AM39" s="473" t="str">
        <f t="shared" si="2"/>
        <v/>
      </c>
      <c r="AN39" s="473"/>
      <c r="AO39" s="472"/>
      <c r="AP39" s="472"/>
      <c r="AQ39" s="472"/>
      <c r="AR39" s="472"/>
      <c r="AS39" s="472"/>
      <c r="AT39" s="472"/>
      <c r="AU39" s="472"/>
      <c r="AV39" s="472"/>
      <c r="AW39" s="472"/>
      <c r="AX39" s="472"/>
      <c r="AY39" s="472"/>
      <c r="AZ39" s="472"/>
      <c r="BA39" s="472"/>
      <c r="BB39" s="472"/>
      <c r="BC39" s="472"/>
      <c r="BD39" s="2"/>
      <c r="BE39" s="473" t="str">
        <f t="shared" si="3"/>
        <v/>
      </c>
      <c r="BF39" s="473"/>
      <c r="BG39" s="472"/>
      <c r="BH39" s="472"/>
      <c r="BI39" s="472"/>
      <c r="BJ39" s="472"/>
      <c r="BK39" s="472"/>
      <c r="BL39" s="472"/>
      <c r="BM39" s="472"/>
      <c r="BN39" s="472"/>
      <c r="BO39" s="472"/>
      <c r="BP39" s="472"/>
      <c r="BQ39" s="472"/>
      <c r="BR39" s="472"/>
      <c r="BS39" s="472"/>
      <c r="BT39" s="472"/>
      <c r="BU39" s="472"/>
      <c r="BV39" s="2"/>
      <c r="BW39" s="473">
        <f t="shared" si="4"/>
        <v>11</v>
      </c>
      <c r="BX39" s="473"/>
      <c r="BY39" s="472" t="str">
        <f>IF('各会計、関係団体の財政状況及び健全化判断比率'!B73="","",'各会計、関係団体の財政状況及び健全化判断比率'!B73)</f>
        <v>高知県市町村総合事務組合　交通災害共済事業特別会計</v>
      </c>
      <c r="BZ39" s="472"/>
      <c r="CA39" s="472"/>
      <c r="CB39" s="472"/>
      <c r="CC39" s="472"/>
      <c r="CD39" s="472"/>
      <c r="CE39" s="472"/>
      <c r="CF39" s="472"/>
      <c r="CG39" s="472"/>
      <c r="CH39" s="472"/>
      <c r="CI39" s="472"/>
      <c r="CJ39" s="472"/>
      <c r="CK39" s="472"/>
      <c r="CL39" s="472"/>
      <c r="CM39" s="472"/>
      <c r="CN39" s="2"/>
      <c r="CO39" s="473" t="str">
        <f t="shared" si="5"/>
        <v/>
      </c>
      <c r="CP39" s="473"/>
      <c r="CQ39" s="472" t="str">
        <f>IF('各会計、関係団体の財政状況及び健全化判断比率'!BS12="","",'各会計、関係団体の財政状況及び健全化判断比率'!BS12)</f>
        <v/>
      </c>
      <c r="CR39" s="472"/>
      <c r="CS39" s="472"/>
      <c r="CT39" s="472"/>
      <c r="CU39" s="472"/>
      <c r="CV39" s="472"/>
      <c r="CW39" s="472"/>
      <c r="CX39" s="472"/>
      <c r="CY39" s="472"/>
      <c r="CZ39" s="472"/>
      <c r="DA39" s="472"/>
      <c r="DB39" s="472"/>
      <c r="DC39" s="472"/>
      <c r="DD39" s="472"/>
      <c r="DE39" s="472"/>
      <c r="DG39" s="474" t="str">
        <f>IF('各会計、関係団体の財政状況及び健全化判断比率'!BR12="","",'各会計、関係団体の財政状況及び健全化判断比率'!BR12)</f>
        <v/>
      </c>
      <c r="DH39" s="474"/>
      <c r="DI39" s="19"/>
    </row>
    <row r="40" spans="1:113" ht="32.25" customHeight="1" x14ac:dyDescent="0.15">
      <c r="A40" s="2"/>
      <c r="B40" s="5"/>
      <c r="C40" s="473" t="str">
        <f t="shared" si="0"/>
        <v/>
      </c>
      <c r="D40" s="473"/>
      <c r="E40" s="472" t="str">
        <f>IF('各会計、関係団体の財政状況及び健全化判断比率'!B13="","",'各会計、関係団体の財政状況及び健全化判断比率'!B13)</f>
        <v/>
      </c>
      <c r="F40" s="472"/>
      <c r="G40" s="472"/>
      <c r="H40" s="472"/>
      <c r="I40" s="472"/>
      <c r="J40" s="472"/>
      <c r="K40" s="472"/>
      <c r="L40" s="472"/>
      <c r="M40" s="472"/>
      <c r="N40" s="472"/>
      <c r="O40" s="472"/>
      <c r="P40" s="472"/>
      <c r="Q40" s="472"/>
      <c r="R40" s="472"/>
      <c r="S40" s="472"/>
      <c r="T40" s="2"/>
      <c r="U40" s="473" t="str">
        <f t="shared" si="1"/>
        <v/>
      </c>
      <c r="V40" s="473"/>
      <c r="W40" s="472"/>
      <c r="X40" s="472"/>
      <c r="Y40" s="472"/>
      <c r="Z40" s="472"/>
      <c r="AA40" s="472"/>
      <c r="AB40" s="472"/>
      <c r="AC40" s="472"/>
      <c r="AD40" s="472"/>
      <c r="AE40" s="472"/>
      <c r="AF40" s="472"/>
      <c r="AG40" s="472"/>
      <c r="AH40" s="472"/>
      <c r="AI40" s="472"/>
      <c r="AJ40" s="472"/>
      <c r="AK40" s="472"/>
      <c r="AL40" s="2"/>
      <c r="AM40" s="473" t="str">
        <f t="shared" si="2"/>
        <v/>
      </c>
      <c r="AN40" s="473"/>
      <c r="AO40" s="472"/>
      <c r="AP40" s="472"/>
      <c r="AQ40" s="472"/>
      <c r="AR40" s="472"/>
      <c r="AS40" s="472"/>
      <c r="AT40" s="472"/>
      <c r="AU40" s="472"/>
      <c r="AV40" s="472"/>
      <c r="AW40" s="472"/>
      <c r="AX40" s="472"/>
      <c r="AY40" s="472"/>
      <c r="AZ40" s="472"/>
      <c r="BA40" s="472"/>
      <c r="BB40" s="472"/>
      <c r="BC40" s="472"/>
      <c r="BD40" s="2"/>
      <c r="BE40" s="473" t="str">
        <f t="shared" si="3"/>
        <v/>
      </c>
      <c r="BF40" s="473"/>
      <c r="BG40" s="472"/>
      <c r="BH40" s="472"/>
      <c r="BI40" s="472"/>
      <c r="BJ40" s="472"/>
      <c r="BK40" s="472"/>
      <c r="BL40" s="472"/>
      <c r="BM40" s="472"/>
      <c r="BN40" s="472"/>
      <c r="BO40" s="472"/>
      <c r="BP40" s="472"/>
      <c r="BQ40" s="472"/>
      <c r="BR40" s="472"/>
      <c r="BS40" s="472"/>
      <c r="BT40" s="472"/>
      <c r="BU40" s="472"/>
      <c r="BV40" s="2"/>
      <c r="BW40" s="473">
        <f t="shared" si="4"/>
        <v>12</v>
      </c>
      <c r="BX40" s="473"/>
      <c r="BY40" s="472" t="str">
        <f>IF('各会計、関係団体の財政状況及び健全化判断比率'!B74="","",'各会計、関係団体の財政状況及び健全化判断比率'!B74)</f>
        <v>高知県後期高齢者医療広域連合　一般会計</v>
      </c>
      <c r="BZ40" s="472"/>
      <c r="CA40" s="472"/>
      <c r="CB40" s="472"/>
      <c r="CC40" s="472"/>
      <c r="CD40" s="472"/>
      <c r="CE40" s="472"/>
      <c r="CF40" s="472"/>
      <c r="CG40" s="472"/>
      <c r="CH40" s="472"/>
      <c r="CI40" s="472"/>
      <c r="CJ40" s="472"/>
      <c r="CK40" s="472"/>
      <c r="CL40" s="472"/>
      <c r="CM40" s="472"/>
      <c r="CN40" s="2"/>
      <c r="CO40" s="473" t="str">
        <f t="shared" si="5"/>
        <v/>
      </c>
      <c r="CP40" s="473"/>
      <c r="CQ40" s="472" t="str">
        <f>IF('各会計、関係団体の財政状況及び健全化判断比率'!BS13="","",'各会計、関係団体の財政状況及び健全化判断比率'!BS13)</f>
        <v/>
      </c>
      <c r="CR40" s="472"/>
      <c r="CS40" s="472"/>
      <c r="CT40" s="472"/>
      <c r="CU40" s="472"/>
      <c r="CV40" s="472"/>
      <c r="CW40" s="472"/>
      <c r="CX40" s="472"/>
      <c r="CY40" s="472"/>
      <c r="CZ40" s="472"/>
      <c r="DA40" s="472"/>
      <c r="DB40" s="472"/>
      <c r="DC40" s="472"/>
      <c r="DD40" s="472"/>
      <c r="DE40" s="472"/>
      <c r="DG40" s="474" t="str">
        <f>IF('各会計、関係団体の財政状況及び健全化判断比率'!BR13="","",'各会計、関係団体の財政状況及び健全化判断比率'!BR13)</f>
        <v/>
      </c>
      <c r="DH40" s="474"/>
      <c r="DI40" s="19"/>
    </row>
    <row r="41" spans="1:113" ht="32.25" customHeight="1" x14ac:dyDescent="0.15">
      <c r="A41" s="2"/>
      <c r="B41" s="5"/>
      <c r="C41" s="473" t="str">
        <f t="shared" si="0"/>
        <v/>
      </c>
      <c r="D41" s="473"/>
      <c r="E41" s="472" t="str">
        <f>IF('各会計、関係団体の財政状況及び健全化判断比率'!B14="","",'各会計、関係団体の財政状況及び健全化判断比率'!B14)</f>
        <v/>
      </c>
      <c r="F41" s="472"/>
      <c r="G41" s="472"/>
      <c r="H41" s="472"/>
      <c r="I41" s="472"/>
      <c r="J41" s="472"/>
      <c r="K41" s="472"/>
      <c r="L41" s="472"/>
      <c r="M41" s="472"/>
      <c r="N41" s="472"/>
      <c r="O41" s="472"/>
      <c r="P41" s="472"/>
      <c r="Q41" s="472"/>
      <c r="R41" s="472"/>
      <c r="S41" s="472"/>
      <c r="T41" s="2"/>
      <c r="U41" s="473" t="str">
        <f t="shared" si="1"/>
        <v/>
      </c>
      <c r="V41" s="473"/>
      <c r="W41" s="472"/>
      <c r="X41" s="472"/>
      <c r="Y41" s="472"/>
      <c r="Z41" s="472"/>
      <c r="AA41" s="472"/>
      <c r="AB41" s="472"/>
      <c r="AC41" s="472"/>
      <c r="AD41" s="472"/>
      <c r="AE41" s="472"/>
      <c r="AF41" s="472"/>
      <c r="AG41" s="472"/>
      <c r="AH41" s="472"/>
      <c r="AI41" s="472"/>
      <c r="AJ41" s="472"/>
      <c r="AK41" s="472"/>
      <c r="AL41" s="2"/>
      <c r="AM41" s="473" t="str">
        <f t="shared" si="2"/>
        <v/>
      </c>
      <c r="AN41" s="473"/>
      <c r="AO41" s="472"/>
      <c r="AP41" s="472"/>
      <c r="AQ41" s="472"/>
      <c r="AR41" s="472"/>
      <c r="AS41" s="472"/>
      <c r="AT41" s="472"/>
      <c r="AU41" s="472"/>
      <c r="AV41" s="472"/>
      <c r="AW41" s="472"/>
      <c r="AX41" s="472"/>
      <c r="AY41" s="472"/>
      <c r="AZ41" s="472"/>
      <c r="BA41" s="472"/>
      <c r="BB41" s="472"/>
      <c r="BC41" s="472"/>
      <c r="BD41" s="2"/>
      <c r="BE41" s="473" t="str">
        <f t="shared" si="3"/>
        <v/>
      </c>
      <c r="BF41" s="473"/>
      <c r="BG41" s="472"/>
      <c r="BH41" s="472"/>
      <c r="BI41" s="472"/>
      <c r="BJ41" s="472"/>
      <c r="BK41" s="472"/>
      <c r="BL41" s="472"/>
      <c r="BM41" s="472"/>
      <c r="BN41" s="472"/>
      <c r="BO41" s="472"/>
      <c r="BP41" s="472"/>
      <c r="BQ41" s="472"/>
      <c r="BR41" s="472"/>
      <c r="BS41" s="472"/>
      <c r="BT41" s="472"/>
      <c r="BU41" s="472"/>
      <c r="BV41" s="2"/>
      <c r="BW41" s="473">
        <f t="shared" si="4"/>
        <v>13</v>
      </c>
      <c r="BX41" s="473"/>
      <c r="BY41" s="472" t="str">
        <f>IF('各会計、関係団体の財政状況及び健全化判断比率'!B75="","",'各会計、関係団体の財政状況及び健全化判断比率'!B75)</f>
        <v>高知県後期高齢者医療広域連合　特別会計</v>
      </c>
      <c r="BZ41" s="472"/>
      <c r="CA41" s="472"/>
      <c r="CB41" s="472"/>
      <c r="CC41" s="472"/>
      <c r="CD41" s="472"/>
      <c r="CE41" s="472"/>
      <c r="CF41" s="472"/>
      <c r="CG41" s="472"/>
      <c r="CH41" s="472"/>
      <c r="CI41" s="472"/>
      <c r="CJ41" s="472"/>
      <c r="CK41" s="472"/>
      <c r="CL41" s="472"/>
      <c r="CM41" s="472"/>
      <c r="CN41" s="2"/>
      <c r="CO41" s="473" t="str">
        <f t="shared" si="5"/>
        <v/>
      </c>
      <c r="CP41" s="473"/>
      <c r="CQ41" s="472" t="str">
        <f>IF('各会計、関係団体の財政状況及び健全化判断比率'!BS14="","",'各会計、関係団体の財政状況及び健全化判断比率'!BS14)</f>
        <v/>
      </c>
      <c r="CR41" s="472"/>
      <c r="CS41" s="472"/>
      <c r="CT41" s="472"/>
      <c r="CU41" s="472"/>
      <c r="CV41" s="472"/>
      <c r="CW41" s="472"/>
      <c r="CX41" s="472"/>
      <c r="CY41" s="472"/>
      <c r="CZ41" s="472"/>
      <c r="DA41" s="472"/>
      <c r="DB41" s="472"/>
      <c r="DC41" s="472"/>
      <c r="DD41" s="472"/>
      <c r="DE41" s="472"/>
      <c r="DG41" s="474" t="str">
        <f>IF('各会計、関係団体の財政状況及び健全化判断比率'!BR14="","",'各会計、関係団体の財政状況及び健全化判断比率'!BR14)</f>
        <v/>
      </c>
      <c r="DH41" s="474"/>
      <c r="DI41" s="19"/>
    </row>
    <row r="42" spans="1:113" ht="32.25" customHeight="1" x14ac:dyDescent="0.15">
      <c r="B42" s="5"/>
      <c r="C42" s="473" t="str">
        <f t="shared" si="0"/>
        <v/>
      </c>
      <c r="D42" s="473"/>
      <c r="E42" s="472" t="str">
        <f>IF('各会計、関係団体の財政状況及び健全化判断比率'!B15="","",'各会計、関係団体の財政状況及び健全化判断比率'!B15)</f>
        <v/>
      </c>
      <c r="F42" s="472"/>
      <c r="G42" s="472"/>
      <c r="H42" s="472"/>
      <c r="I42" s="472"/>
      <c r="J42" s="472"/>
      <c r="K42" s="472"/>
      <c r="L42" s="472"/>
      <c r="M42" s="472"/>
      <c r="N42" s="472"/>
      <c r="O42" s="472"/>
      <c r="P42" s="472"/>
      <c r="Q42" s="472"/>
      <c r="R42" s="472"/>
      <c r="S42" s="472"/>
      <c r="T42" s="2"/>
      <c r="U42" s="473" t="str">
        <f t="shared" si="1"/>
        <v/>
      </c>
      <c r="V42" s="473"/>
      <c r="W42" s="472"/>
      <c r="X42" s="472"/>
      <c r="Y42" s="472"/>
      <c r="Z42" s="472"/>
      <c r="AA42" s="472"/>
      <c r="AB42" s="472"/>
      <c r="AC42" s="472"/>
      <c r="AD42" s="472"/>
      <c r="AE42" s="472"/>
      <c r="AF42" s="472"/>
      <c r="AG42" s="472"/>
      <c r="AH42" s="472"/>
      <c r="AI42" s="472"/>
      <c r="AJ42" s="472"/>
      <c r="AK42" s="472"/>
      <c r="AL42" s="2"/>
      <c r="AM42" s="473" t="str">
        <f t="shared" si="2"/>
        <v/>
      </c>
      <c r="AN42" s="473"/>
      <c r="AO42" s="472"/>
      <c r="AP42" s="472"/>
      <c r="AQ42" s="472"/>
      <c r="AR42" s="472"/>
      <c r="AS42" s="472"/>
      <c r="AT42" s="472"/>
      <c r="AU42" s="472"/>
      <c r="AV42" s="472"/>
      <c r="AW42" s="472"/>
      <c r="AX42" s="472"/>
      <c r="AY42" s="472"/>
      <c r="AZ42" s="472"/>
      <c r="BA42" s="472"/>
      <c r="BB42" s="472"/>
      <c r="BC42" s="472"/>
      <c r="BD42" s="2"/>
      <c r="BE42" s="473" t="str">
        <f t="shared" si="3"/>
        <v/>
      </c>
      <c r="BF42" s="473"/>
      <c r="BG42" s="472"/>
      <c r="BH42" s="472"/>
      <c r="BI42" s="472"/>
      <c r="BJ42" s="472"/>
      <c r="BK42" s="472"/>
      <c r="BL42" s="472"/>
      <c r="BM42" s="472"/>
      <c r="BN42" s="472"/>
      <c r="BO42" s="472"/>
      <c r="BP42" s="472"/>
      <c r="BQ42" s="472"/>
      <c r="BR42" s="472"/>
      <c r="BS42" s="472"/>
      <c r="BT42" s="472"/>
      <c r="BU42" s="472"/>
      <c r="BV42" s="2"/>
      <c r="BW42" s="473" t="str">
        <f t="shared" si="4"/>
        <v/>
      </c>
      <c r="BX42" s="473"/>
      <c r="BY42" s="472" t="str">
        <f>IF('各会計、関係団体の財政状況及び健全化判断比率'!B76="","",'各会計、関係団体の財政状況及び健全化判断比率'!B76)</f>
        <v/>
      </c>
      <c r="BZ42" s="472"/>
      <c r="CA42" s="472"/>
      <c r="CB42" s="472"/>
      <c r="CC42" s="472"/>
      <c r="CD42" s="472"/>
      <c r="CE42" s="472"/>
      <c r="CF42" s="472"/>
      <c r="CG42" s="472"/>
      <c r="CH42" s="472"/>
      <c r="CI42" s="472"/>
      <c r="CJ42" s="472"/>
      <c r="CK42" s="472"/>
      <c r="CL42" s="472"/>
      <c r="CM42" s="472"/>
      <c r="CN42" s="2"/>
      <c r="CO42" s="473" t="str">
        <f t="shared" si="5"/>
        <v/>
      </c>
      <c r="CP42" s="473"/>
      <c r="CQ42" s="472" t="str">
        <f>IF('各会計、関係団体の財政状況及び健全化判断比率'!BS15="","",'各会計、関係団体の財政状況及び健全化判断比率'!BS15)</f>
        <v/>
      </c>
      <c r="CR42" s="472"/>
      <c r="CS42" s="472"/>
      <c r="CT42" s="472"/>
      <c r="CU42" s="472"/>
      <c r="CV42" s="472"/>
      <c r="CW42" s="472"/>
      <c r="CX42" s="472"/>
      <c r="CY42" s="472"/>
      <c r="CZ42" s="472"/>
      <c r="DA42" s="472"/>
      <c r="DB42" s="472"/>
      <c r="DC42" s="472"/>
      <c r="DD42" s="472"/>
      <c r="DE42" s="472"/>
      <c r="DG42" s="474" t="str">
        <f>IF('各会計、関係団体の財政状況及び健全化判断比率'!BR15="","",'各会計、関係団体の財政状況及び健全化判断比率'!BR15)</f>
        <v/>
      </c>
      <c r="DH42" s="474"/>
      <c r="DI42" s="19"/>
    </row>
    <row r="43" spans="1:113" ht="32.25" customHeight="1" x14ac:dyDescent="0.15">
      <c r="B43" s="5"/>
      <c r="C43" s="473" t="str">
        <f t="shared" si="0"/>
        <v/>
      </c>
      <c r="D43" s="473"/>
      <c r="E43" s="472" t="str">
        <f>IF('各会計、関係団体の財政状況及び健全化判断比率'!B16="","",'各会計、関係団体の財政状況及び健全化判断比率'!B16)</f>
        <v/>
      </c>
      <c r="F43" s="472"/>
      <c r="G43" s="472"/>
      <c r="H43" s="472"/>
      <c r="I43" s="472"/>
      <c r="J43" s="472"/>
      <c r="K43" s="472"/>
      <c r="L43" s="472"/>
      <c r="M43" s="472"/>
      <c r="N43" s="472"/>
      <c r="O43" s="472"/>
      <c r="P43" s="472"/>
      <c r="Q43" s="472"/>
      <c r="R43" s="472"/>
      <c r="S43" s="472"/>
      <c r="T43" s="2"/>
      <c r="U43" s="473" t="str">
        <f t="shared" si="1"/>
        <v/>
      </c>
      <c r="V43" s="473"/>
      <c r="W43" s="472"/>
      <c r="X43" s="472"/>
      <c r="Y43" s="472"/>
      <c r="Z43" s="472"/>
      <c r="AA43" s="472"/>
      <c r="AB43" s="472"/>
      <c r="AC43" s="472"/>
      <c r="AD43" s="472"/>
      <c r="AE43" s="472"/>
      <c r="AF43" s="472"/>
      <c r="AG43" s="472"/>
      <c r="AH43" s="472"/>
      <c r="AI43" s="472"/>
      <c r="AJ43" s="472"/>
      <c r="AK43" s="472"/>
      <c r="AL43" s="2"/>
      <c r="AM43" s="473" t="str">
        <f t="shared" si="2"/>
        <v/>
      </c>
      <c r="AN43" s="473"/>
      <c r="AO43" s="472"/>
      <c r="AP43" s="472"/>
      <c r="AQ43" s="472"/>
      <c r="AR43" s="472"/>
      <c r="AS43" s="472"/>
      <c r="AT43" s="472"/>
      <c r="AU43" s="472"/>
      <c r="AV43" s="472"/>
      <c r="AW43" s="472"/>
      <c r="AX43" s="472"/>
      <c r="AY43" s="472"/>
      <c r="AZ43" s="472"/>
      <c r="BA43" s="472"/>
      <c r="BB43" s="472"/>
      <c r="BC43" s="472"/>
      <c r="BD43" s="2"/>
      <c r="BE43" s="473" t="str">
        <f t="shared" si="3"/>
        <v/>
      </c>
      <c r="BF43" s="473"/>
      <c r="BG43" s="472"/>
      <c r="BH43" s="472"/>
      <c r="BI43" s="472"/>
      <c r="BJ43" s="472"/>
      <c r="BK43" s="472"/>
      <c r="BL43" s="472"/>
      <c r="BM43" s="472"/>
      <c r="BN43" s="472"/>
      <c r="BO43" s="472"/>
      <c r="BP43" s="472"/>
      <c r="BQ43" s="472"/>
      <c r="BR43" s="472"/>
      <c r="BS43" s="472"/>
      <c r="BT43" s="472"/>
      <c r="BU43" s="472"/>
      <c r="BV43" s="2"/>
      <c r="BW43" s="473" t="str">
        <f t="shared" si="4"/>
        <v/>
      </c>
      <c r="BX43" s="473"/>
      <c r="BY43" s="472" t="str">
        <f>IF('各会計、関係団体の財政状況及び健全化判断比率'!B77="","",'各会計、関係団体の財政状況及び健全化判断比率'!B77)</f>
        <v/>
      </c>
      <c r="BZ43" s="472"/>
      <c r="CA43" s="472"/>
      <c r="CB43" s="472"/>
      <c r="CC43" s="472"/>
      <c r="CD43" s="472"/>
      <c r="CE43" s="472"/>
      <c r="CF43" s="472"/>
      <c r="CG43" s="472"/>
      <c r="CH43" s="472"/>
      <c r="CI43" s="472"/>
      <c r="CJ43" s="472"/>
      <c r="CK43" s="472"/>
      <c r="CL43" s="472"/>
      <c r="CM43" s="472"/>
      <c r="CN43" s="2"/>
      <c r="CO43" s="473" t="str">
        <f t="shared" si="5"/>
        <v/>
      </c>
      <c r="CP43" s="473"/>
      <c r="CQ43" s="472" t="str">
        <f>IF('各会計、関係団体の財政状況及び健全化判断比率'!BS16="","",'各会計、関係団体の財政状況及び健全化判断比率'!BS16)</f>
        <v/>
      </c>
      <c r="CR43" s="472"/>
      <c r="CS43" s="472"/>
      <c r="CT43" s="472"/>
      <c r="CU43" s="472"/>
      <c r="CV43" s="472"/>
      <c r="CW43" s="472"/>
      <c r="CX43" s="472"/>
      <c r="CY43" s="472"/>
      <c r="CZ43" s="472"/>
      <c r="DA43" s="472"/>
      <c r="DB43" s="472"/>
      <c r="DC43" s="472"/>
      <c r="DD43" s="472"/>
      <c r="DE43" s="472"/>
      <c r="DG43" s="474" t="str">
        <f>IF('各会計、関係団体の財政状況及び健全化判断比率'!BR16="","",'各会計、関係団体の財政状況及び健全化判断比率'!BR16)</f>
        <v/>
      </c>
      <c r="DH43" s="474"/>
      <c r="DI43" s="19"/>
    </row>
    <row r="44" spans="1:113" ht="13.5" customHeight="1" x14ac:dyDescent="0.15">
      <c r="B44" s="6"/>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37"/>
    </row>
    <row r="45" spans="1:113" x14ac:dyDescent="0.15"/>
    <row r="46" spans="1:113" ht="13.5" x14ac:dyDescent="0.15">
      <c r="B46" s="1" t="s">
        <v>138</v>
      </c>
      <c r="E46" s="418" t="s">
        <v>290</v>
      </c>
      <c r="F46" s="418"/>
      <c r="G46" s="418"/>
      <c r="H46" s="418"/>
      <c r="I46" s="418"/>
      <c r="J46" s="418"/>
      <c r="K46" s="418"/>
      <c r="L46" s="418"/>
      <c r="M46" s="418"/>
      <c r="N46" s="418"/>
      <c r="O46" s="418"/>
      <c r="P46" s="418"/>
      <c r="Q46" s="418"/>
      <c r="R46" s="418"/>
      <c r="S46" s="418"/>
      <c r="T46" s="418"/>
      <c r="U46" s="418"/>
      <c r="V46" s="418"/>
      <c r="W46" s="418"/>
      <c r="X46" s="418"/>
      <c r="Y46" s="418"/>
      <c r="Z46" s="418"/>
      <c r="AA46" s="418"/>
      <c r="AB46" s="418"/>
      <c r="AC46" s="418"/>
      <c r="AD46" s="418"/>
      <c r="AE46" s="418"/>
      <c r="AF46" s="418"/>
      <c r="AG46" s="418"/>
      <c r="AH46" s="418"/>
      <c r="AI46" s="418"/>
      <c r="AJ46" s="418"/>
      <c r="AK46" s="418"/>
      <c r="AL46" s="418"/>
      <c r="AM46" s="418"/>
      <c r="AN46" s="418"/>
      <c r="AO46" s="418"/>
      <c r="AP46" s="418"/>
      <c r="AQ46" s="418"/>
      <c r="AR46" s="418"/>
      <c r="AS46" s="418"/>
      <c r="AT46" s="418"/>
      <c r="AU46" s="418"/>
      <c r="AV46" s="418"/>
      <c r="AW46" s="418"/>
      <c r="AX46" s="418"/>
      <c r="AY46" s="418"/>
      <c r="AZ46" s="418"/>
      <c r="BA46" s="418"/>
      <c r="BB46" s="418"/>
      <c r="BC46" s="418"/>
      <c r="BD46" s="418"/>
      <c r="BE46" s="418"/>
      <c r="BF46" s="418"/>
      <c r="BG46" s="418"/>
      <c r="BH46" s="418"/>
      <c r="BI46" s="418"/>
      <c r="BJ46" s="418"/>
      <c r="BK46" s="418"/>
      <c r="BL46" s="418"/>
      <c r="BM46" s="418"/>
      <c r="BN46" s="418"/>
      <c r="BO46" s="418"/>
      <c r="BP46" s="418"/>
      <c r="BQ46" s="418"/>
      <c r="BR46" s="418"/>
      <c r="BS46" s="418"/>
      <c r="BT46" s="418"/>
      <c r="BU46" s="418"/>
      <c r="BV46" s="418"/>
      <c r="BW46" s="418"/>
      <c r="BX46" s="418"/>
      <c r="BY46" s="418"/>
      <c r="BZ46" s="418"/>
      <c r="CA46" s="418"/>
      <c r="CB46" s="418"/>
      <c r="CC46" s="418"/>
      <c r="CD46" s="418"/>
      <c r="CE46" s="418"/>
      <c r="CF46" s="418"/>
      <c r="CG46" s="418"/>
      <c r="CH46" s="418"/>
      <c r="CI46" s="418"/>
      <c r="CJ46" s="418"/>
      <c r="CK46" s="418"/>
      <c r="CL46" s="418"/>
      <c r="CM46" s="418"/>
      <c r="CN46" s="418"/>
      <c r="CO46" s="418"/>
      <c r="CP46" s="418"/>
      <c r="CQ46" s="418"/>
      <c r="CR46" s="418"/>
      <c r="CS46" s="418"/>
      <c r="CT46" s="418"/>
      <c r="CU46" s="418"/>
      <c r="CV46" s="418"/>
      <c r="CW46" s="418"/>
      <c r="CX46" s="418"/>
      <c r="CY46" s="418"/>
      <c r="CZ46" s="418"/>
      <c r="DA46" s="418"/>
      <c r="DB46" s="418"/>
      <c r="DC46" s="418"/>
      <c r="DD46" s="418"/>
      <c r="DE46" s="418"/>
      <c r="DF46" s="418"/>
      <c r="DG46" s="418"/>
      <c r="DH46" s="418"/>
      <c r="DI46" s="418"/>
    </row>
    <row r="47" spans="1:113" ht="13.5" x14ac:dyDescent="0.15">
      <c r="E47" s="418" t="s">
        <v>294</v>
      </c>
      <c r="F47" s="418"/>
      <c r="G47" s="418"/>
      <c r="H47" s="418"/>
      <c r="I47" s="418"/>
      <c r="J47" s="418"/>
      <c r="K47" s="418"/>
      <c r="L47" s="418"/>
      <c r="M47" s="418"/>
      <c r="N47" s="418"/>
      <c r="O47" s="418"/>
      <c r="P47" s="418"/>
      <c r="Q47" s="418"/>
      <c r="R47" s="418"/>
      <c r="S47" s="418"/>
      <c r="T47" s="418"/>
      <c r="U47" s="418"/>
      <c r="V47" s="418"/>
      <c r="W47" s="418"/>
      <c r="X47" s="418"/>
      <c r="Y47" s="418"/>
      <c r="Z47" s="418"/>
      <c r="AA47" s="418"/>
      <c r="AB47" s="418"/>
      <c r="AC47" s="418"/>
      <c r="AD47" s="418"/>
      <c r="AE47" s="418"/>
      <c r="AF47" s="418"/>
      <c r="AG47" s="418"/>
      <c r="AH47" s="418"/>
      <c r="AI47" s="418"/>
      <c r="AJ47" s="418"/>
      <c r="AK47" s="418"/>
      <c r="AL47" s="418"/>
      <c r="AM47" s="418"/>
      <c r="AN47" s="418"/>
      <c r="AO47" s="418"/>
      <c r="AP47" s="418"/>
      <c r="AQ47" s="418"/>
      <c r="AR47" s="418"/>
      <c r="AS47" s="418"/>
      <c r="AT47" s="418"/>
      <c r="AU47" s="418"/>
      <c r="AV47" s="418"/>
      <c r="AW47" s="418"/>
      <c r="AX47" s="418"/>
      <c r="AY47" s="418"/>
      <c r="AZ47" s="418"/>
      <c r="BA47" s="418"/>
      <c r="BB47" s="418"/>
      <c r="BC47" s="418"/>
      <c r="BD47" s="418"/>
      <c r="BE47" s="418"/>
      <c r="BF47" s="418"/>
      <c r="BG47" s="418"/>
      <c r="BH47" s="418"/>
      <c r="BI47" s="418"/>
      <c r="BJ47" s="418"/>
      <c r="BK47" s="418"/>
      <c r="BL47" s="418"/>
      <c r="BM47" s="418"/>
      <c r="BN47" s="418"/>
      <c r="BO47" s="418"/>
      <c r="BP47" s="418"/>
      <c r="BQ47" s="418"/>
      <c r="BR47" s="418"/>
      <c r="BS47" s="418"/>
      <c r="BT47" s="418"/>
      <c r="BU47" s="418"/>
      <c r="BV47" s="418"/>
      <c r="BW47" s="418"/>
      <c r="BX47" s="418"/>
      <c r="BY47" s="418"/>
      <c r="BZ47" s="418"/>
      <c r="CA47" s="418"/>
      <c r="CB47" s="418"/>
      <c r="CC47" s="418"/>
      <c r="CD47" s="418"/>
      <c r="CE47" s="418"/>
      <c r="CF47" s="418"/>
      <c r="CG47" s="418"/>
      <c r="CH47" s="418"/>
      <c r="CI47" s="418"/>
      <c r="CJ47" s="418"/>
      <c r="CK47" s="418"/>
      <c r="CL47" s="418"/>
      <c r="CM47" s="418"/>
      <c r="CN47" s="418"/>
      <c r="CO47" s="418"/>
      <c r="CP47" s="418"/>
      <c r="CQ47" s="418"/>
      <c r="CR47" s="418"/>
      <c r="CS47" s="418"/>
      <c r="CT47" s="418"/>
      <c r="CU47" s="418"/>
      <c r="CV47" s="418"/>
      <c r="CW47" s="418"/>
      <c r="CX47" s="418"/>
      <c r="CY47" s="418"/>
      <c r="CZ47" s="418"/>
      <c r="DA47" s="418"/>
      <c r="DB47" s="418"/>
      <c r="DC47" s="418"/>
      <c r="DD47" s="418"/>
      <c r="DE47" s="418"/>
      <c r="DF47" s="418"/>
      <c r="DG47" s="418"/>
      <c r="DH47" s="418"/>
      <c r="DI47" s="418"/>
    </row>
    <row r="48" spans="1:113" ht="13.5" x14ac:dyDescent="0.15">
      <c r="E48" s="418" t="s">
        <v>296</v>
      </c>
      <c r="F48" s="418"/>
      <c r="G48" s="418"/>
      <c r="H48" s="418"/>
      <c r="I48" s="418"/>
      <c r="J48" s="418"/>
      <c r="K48" s="418"/>
      <c r="L48" s="418"/>
      <c r="M48" s="418"/>
      <c r="N48" s="418"/>
      <c r="O48" s="418"/>
      <c r="P48" s="418"/>
      <c r="Q48" s="418"/>
      <c r="R48" s="418"/>
      <c r="S48" s="418"/>
      <c r="T48" s="418"/>
      <c r="U48" s="418"/>
      <c r="V48" s="418"/>
      <c r="W48" s="418"/>
      <c r="X48" s="418"/>
      <c r="Y48" s="418"/>
      <c r="Z48" s="418"/>
      <c r="AA48" s="418"/>
      <c r="AB48" s="418"/>
      <c r="AC48" s="418"/>
      <c r="AD48" s="418"/>
      <c r="AE48" s="418"/>
      <c r="AF48" s="418"/>
      <c r="AG48" s="418"/>
      <c r="AH48" s="418"/>
      <c r="AI48" s="418"/>
      <c r="AJ48" s="418"/>
      <c r="AK48" s="418"/>
      <c r="AL48" s="418"/>
      <c r="AM48" s="418"/>
      <c r="AN48" s="418"/>
      <c r="AO48" s="418"/>
      <c r="AP48" s="418"/>
      <c r="AQ48" s="418"/>
      <c r="AR48" s="418"/>
      <c r="AS48" s="418"/>
      <c r="AT48" s="418"/>
      <c r="AU48" s="418"/>
      <c r="AV48" s="418"/>
      <c r="AW48" s="418"/>
      <c r="AX48" s="418"/>
      <c r="AY48" s="418"/>
      <c r="AZ48" s="418"/>
      <c r="BA48" s="418"/>
      <c r="BB48" s="418"/>
      <c r="BC48" s="418"/>
      <c r="BD48" s="418"/>
      <c r="BE48" s="418"/>
      <c r="BF48" s="418"/>
      <c r="BG48" s="418"/>
      <c r="BH48" s="418"/>
      <c r="BI48" s="418"/>
      <c r="BJ48" s="418"/>
      <c r="BK48" s="418"/>
      <c r="BL48" s="418"/>
      <c r="BM48" s="418"/>
      <c r="BN48" s="418"/>
      <c r="BO48" s="418"/>
      <c r="BP48" s="418"/>
      <c r="BQ48" s="418"/>
      <c r="BR48" s="418"/>
      <c r="BS48" s="418"/>
      <c r="BT48" s="418"/>
      <c r="BU48" s="418"/>
      <c r="BV48" s="418"/>
      <c r="BW48" s="418"/>
      <c r="BX48" s="418"/>
      <c r="BY48" s="418"/>
      <c r="BZ48" s="418"/>
      <c r="CA48" s="418"/>
      <c r="CB48" s="418"/>
      <c r="CC48" s="418"/>
      <c r="CD48" s="418"/>
      <c r="CE48" s="418"/>
      <c r="CF48" s="418"/>
      <c r="CG48" s="418"/>
      <c r="CH48" s="418"/>
      <c r="CI48" s="418"/>
      <c r="CJ48" s="418"/>
      <c r="CK48" s="418"/>
      <c r="CL48" s="418"/>
      <c r="CM48" s="418"/>
      <c r="CN48" s="418"/>
      <c r="CO48" s="418"/>
      <c r="CP48" s="418"/>
      <c r="CQ48" s="418"/>
      <c r="CR48" s="418"/>
      <c r="CS48" s="418"/>
      <c r="CT48" s="418"/>
      <c r="CU48" s="418"/>
      <c r="CV48" s="418"/>
      <c r="CW48" s="418"/>
      <c r="CX48" s="418"/>
      <c r="CY48" s="418"/>
      <c r="CZ48" s="418"/>
      <c r="DA48" s="418"/>
      <c r="DB48" s="418"/>
      <c r="DC48" s="418"/>
      <c r="DD48" s="418"/>
      <c r="DE48" s="418"/>
      <c r="DF48" s="418"/>
      <c r="DG48" s="418"/>
      <c r="DH48" s="418"/>
      <c r="DI48" s="418"/>
    </row>
    <row r="49" spans="5:113" ht="13.5" x14ac:dyDescent="0.15">
      <c r="E49" s="418" t="s">
        <v>298</v>
      </c>
      <c r="F49" s="418"/>
      <c r="G49" s="418"/>
      <c r="H49" s="418"/>
      <c r="I49" s="418"/>
      <c r="J49" s="418"/>
      <c r="K49" s="418"/>
      <c r="L49" s="418"/>
      <c r="M49" s="418"/>
      <c r="N49" s="418"/>
      <c r="O49" s="418"/>
      <c r="P49" s="418"/>
      <c r="Q49" s="418"/>
      <c r="R49" s="418"/>
      <c r="S49" s="418"/>
      <c r="T49" s="418"/>
      <c r="U49" s="418"/>
      <c r="V49" s="418"/>
      <c r="W49" s="418"/>
      <c r="X49" s="418"/>
      <c r="Y49" s="418"/>
      <c r="Z49" s="418"/>
      <c r="AA49" s="418"/>
      <c r="AB49" s="418"/>
      <c r="AC49" s="418"/>
      <c r="AD49" s="418"/>
      <c r="AE49" s="418"/>
      <c r="AF49" s="418"/>
      <c r="AG49" s="418"/>
      <c r="AH49" s="418"/>
      <c r="AI49" s="418"/>
      <c r="AJ49" s="418"/>
      <c r="AK49" s="418"/>
      <c r="AL49" s="418"/>
      <c r="AM49" s="418"/>
      <c r="AN49" s="418"/>
      <c r="AO49" s="418"/>
      <c r="AP49" s="418"/>
      <c r="AQ49" s="418"/>
      <c r="AR49" s="418"/>
      <c r="AS49" s="418"/>
      <c r="AT49" s="418"/>
      <c r="AU49" s="418"/>
      <c r="AV49" s="418"/>
      <c r="AW49" s="418"/>
      <c r="AX49" s="418"/>
      <c r="AY49" s="418"/>
      <c r="AZ49" s="418"/>
      <c r="BA49" s="418"/>
      <c r="BB49" s="418"/>
      <c r="BC49" s="418"/>
      <c r="BD49" s="418"/>
      <c r="BE49" s="418"/>
      <c r="BF49" s="418"/>
      <c r="BG49" s="418"/>
      <c r="BH49" s="418"/>
      <c r="BI49" s="418"/>
      <c r="BJ49" s="418"/>
      <c r="BK49" s="418"/>
      <c r="BL49" s="418"/>
      <c r="BM49" s="418"/>
      <c r="BN49" s="418"/>
      <c r="BO49" s="418"/>
      <c r="BP49" s="418"/>
      <c r="BQ49" s="418"/>
      <c r="BR49" s="418"/>
      <c r="BS49" s="418"/>
      <c r="BT49" s="418"/>
      <c r="BU49" s="418"/>
      <c r="BV49" s="418"/>
      <c r="BW49" s="418"/>
      <c r="BX49" s="418"/>
      <c r="BY49" s="418"/>
      <c r="BZ49" s="418"/>
      <c r="CA49" s="418"/>
      <c r="CB49" s="418"/>
      <c r="CC49" s="418"/>
      <c r="CD49" s="418"/>
      <c r="CE49" s="418"/>
      <c r="CF49" s="418"/>
      <c r="CG49" s="418"/>
      <c r="CH49" s="418"/>
      <c r="CI49" s="418"/>
      <c r="CJ49" s="418"/>
      <c r="CK49" s="418"/>
      <c r="CL49" s="418"/>
      <c r="CM49" s="418"/>
      <c r="CN49" s="418"/>
      <c r="CO49" s="418"/>
      <c r="CP49" s="418"/>
      <c r="CQ49" s="418"/>
      <c r="CR49" s="418"/>
      <c r="CS49" s="418"/>
      <c r="CT49" s="418"/>
      <c r="CU49" s="418"/>
      <c r="CV49" s="418"/>
      <c r="CW49" s="418"/>
      <c r="CX49" s="418"/>
      <c r="CY49" s="418"/>
      <c r="CZ49" s="418"/>
      <c r="DA49" s="418"/>
      <c r="DB49" s="418"/>
      <c r="DC49" s="418"/>
      <c r="DD49" s="418"/>
      <c r="DE49" s="418"/>
      <c r="DF49" s="418"/>
      <c r="DG49" s="418"/>
      <c r="DH49" s="418"/>
      <c r="DI49" s="418"/>
    </row>
    <row r="50" spans="5:113" ht="13.5" x14ac:dyDescent="0.15">
      <c r="E50" s="418" t="s">
        <v>203</v>
      </c>
      <c r="F50" s="418"/>
      <c r="G50" s="418"/>
      <c r="H50" s="418"/>
      <c r="I50" s="418"/>
      <c r="J50" s="418"/>
      <c r="K50" s="418"/>
      <c r="L50" s="418"/>
      <c r="M50" s="418"/>
      <c r="N50" s="418"/>
      <c r="O50" s="418"/>
      <c r="P50" s="418"/>
      <c r="Q50" s="418"/>
      <c r="R50" s="418"/>
      <c r="S50" s="418"/>
      <c r="T50" s="418"/>
      <c r="U50" s="418"/>
      <c r="V50" s="418"/>
      <c r="W50" s="418"/>
      <c r="X50" s="418"/>
      <c r="Y50" s="418"/>
      <c r="Z50" s="418"/>
      <c r="AA50" s="418"/>
      <c r="AB50" s="418"/>
      <c r="AC50" s="418"/>
      <c r="AD50" s="418"/>
      <c r="AE50" s="418"/>
      <c r="AF50" s="418"/>
      <c r="AG50" s="418"/>
      <c r="AH50" s="418"/>
      <c r="AI50" s="418"/>
      <c r="AJ50" s="418"/>
      <c r="AK50" s="418"/>
      <c r="AL50" s="418"/>
      <c r="AM50" s="418"/>
      <c r="AN50" s="418"/>
      <c r="AO50" s="418"/>
      <c r="AP50" s="418"/>
      <c r="AQ50" s="418"/>
      <c r="AR50" s="418"/>
      <c r="AS50" s="418"/>
      <c r="AT50" s="418"/>
      <c r="AU50" s="418"/>
      <c r="AV50" s="418"/>
      <c r="AW50" s="418"/>
      <c r="AX50" s="418"/>
      <c r="AY50" s="418"/>
      <c r="AZ50" s="418"/>
      <c r="BA50" s="418"/>
      <c r="BB50" s="418"/>
      <c r="BC50" s="418"/>
      <c r="BD50" s="418"/>
      <c r="BE50" s="418"/>
      <c r="BF50" s="418"/>
      <c r="BG50" s="418"/>
      <c r="BH50" s="418"/>
      <c r="BI50" s="418"/>
      <c r="BJ50" s="418"/>
      <c r="BK50" s="418"/>
      <c r="BL50" s="418"/>
      <c r="BM50" s="418"/>
      <c r="BN50" s="418"/>
      <c r="BO50" s="418"/>
      <c r="BP50" s="418"/>
      <c r="BQ50" s="418"/>
      <c r="BR50" s="418"/>
      <c r="BS50" s="418"/>
      <c r="BT50" s="418"/>
      <c r="BU50" s="418"/>
      <c r="BV50" s="418"/>
      <c r="BW50" s="418"/>
      <c r="BX50" s="418"/>
      <c r="BY50" s="418"/>
      <c r="BZ50" s="418"/>
      <c r="CA50" s="418"/>
      <c r="CB50" s="418"/>
      <c r="CC50" s="418"/>
      <c r="CD50" s="418"/>
      <c r="CE50" s="418"/>
      <c r="CF50" s="418"/>
      <c r="CG50" s="418"/>
      <c r="CH50" s="418"/>
      <c r="CI50" s="418"/>
      <c r="CJ50" s="418"/>
      <c r="CK50" s="418"/>
      <c r="CL50" s="418"/>
      <c r="CM50" s="418"/>
      <c r="CN50" s="418"/>
      <c r="CO50" s="418"/>
      <c r="CP50" s="418"/>
      <c r="CQ50" s="418"/>
      <c r="CR50" s="418"/>
      <c r="CS50" s="418"/>
      <c r="CT50" s="418"/>
      <c r="CU50" s="418"/>
      <c r="CV50" s="418"/>
      <c r="CW50" s="418"/>
      <c r="CX50" s="418"/>
      <c r="CY50" s="418"/>
      <c r="CZ50" s="418"/>
      <c r="DA50" s="418"/>
      <c r="DB50" s="418"/>
      <c r="DC50" s="418"/>
      <c r="DD50" s="418"/>
      <c r="DE50" s="418"/>
      <c r="DF50" s="418"/>
      <c r="DG50" s="418"/>
      <c r="DH50" s="418"/>
      <c r="DI50" s="418"/>
    </row>
    <row r="51" spans="5:113" ht="13.5" x14ac:dyDescent="0.15">
      <c r="E51" s="418" t="s">
        <v>300</v>
      </c>
      <c r="F51" s="418"/>
      <c r="G51" s="418"/>
      <c r="H51" s="418"/>
      <c r="I51" s="418"/>
      <c r="J51" s="418"/>
      <c r="K51" s="418"/>
      <c r="L51" s="418"/>
      <c r="M51" s="418"/>
      <c r="N51" s="418"/>
      <c r="O51" s="418"/>
      <c r="P51" s="418"/>
      <c r="Q51" s="418"/>
      <c r="R51" s="418"/>
      <c r="S51" s="418"/>
      <c r="T51" s="418"/>
      <c r="U51" s="418"/>
      <c r="V51" s="418"/>
      <c r="W51" s="418"/>
      <c r="X51" s="418"/>
      <c r="Y51" s="418"/>
      <c r="Z51" s="418"/>
      <c r="AA51" s="418"/>
      <c r="AB51" s="418"/>
      <c r="AC51" s="418"/>
      <c r="AD51" s="418"/>
      <c r="AE51" s="418"/>
      <c r="AF51" s="418"/>
      <c r="AG51" s="418"/>
      <c r="AH51" s="418"/>
      <c r="AI51" s="418"/>
      <c r="AJ51" s="418"/>
      <c r="AK51" s="418"/>
      <c r="AL51" s="418"/>
      <c r="AM51" s="418"/>
      <c r="AN51" s="418"/>
      <c r="AO51" s="418"/>
      <c r="AP51" s="418"/>
      <c r="AQ51" s="418"/>
      <c r="AR51" s="418"/>
      <c r="AS51" s="418"/>
      <c r="AT51" s="418"/>
      <c r="AU51" s="418"/>
      <c r="AV51" s="418"/>
      <c r="AW51" s="418"/>
      <c r="AX51" s="418"/>
      <c r="AY51" s="418"/>
      <c r="AZ51" s="418"/>
      <c r="BA51" s="418"/>
      <c r="BB51" s="418"/>
      <c r="BC51" s="418"/>
      <c r="BD51" s="418"/>
      <c r="BE51" s="418"/>
      <c r="BF51" s="418"/>
      <c r="BG51" s="418"/>
      <c r="BH51" s="418"/>
      <c r="BI51" s="418"/>
      <c r="BJ51" s="418"/>
      <c r="BK51" s="418"/>
      <c r="BL51" s="418"/>
      <c r="BM51" s="418"/>
      <c r="BN51" s="418"/>
      <c r="BO51" s="418"/>
      <c r="BP51" s="418"/>
      <c r="BQ51" s="418"/>
      <c r="BR51" s="418"/>
      <c r="BS51" s="418"/>
      <c r="BT51" s="418"/>
      <c r="BU51" s="418"/>
      <c r="BV51" s="418"/>
      <c r="BW51" s="418"/>
      <c r="BX51" s="418"/>
      <c r="BY51" s="418"/>
      <c r="BZ51" s="418"/>
      <c r="CA51" s="418"/>
      <c r="CB51" s="418"/>
      <c r="CC51" s="418"/>
      <c r="CD51" s="418"/>
      <c r="CE51" s="418"/>
      <c r="CF51" s="418"/>
      <c r="CG51" s="418"/>
      <c r="CH51" s="418"/>
      <c r="CI51" s="418"/>
      <c r="CJ51" s="418"/>
      <c r="CK51" s="418"/>
      <c r="CL51" s="418"/>
      <c r="CM51" s="418"/>
      <c r="CN51" s="418"/>
      <c r="CO51" s="418"/>
      <c r="CP51" s="418"/>
      <c r="CQ51" s="418"/>
      <c r="CR51" s="418"/>
      <c r="CS51" s="418"/>
      <c r="CT51" s="418"/>
      <c r="CU51" s="418"/>
      <c r="CV51" s="418"/>
      <c r="CW51" s="418"/>
      <c r="CX51" s="418"/>
      <c r="CY51" s="418"/>
      <c r="CZ51" s="418"/>
      <c r="DA51" s="418"/>
      <c r="DB51" s="418"/>
      <c r="DC51" s="418"/>
      <c r="DD51" s="418"/>
      <c r="DE51" s="418"/>
      <c r="DF51" s="418"/>
      <c r="DG51" s="418"/>
      <c r="DH51" s="418"/>
      <c r="DI51" s="418"/>
    </row>
    <row r="52" spans="5:113" ht="13.5" x14ac:dyDescent="0.15">
      <c r="E52" s="418" t="s">
        <v>166</v>
      </c>
      <c r="F52" s="418"/>
      <c r="G52" s="418"/>
      <c r="H52" s="418"/>
      <c r="I52" s="418"/>
      <c r="J52" s="418"/>
      <c r="K52" s="418"/>
      <c r="L52" s="418"/>
      <c r="M52" s="418"/>
      <c r="N52" s="418"/>
      <c r="O52" s="418"/>
      <c r="P52" s="418"/>
      <c r="Q52" s="418"/>
      <c r="R52" s="418"/>
      <c r="S52" s="418"/>
      <c r="T52" s="418"/>
      <c r="U52" s="418"/>
      <c r="V52" s="418"/>
      <c r="W52" s="418"/>
      <c r="X52" s="418"/>
      <c r="Y52" s="418"/>
      <c r="Z52" s="418"/>
      <c r="AA52" s="418"/>
      <c r="AB52" s="418"/>
      <c r="AC52" s="418"/>
      <c r="AD52" s="418"/>
      <c r="AE52" s="418"/>
      <c r="AF52" s="418"/>
      <c r="AG52" s="418"/>
      <c r="AH52" s="418"/>
      <c r="AI52" s="418"/>
      <c r="AJ52" s="418"/>
      <c r="AK52" s="418"/>
      <c r="AL52" s="418"/>
      <c r="AM52" s="418"/>
      <c r="AN52" s="418"/>
      <c r="AO52" s="418"/>
      <c r="AP52" s="418"/>
      <c r="AQ52" s="418"/>
      <c r="AR52" s="418"/>
      <c r="AS52" s="418"/>
      <c r="AT52" s="418"/>
      <c r="AU52" s="418"/>
      <c r="AV52" s="418"/>
      <c r="AW52" s="418"/>
      <c r="AX52" s="418"/>
      <c r="AY52" s="418"/>
      <c r="AZ52" s="418"/>
      <c r="BA52" s="418"/>
      <c r="BB52" s="418"/>
      <c r="BC52" s="418"/>
      <c r="BD52" s="418"/>
      <c r="BE52" s="418"/>
      <c r="BF52" s="418"/>
      <c r="BG52" s="418"/>
      <c r="BH52" s="418"/>
      <c r="BI52" s="418"/>
      <c r="BJ52" s="418"/>
      <c r="BK52" s="418"/>
      <c r="BL52" s="418"/>
      <c r="BM52" s="418"/>
      <c r="BN52" s="418"/>
      <c r="BO52" s="418"/>
      <c r="BP52" s="418"/>
      <c r="BQ52" s="418"/>
      <c r="BR52" s="418"/>
      <c r="BS52" s="418"/>
      <c r="BT52" s="418"/>
      <c r="BU52" s="418"/>
      <c r="BV52" s="418"/>
      <c r="BW52" s="418"/>
      <c r="BX52" s="418"/>
      <c r="BY52" s="418"/>
      <c r="BZ52" s="418"/>
      <c r="CA52" s="418"/>
      <c r="CB52" s="418"/>
      <c r="CC52" s="418"/>
      <c r="CD52" s="418"/>
      <c r="CE52" s="418"/>
      <c r="CF52" s="418"/>
      <c r="CG52" s="418"/>
      <c r="CH52" s="418"/>
      <c r="CI52" s="418"/>
      <c r="CJ52" s="418"/>
      <c r="CK52" s="418"/>
      <c r="CL52" s="418"/>
      <c r="CM52" s="418"/>
      <c r="CN52" s="418"/>
      <c r="CO52" s="418"/>
      <c r="CP52" s="418"/>
      <c r="CQ52" s="418"/>
      <c r="CR52" s="418"/>
      <c r="CS52" s="418"/>
      <c r="CT52" s="418"/>
      <c r="CU52" s="418"/>
      <c r="CV52" s="418"/>
      <c r="CW52" s="418"/>
      <c r="CX52" s="418"/>
      <c r="CY52" s="418"/>
      <c r="CZ52" s="418"/>
      <c r="DA52" s="418"/>
      <c r="DB52" s="418"/>
      <c r="DC52" s="418"/>
      <c r="DD52" s="418"/>
      <c r="DE52" s="418"/>
      <c r="DF52" s="418"/>
      <c r="DG52" s="418"/>
      <c r="DH52" s="418"/>
      <c r="DI52" s="418"/>
    </row>
    <row r="53" spans="5:113" x14ac:dyDescent="0.15">
      <c r="E53" s="12" t="s">
        <v>356</v>
      </c>
    </row>
    <row r="54" spans="5:113" x14ac:dyDescent="0.15"/>
    <row r="55" spans="5:113" x14ac:dyDescent="0.15"/>
    <row r="56" spans="5:113" x14ac:dyDescent="0.15"/>
  </sheetData>
  <mergeCells count="445">
    <mergeCell ref="B1:DI1"/>
    <mergeCell ref="AY3:BM3"/>
    <mergeCell ref="BN3:BU3"/>
    <mergeCell ref="BV3:CC3"/>
    <mergeCell ref="CD3:CS3"/>
    <mergeCell ref="CT3:DA3"/>
    <mergeCell ref="DB3:DI3"/>
    <mergeCell ref="AY4:BM4"/>
    <mergeCell ref="BN4:BU4"/>
    <mergeCell ref="BV4:CC4"/>
    <mergeCell ref="CD4:CS4"/>
    <mergeCell ref="CT4:DA4"/>
    <mergeCell ref="DB4:DI4"/>
    <mergeCell ref="AM5:AT5"/>
    <mergeCell ref="AU5:AX5"/>
    <mergeCell ref="AY5:BM5"/>
    <mergeCell ref="BN5:BU5"/>
    <mergeCell ref="BV5:CC5"/>
    <mergeCell ref="CD5:CS5"/>
    <mergeCell ref="CT5:DA5"/>
    <mergeCell ref="DB5:DI5"/>
    <mergeCell ref="AM6:AT6"/>
    <mergeCell ref="AU6:AX6"/>
    <mergeCell ref="AY6:BM6"/>
    <mergeCell ref="BN6:BU6"/>
    <mergeCell ref="BV6:CC6"/>
    <mergeCell ref="CD6:CS6"/>
    <mergeCell ref="CT6:DA6"/>
    <mergeCell ref="DB6:DI6"/>
    <mergeCell ref="DB7:DI7"/>
    <mergeCell ref="AM8:AT8"/>
    <mergeCell ref="AU8:AX8"/>
    <mergeCell ref="AY8:BM8"/>
    <mergeCell ref="BN8:BU8"/>
    <mergeCell ref="BV8:CC8"/>
    <mergeCell ref="CD8:CS8"/>
    <mergeCell ref="CT8:DA8"/>
    <mergeCell ref="DB8:DI8"/>
    <mergeCell ref="BN9:BU9"/>
    <mergeCell ref="BV9:CC9"/>
    <mergeCell ref="CD9:CS9"/>
    <mergeCell ref="CT9:DA9"/>
    <mergeCell ref="AM7:AT7"/>
    <mergeCell ref="AU7:AX7"/>
    <mergeCell ref="AY7:BM7"/>
    <mergeCell ref="BN7:BU7"/>
    <mergeCell ref="BV7:CC7"/>
    <mergeCell ref="CD7:CS7"/>
    <mergeCell ref="CT7:DA7"/>
    <mergeCell ref="BN12:BU12"/>
    <mergeCell ref="DB9:DI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L9:Q9"/>
    <mergeCell ref="R9:V9"/>
    <mergeCell ref="AM9:AT9"/>
    <mergeCell ref="AU9:AX9"/>
    <mergeCell ref="AY9:BM9"/>
    <mergeCell ref="BV12:CC12"/>
    <mergeCell ref="CD12:CS12"/>
    <mergeCell ref="CT12:DA12"/>
    <mergeCell ref="DB12:DI12"/>
    <mergeCell ref="M13:Q13"/>
    <mergeCell ref="R13:V13"/>
    <mergeCell ref="AC13:AG13"/>
    <mergeCell ref="AH13:AL13"/>
    <mergeCell ref="AM13:AT13"/>
    <mergeCell ref="AU13:AX13"/>
    <mergeCell ref="AY13:BM13"/>
    <mergeCell ref="BN13:BU13"/>
    <mergeCell ref="BV13:CC13"/>
    <mergeCell ref="CD13:CS13"/>
    <mergeCell ref="CT13:DA13"/>
    <mergeCell ref="DB13:DI13"/>
    <mergeCell ref="L12:Q12"/>
    <mergeCell ref="R12:V12"/>
    <mergeCell ref="W12:AB12"/>
    <mergeCell ref="AC12:AG12"/>
    <mergeCell ref="AH12:AL12"/>
    <mergeCell ref="AM12:AT12"/>
    <mergeCell ref="AU12:AX12"/>
    <mergeCell ref="AY12:BM12"/>
    <mergeCell ref="CD14:CS14"/>
    <mergeCell ref="CT14:DA14"/>
    <mergeCell ref="DB14:DI14"/>
    <mergeCell ref="M15:Q15"/>
    <mergeCell ref="R15:V15"/>
    <mergeCell ref="AC15:AG15"/>
    <mergeCell ref="AH15:AL15"/>
    <mergeCell ref="AM15:AT15"/>
    <mergeCell ref="AU15:AX15"/>
    <mergeCell ref="AY15:BM15"/>
    <mergeCell ref="BN15:BU15"/>
    <mergeCell ref="BV15:CC15"/>
    <mergeCell ref="CD15:CS15"/>
    <mergeCell ref="L14:Q14"/>
    <mergeCell ref="R14:V14"/>
    <mergeCell ref="AC14:AG14"/>
    <mergeCell ref="AH14:AL14"/>
    <mergeCell ref="AM14:AT14"/>
    <mergeCell ref="AU14:AX14"/>
    <mergeCell ref="AY14:BM14"/>
    <mergeCell ref="BN14:BU14"/>
    <mergeCell ref="BV14:CC14"/>
    <mergeCell ref="L16:Q16"/>
    <mergeCell ref="R16:V16"/>
    <mergeCell ref="AC16:AG16"/>
    <mergeCell ref="AH16:AL16"/>
    <mergeCell ref="AM16:AT16"/>
    <mergeCell ref="AU16:AX16"/>
    <mergeCell ref="AY16:BM16"/>
    <mergeCell ref="BN16:BU16"/>
    <mergeCell ref="BV16:CC16"/>
    <mergeCell ref="M17:Q17"/>
    <mergeCell ref="R17:V17"/>
    <mergeCell ref="AC17:AG17"/>
    <mergeCell ref="AH17:AL17"/>
    <mergeCell ref="AM17:AT17"/>
    <mergeCell ref="AU17:AX17"/>
    <mergeCell ref="AY17:BM17"/>
    <mergeCell ref="BN17:BU17"/>
    <mergeCell ref="BV17:CC17"/>
    <mergeCell ref="B18:K18"/>
    <mergeCell ref="L18:V18"/>
    <mergeCell ref="AC18:AG18"/>
    <mergeCell ref="AH18:AL18"/>
    <mergeCell ref="AM18:AT18"/>
    <mergeCell ref="AU18:AX18"/>
    <mergeCell ref="AY18:BM18"/>
    <mergeCell ref="BN18:BU18"/>
    <mergeCell ref="BV18:CC18"/>
    <mergeCell ref="B19:K19"/>
    <mergeCell ref="L19:V19"/>
    <mergeCell ref="AC19:AG19"/>
    <mergeCell ref="AH19:AL19"/>
    <mergeCell ref="AM19:AT19"/>
    <mergeCell ref="AU19:AX19"/>
    <mergeCell ref="AY19:BM19"/>
    <mergeCell ref="BN19:BU19"/>
    <mergeCell ref="BV19:CC19"/>
    <mergeCell ref="B20:K20"/>
    <mergeCell ref="L20:V20"/>
    <mergeCell ref="AC20:AG20"/>
    <mergeCell ref="AH20:AL20"/>
    <mergeCell ref="AM20:AT20"/>
    <mergeCell ref="AU20:AX20"/>
    <mergeCell ref="AY20:BM20"/>
    <mergeCell ref="BN20:BU20"/>
    <mergeCell ref="BV20:CC20"/>
    <mergeCell ref="B21:AX21"/>
    <mergeCell ref="AY21:BM21"/>
    <mergeCell ref="BN21:BU21"/>
    <mergeCell ref="BV21:CC21"/>
    <mergeCell ref="AY22:BM22"/>
    <mergeCell ref="BN22:BU22"/>
    <mergeCell ref="BV22:CC22"/>
    <mergeCell ref="AY23:BM23"/>
    <mergeCell ref="BN23:BU23"/>
    <mergeCell ref="BV23:CC23"/>
    <mergeCell ref="E24:K24"/>
    <mergeCell ref="L24:P24"/>
    <mergeCell ref="Q24:V24"/>
    <mergeCell ref="Z24:AG24"/>
    <mergeCell ref="AH24:AL24"/>
    <mergeCell ref="AM24:AR24"/>
    <mergeCell ref="AS24:AX24"/>
    <mergeCell ref="AY24:BM24"/>
    <mergeCell ref="BN24:BU24"/>
    <mergeCell ref="E25:K25"/>
    <mergeCell ref="L25:P25"/>
    <mergeCell ref="Q25:V25"/>
    <mergeCell ref="Z25:AG25"/>
    <mergeCell ref="AH25:AL25"/>
    <mergeCell ref="AM25:AR25"/>
    <mergeCell ref="AS25:AX25"/>
    <mergeCell ref="AY25:BM25"/>
    <mergeCell ref="BN25:BU25"/>
    <mergeCell ref="E26:K26"/>
    <mergeCell ref="L26:P26"/>
    <mergeCell ref="Q26:V26"/>
    <mergeCell ref="Z26:AG26"/>
    <mergeCell ref="AH26:AL26"/>
    <mergeCell ref="AM26:AR26"/>
    <mergeCell ref="AS26:AX26"/>
    <mergeCell ref="AY26:BM26"/>
    <mergeCell ref="BN26:BU26"/>
    <mergeCell ref="E27:K27"/>
    <mergeCell ref="L27:P27"/>
    <mergeCell ref="Q27:V27"/>
    <mergeCell ref="Z27:AG27"/>
    <mergeCell ref="AH27:AL27"/>
    <mergeCell ref="AM27:AR27"/>
    <mergeCell ref="AS27:AX27"/>
    <mergeCell ref="AY27:BM27"/>
    <mergeCell ref="BN27:BU27"/>
    <mergeCell ref="E30:K30"/>
    <mergeCell ref="L30:P30"/>
    <mergeCell ref="Q30:V30"/>
    <mergeCell ref="W30:AG30"/>
    <mergeCell ref="AH30:AX30"/>
    <mergeCell ref="BC30:BM30"/>
    <mergeCell ref="BN30:BU30"/>
    <mergeCell ref="BV30:CC30"/>
    <mergeCell ref="C32:S32"/>
    <mergeCell ref="U32:AK32"/>
    <mergeCell ref="AM32:BC32"/>
    <mergeCell ref="BE32:BU32"/>
    <mergeCell ref="BW32:CM32"/>
    <mergeCell ref="B22:D30"/>
    <mergeCell ref="BV28:CC28"/>
    <mergeCell ref="E29:K29"/>
    <mergeCell ref="L29:P29"/>
    <mergeCell ref="Q29:V29"/>
    <mergeCell ref="Z29:AG29"/>
    <mergeCell ref="AH29:AL29"/>
    <mergeCell ref="AM29:AR29"/>
    <mergeCell ref="AS29:AX29"/>
    <mergeCell ref="BC29:BM29"/>
    <mergeCell ref="BN29:BU29"/>
    <mergeCell ref="CO32:DE32"/>
    <mergeCell ref="C33:D33"/>
    <mergeCell ref="E33:S33"/>
    <mergeCell ref="U33:V33"/>
    <mergeCell ref="W33:AK33"/>
    <mergeCell ref="AM33:AN33"/>
    <mergeCell ref="AO33:BC33"/>
    <mergeCell ref="BE33:BF33"/>
    <mergeCell ref="BG33:BU33"/>
    <mergeCell ref="BW33:BX33"/>
    <mergeCell ref="BY33:CM33"/>
    <mergeCell ref="CO33:CP33"/>
    <mergeCell ref="CQ33:DE33"/>
    <mergeCell ref="DG33:DH33"/>
    <mergeCell ref="C34:D34"/>
    <mergeCell ref="E34:S34"/>
    <mergeCell ref="U34:V34"/>
    <mergeCell ref="W34:AK34"/>
    <mergeCell ref="AM34:AN34"/>
    <mergeCell ref="AO34:BC34"/>
    <mergeCell ref="BE34:BF34"/>
    <mergeCell ref="BG34:BU34"/>
    <mergeCell ref="BW34:BX34"/>
    <mergeCell ref="BY34:CM34"/>
    <mergeCell ref="CO34:CP34"/>
    <mergeCell ref="CQ34:DE34"/>
    <mergeCell ref="DG34:DH34"/>
    <mergeCell ref="DG35:DH35"/>
    <mergeCell ref="C36:D36"/>
    <mergeCell ref="E36:S36"/>
    <mergeCell ref="U36:V36"/>
    <mergeCell ref="W36:AK36"/>
    <mergeCell ref="AM36:AN36"/>
    <mergeCell ref="AO36:BC36"/>
    <mergeCell ref="BE36:BF36"/>
    <mergeCell ref="BG36:BU36"/>
    <mergeCell ref="BW36:BX36"/>
    <mergeCell ref="BY36:CM36"/>
    <mergeCell ref="CO36:CP36"/>
    <mergeCell ref="CQ36:DE36"/>
    <mergeCell ref="DG36:DH36"/>
    <mergeCell ref="C35:D35"/>
    <mergeCell ref="E35:S35"/>
    <mergeCell ref="U35:V35"/>
    <mergeCell ref="W35:AK35"/>
    <mergeCell ref="AM35:AN35"/>
    <mergeCell ref="AO35:BC35"/>
    <mergeCell ref="BE35:BF35"/>
    <mergeCell ref="BG35:BU35"/>
    <mergeCell ref="BW35:BX35"/>
    <mergeCell ref="W37:AK37"/>
    <mergeCell ref="AM37:AN37"/>
    <mergeCell ref="AO37:BC37"/>
    <mergeCell ref="BE37:BF37"/>
    <mergeCell ref="BG37:BU37"/>
    <mergeCell ref="BW37:BX37"/>
    <mergeCell ref="BY35:CM35"/>
    <mergeCell ref="CO35:CP35"/>
    <mergeCell ref="CQ35:DE35"/>
    <mergeCell ref="AO39:BC39"/>
    <mergeCell ref="BE39:BF39"/>
    <mergeCell ref="BG39:BU39"/>
    <mergeCell ref="BW39:BX39"/>
    <mergeCell ref="BY37:CM37"/>
    <mergeCell ref="CO37:CP37"/>
    <mergeCell ref="CQ37:DE37"/>
    <mergeCell ref="DG37:DH37"/>
    <mergeCell ref="C38:D38"/>
    <mergeCell ref="E38:S38"/>
    <mergeCell ref="U38:V38"/>
    <mergeCell ref="W38:AK38"/>
    <mergeCell ref="AM38:AN38"/>
    <mergeCell ref="AO38:BC38"/>
    <mergeCell ref="BE38:BF38"/>
    <mergeCell ref="BG38:BU38"/>
    <mergeCell ref="BW38:BX38"/>
    <mergeCell ref="BY38:CM38"/>
    <mergeCell ref="CO38:CP38"/>
    <mergeCell ref="CQ38:DE38"/>
    <mergeCell ref="DG38:DH38"/>
    <mergeCell ref="C37:D37"/>
    <mergeCell ref="E37:S37"/>
    <mergeCell ref="U37:V37"/>
    <mergeCell ref="BG41:BU41"/>
    <mergeCell ref="BW41:BX41"/>
    <mergeCell ref="BY39:CM39"/>
    <mergeCell ref="CO39:CP39"/>
    <mergeCell ref="CQ39:DE39"/>
    <mergeCell ref="DG39:DH39"/>
    <mergeCell ref="C40:D40"/>
    <mergeCell ref="E40:S40"/>
    <mergeCell ref="U40:V40"/>
    <mergeCell ref="W40:AK40"/>
    <mergeCell ref="AM40:AN40"/>
    <mergeCell ref="AO40:BC40"/>
    <mergeCell ref="BE40:BF40"/>
    <mergeCell ref="BG40:BU40"/>
    <mergeCell ref="BW40:BX40"/>
    <mergeCell ref="BY40:CM40"/>
    <mergeCell ref="CO40:CP40"/>
    <mergeCell ref="CQ40:DE40"/>
    <mergeCell ref="DG40:DH40"/>
    <mergeCell ref="C39:D39"/>
    <mergeCell ref="E39:S39"/>
    <mergeCell ref="U39:V39"/>
    <mergeCell ref="W39:AK39"/>
    <mergeCell ref="AM39:AN39"/>
    <mergeCell ref="BY41:CM41"/>
    <mergeCell ref="CO41:CP41"/>
    <mergeCell ref="CQ41:DE41"/>
    <mergeCell ref="DG41:DH41"/>
    <mergeCell ref="C42:D42"/>
    <mergeCell ref="E42:S42"/>
    <mergeCell ref="U42:V42"/>
    <mergeCell ref="W42:AK42"/>
    <mergeCell ref="AM42:AN42"/>
    <mergeCell ref="AO42:BC42"/>
    <mergeCell ref="BE42:BF42"/>
    <mergeCell ref="BG42:BU42"/>
    <mergeCell ref="BW42:BX42"/>
    <mergeCell ref="BY42:CM42"/>
    <mergeCell ref="CO42:CP42"/>
    <mergeCell ref="CQ42:DE42"/>
    <mergeCell ref="DG42:DH42"/>
    <mergeCell ref="C41:D41"/>
    <mergeCell ref="E41:S41"/>
    <mergeCell ref="U41:V41"/>
    <mergeCell ref="W41:AK41"/>
    <mergeCell ref="AM41:AN41"/>
    <mergeCell ref="AO41:BC41"/>
    <mergeCell ref="BE41:BF41"/>
    <mergeCell ref="C43:D43"/>
    <mergeCell ref="E43:S43"/>
    <mergeCell ref="U43:V43"/>
    <mergeCell ref="W43:AK43"/>
    <mergeCell ref="AM43:AN43"/>
    <mergeCell ref="AO43:BC43"/>
    <mergeCell ref="BE43:BF43"/>
    <mergeCell ref="BG43:BU43"/>
    <mergeCell ref="BW43:BX43"/>
    <mergeCell ref="BY43:CM43"/>
    <mergeCell ref="CO43:CP43"/>
    <mergeCell ref="CQ43:DE43"/>
    <mergeCell ref="DG43:DH43"/>
    <mergeCell ref="E46:DI46"/>
    <mergeCell ref="E47:DI47"/>
    <mergeCell ref="E48:DI48"/>
    <mergeCell ref="E49:DI49"/>
    <mergeCell ref="E50:DI50"/>
    <mergeCell ref="E51:DI51"/>
    <mergeCell ref="E52:DI52"/>
    <mergeCell ref="B3:K5"/>
    <mergeCell ref="L3:V5"/>
    <mergeCell ref="W3:AB5"/>
    <mergeCell ref="AC3:AL5"/>
    <mergeCell ref="AM3:AX4"/>
    <mergeCell ref="B6:K8"/>
    <mergeCell ref="L6:V8"/>
    <mergeCell ref="W6:AB8"/>
    <mergeCell ref="AC6:AL8"/>
    <mergeCell ref="B9:K11"/>
    <mergeCell ref="W9:AL11"/>
    <mergeCell ref="B12:K17"/>
    <mergeCell ref="W13:AB14"/>
    <mergeCell ref="W15:AB16"/>
    <mergeCell ref="CE16:CS17"/>
    <mergeCell ref="CT16:DA17"/>
    <mergeCell ref="DB16:DI17"/>
    <mergeCell ref="W17:AB18"/>
    <mergeCell ref="CE18:CS19"/>
    <mergeCell ref="CT18:DA19"/>
    <mergeCell ref="DB18:DI19"/>
    <mergeCell ref="W19:AB20"/>
    <mergeCell ref="CE20:CS21"/>
    <mergeCell ref="CT20:DA21"/>
    <mergeCell ref="DB20:DI21"/>
    <mergeCell ref="E22:K23"/>
    <mergeCell ref="L22:P23"/>
    <mergeCell ref="Q22:V23"/>
    <mergeCell ref="Z22:AG23"/>
    <mergeCell ref="AH22:AL23"/>
    <mergeCell ref="AM22:AR23"/>
    <mergeCell ref="AS22:AX23"/>
    <mergeCell ref="CE22:CS23"/>
    <mergeCell ref="CT22:DA23"/>
    <mergeCell ref="DB22:DI23"/>
    <mergeCell ref="W22:Y29"/>
    <mergeCell ref="BV29:CC29"/>
    <mergeCell ref="E28:K28"/>
    <mergeCell ref="L28:P28"/>
    <mergeCell ref="Q28:V28"/>
    <mergeCell ref="Z28:AG28"/>
    <mergeCell ref="AH28:AL28"/>
    <mergeCell ref="AM28:AR28"/>
    <mergeCell ref="AS28:AX28"/>
    <mergeCell ref="BC28:BM28"/>
    <mergeCell ref="BN28:BU28"/>
    <mergeCell ref="CE24:CS25"/>
    <mergeCell ref="CT24:DA25"/>
    <mergeCell ref="DB24:DI25"/>
    <mergeCell ref="CE26:CS27"/>
    <mergeCell ref="CT26:DA27"/>
    <mergeCell ref="DB26:DI27"/>
    <mergeCell ref="AY28:BB30"/>
    <mergeCell ref="CE28:CS29"/>
    <mergeCell ref="CT28:DA29"/>
    <mergeCell ref="DB28:DI29"/>
    <mergeCell ref="BV26:CC26"/>
    <mergeCell ref="BV27:CC27"/>
    <mergeCell ref="BV24:CC24"/>
    <mergeCell ref="BV25:CC25"/>
  </mergeCells>
  <phoneticPr fontId="6"/>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50"/>
  <sheetViews>
    <sheetView showGridLines="0" workbookViewId="0"/>
  </sheetViews>
  <sheetFormatPr defaultColWidth="0" defaultRowHeight="11.25" customHeight="1" zeroHeight="1" x14ac:dyDescent="0.15"/>
  <cols>
    <col min="1" max="1" width="1.625" style="1" customWidth="1"/>
    <col min="2" max="2" width="2.375" style="1" customWidth="1"/>
    <col min="3" max="16" width="2.625" style="1" customWidth="1"/>
    <col min="17" max="17" width="2.375" style="1" customWidth="1"/>
    <col min="18" max="95" width="1.625" style="1" customWidth="1"/>
    <col min="96" max="133" width="1.625" style="38" customWidth="1"/>
    <col min="134" max="143" width="1.625" style="1" customWidth="1"/>
    <col min="144" max="144" width="0" style="1" hidden="1" customWidth="1"/>
    <col min="145" max="16384" width="0" style="1" hidden="1"/>
  </cols>
  <sheetData>
    <row r="1" spans="2:143" ht="22.5" customHeight="1" x14ac:dyDescent="0.15">
      <c r="B1" s="40"/>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695" t="s">
        <v>171</v>
      </c>
      <c r="DI1" s="696"/>
      <c r="DJ1" s="696"/>
      <c r="DK1" s="696"/>
      <c r="DL1" s="696"/>
      <c r="DM1" s="696"/>
      <c r="DN1" s="697"/>
      <c r="DO1" s="1"/>
      <c r="DP1" s="695" t="s">
        <v>302</v>
      </c>
      <c r="DQ1" s="696"/>
      <c r="DR1" s="696"/>
      <c r="DS1" s="696"/>
      <c r="DT1" s="696"/>
      <c r="DU1" s="696"/>
      <c r="DV1" s="696"/>
      <c r="DW1" s="696"/>
      <c r="DX1" s="696"/>
      <c r="DY1" s="696"/>
      <c r="DZ1" s="696"/>
      <c r="EA1" s="696"/>
      <c r="EB1" s="696"/>
      <c r="EC1" s="697"/>
      <c r="ED1" s="2"/>
      <c r="EE1" s="2"/>
      <c r="EF1" s="2"/>
      <c r="EG1" s="2"/>
      <c r="EH1" s="2"/>
      <c r="EI1" s="2"/>
      <c r="EJ1" s="2"/>
      <c r="EK1" s="2"/>
      <c r="EL1" s="2"/>
      <c r="EM1" s="2"/>
    </row>
    <row r="2" spans="2:143" ht="22.5" customHeight="1" x14ac:dyDescent="0.15">
      <c r="B2" s="41" t="s">
        <v>303</v>
      </c>
      <c r="R2" s="48"/>
      <c r="S2" s="48"/>
      <c r="T2" s="48"/>
      <c r="U2" s="48"/>
      <c r="V2" s="48"/>
      <c r="W2" s="48"/>
      <c r="X2" s="48"/>
      <c r="Y2" s="48"/>
      <c r="Z2" s="48"/>
      <c r="AA2" s="48"/>
      <c r="AB2" s="48"/>
      <c r="AC2" s="48"/>
      <c r="AE2" s="49"/>
      <c r="AF2" s="49"/>
      <c r="AG2" s="49"/>
      <c r="AH2" s="49"/>
      <c r="AI2" s="49"/>
      <c r="AJ2" s="48"/>
      <c r="AK2" s="48"/>
      <c r="AL2" s="48"/>
      <c r="AM2" s="48"/>
      <c r="AN2" s="48"/>
      <c r="AO2" s="48"/>
      <c r="AP2" s="48"/>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row>
    <row r="3" spans="2:143" ht="11.25" customHeight="1" x14ac:dyDescent="0.15">
      <c r="B3" s="525" t="s">
        <v>126</v>
      </c>
      <c r="C3" s="526"/>
      <c r="D3" s="526"/>
      <c r="E3" s="526"/>
      <c r="F3" s="526"/>
      <c r="G3" s="526"/>
      <c r="H3" s="526"/>
      <c r="I3" s="526"/>
      <c r="J3" s="526"/>
      <c r="K3" s="526"/>
      <c r="L3" s="526"/>
      <c r="M3" s="526"/>
      <c r="N3" s="526"/>
      <c r="O3" s="526"/>
      <c r="P3" s="526"/>
      <c r="Q3" s="526"/>
      <c r="R3" s="526"/>
      <c r="S3" s="526"/>
      <c r="T3" s="526"/>
      <c r="U3" s="526"/>
      <c r="V3" s="526"/>
      <c r="W3" s="526"/>
      <c r="X3" s="526"/>
      <c r="Y3" s="526"/>
      <c r="Z3" s="526"/>
      <c r="AA3" s="526"/>
      <c r="AB3" s="526"/>
      <c r="AC3" s="526"/>
      <c r="AD3" s="526"/>
      <c r="AE3" s="526"/>
      <c r="AF3" s="526"/>
      <c r="AG3" s="526"/>
      <c r="AH3" s="526"/>
      <c r="AI3" s="526"/>
      <c r="AJ3" s="526"/>
      <c r="AK3" s="526"/>
      <c r="AL3" s="526"/>
      <c r="AM3" s="526"/>
      <c r="AN3" s="526"/>
      <c r="AO3" s="526"/>
      <c r="AP3" s="525" t="s">
        <v>305</v>
      </c>
      <c r="AQ3" s="526"/>
      <c r="AR3" s="526"/>
      <c r="AS3" s="526"/>
      <c r="AT3" s="526"/>
      <c r="AU3" s="526"/>
      <c r="AV3" s="526"/>
      <c r="AW3" s="526"/>
      <c r="AX3" s="526"/>
      <c r="AY3" s="526"/>
      <c r="AZ3" s="526"/>
      <c r="BA3" s="526"/>
      <c r="BB3" s="526"/>
      <c r="BC3" s="526"/>
      <c r="BD3" s="526"/>
      <c r="BE3" s="526"/>
      <c r="BF3" s="526"/>
      <c r="BG3" s="526"/>
      <c r="BH3" s="526"/>
      <c r="BI3" s="526"/>
      <c r="BJ3" s="526"/>
      <c r="BK3" s="526"/>
      <c r="BL3" s="526"/>
      <c r="BM3" s="526"/>
      <c r="BN3" s="526"/>
      <c r="BO3" s="526"/>
      <c r="BP3" s="526"/>
      <c r="BQ3" s="526"/>
      <c r="BR3" s="526"/>
      <c r="BS3" s="526"/>
      <c r="BT3" s="526"/>
      <c r="BU3" s="526"/>
      <c r="BV3" s="526"/>
      <c r="BW3" s="526"/>
      <c r="BX3" s="526"/>
      <c r="BY3" s="526"/>
      <c r="BZ3" s="526"/>
      <c r="CA3" s="526"/>
      <c r="CB3" s="568"/>
      <c r="CD3" s="525" t="s">
        <v>306</v>
      </c>
      <c r="CE3" s="526"/>
      <c r="CF3" s="526"/>
      <c r="CG3" s="526"/>
      <c r="CH3" s="526"/>
      <c r="CI3" s="526"/>
      <c r="CJ3" s="526"/>
      <c r="CK3" s="526"/>
      <c r="CL3" s="526"/>
      <c r="CM3" s="526"/>
      <c r="CN3" s="526"/>
      <c r="CO3" s="526"/>
      <c r="CP3" s="526"/>
      <c r="CQ3" s="526"/>
      <c r="CR3" s="526"/>
      <c r="CS3" s="526"/>
      <c r="CT3" s="526"/>
      <c r="CU3" s="526"/>
      <c r="CV3" s="526"/>
      <c r="CW3" s="526"/>
      <c r="CX3" s="526"/>
      <c r="CY3" s="526"/>
      <c r="CZ3" s="526"/>
      <c r="DA3" s="526"/>
      <c r="DB3" s="526"/>
      <c r="DC3" s="526"/>
      <c r="DD3" s="526"/>
      <c r="DE3" s="526"/>
      <c r="DF3" s="526"/>
      <c r="DG3" s="526"/>
      <c r="DH3" s="526"/>
      <c r="DI3" s="526"/>
      <c r="DJ3" s="526"/>
      <c r="DK3" s="526"/>
      <c r="DL3" s="526"/>
      <c r="DM3" s="526"/>
      <c r="DN3" s="526"/>
      <c r="DO3" s="526"/>
      <c r="DP3" s="526"/>
      <c r="DQ3" s="526"/>
      <c r="DR3" s="526"/>
      <c r="DS3" s="526"/>
      <c r="DT3" s="526"/>
      <c r="DU3" s="526"/>
      <c r="DV3" s="526"/>
      <c r="DW3" s="526"/>
      <c r="DX3" s="526"/>
      <c r="DY3" s="526"/>
      <c r="DZ3" s="526"/>
      <c r="EA3" s="526"/>
      <c r="EB3" s="526"/>
      <c r="EC3" s="568"/>
    </row>
    <row r="4" spans="2:143" ht="11.25" customHeight="1" x14ac:dyDescent="0.15">
      <c r="B4" s="525" t="s">
        <v>6</v>
      </c>
      <c r="C4" s="526"/>
      <c r="D4" s="526"/>
      <c r="E4" s="526"/>
      <c r="F4" s="526"/>
      <c r="G4" s="526"/>
      <c r="H4" s="526"/>
      <c r="I4" s="526"/>
      <c r="J4" s="526"/>
      <c r="K4" s="526"/>
      <c r="L4" s="526"/>
      <c r="M4" s="526"/>
      <c r="N4" s="526"/>
      <c r="O4" s="526"/>
      <c r="P4" s="526"/>
      <c r="Q4" s="568"/>
      <c r="R4" s="525" t="s">
        <v>310</v>
      </c>
      <c r="S4" s="526"/>
      <c r="T4" s="526"/>
      <c r="U4" s="526"/>
      <c r="V4" s="526"/>
      <c r="W4" s="526"/>
      <c r="X4" s="526"/>
      <c r="Y4" s="568"/>
      <c r="Z4" s="525" t="s">
        <v>312</v>
      </c>
      <c r="AA4" s="526"/>
      <c r="AB4" s="526"/>
      <c r="AC4" s="568"/>
      <c r="AD4" s="525" t="s">
        <v>260</v>
      </c>
      <c r="AE4" s="526"/>
      <c r="AF4" s="526"/>
      <c r="AG4" s="526"/>
      <c r="AH4" s="526"/>
      <c r="AI4" s="526"/>
      <c r="AJ4" s="526"/>
      <c r="AK4" s="568"/>
      <c r="AL4" s="525" t="s">
        <v>312</v>
      </c>
      <c r="AM4" s="526"/>
      <c r="AN4" s="526"/>
      <c r="AO4" s="568"/>
      <c r="AP4" s="698" t="s">
        <v>314</v>
      </c>
      <c r="AQ4" s="698"/>
      <c r="AR4" s="698"/>
      <c r="AS4" s="698"/>
      <c r="AT4" s="698"/>
      <c r="AU4" s="698"/>
      <c r="AV4" s="698"/>
      <c r="AW4" s="698"/>
      <c r="AX4" s="698"/>
      <c r="AY4" s="698"/>
      <c r="AZ4" s="698"/>
      <c r="BA4" s="698"/>
      <c r="BB4" s="698"/>
      <c r="BC4" s="698"/>
      <c r="BD4" s="698"/>
      <c r="BE4" s="698"/>
      <c r="BF4" s="698"/>
      <c r="BG4" s="698" t="s">
        <v>295</v>
      </c>
      <c r="BH4" s="698"/>
      <c r="BI4" s="698"/>
      <c r="BJ4" s="698"/>
      <c r="BK4" s="698"/>
      <c r="BL4" s="698"/>
      <c r="BM4" s="698"/>
      <c r="BN4" s="698"/>
      <c r="BO4" s="698" t="s">
        <v>312</v>
      </c>
      <c r="BP4" s="698"/>
      <c r="BQ4" s="698"/>
      <c r="BR4" s="698"/>
      <c r="BS4" s="698" t="s">
        <v>316</v>
      </c>
      <c r="BT4" s="698"/>
      <c r="BU4" s="698"/>
      <c r="BV4" s="698"/>
      <c r="BW4" s="698"/>
      <c r="BX4" s="698"/>
      <c r="BY4" s="698"/>
      <c r="BZ4" s="698"/>
      <c r="CA4" s="698"/>
      <c r="CB4" s="698"/>
      <c r="CD4" s="525" t="s">
        <v>317</v>
      </c>
      <c r="CE4" s="526"/>
      <c r="CF4" s="526"/>
      <c r="CG4" s="526"/>
      <c r="CH4" s="526"/>
      <c r="CI4" s="526"/>
      <c r="CJ4" s="526"/>
      <c r="CK4" s="526"/>
      <c r="CL4" s="526"/>
      <c r="CM4" s="526"/>
      <c r="CN4" s="526"/>
      <c r="CO4" s="526"/>
      <c r="CP4" s="526"/>
      <c r="CQ4" s="526"/>
      <c r="CR4" s="526"/>
      <c r="CS4" s="526"/>
      <c r="CT4" s="526"/>
      <c r="CU4" s="526"/>
      <c r="CV4" s="526"/>
      <c r="CW4" s="526"/>
      <c r="CX4" s="526"/>
      <c r="CY4" s="526"/>
      <c r="CZ4" s="526"/>
      <c r="DA4" s="526"/>
      <c r="DB4" s="526"/>
      <c r="DC4" s="526"/>
      <c r="DD4" s="526"/>
      <c r="DE4" s="526"/>
      <c r="DF4" s="526"/>
      <c r="DG4" s="526"/>
      <c r="DH4" s="526"/>
      <c r="DI4" s="526"/>
      <c r="DJ4" s="526"/>
      <c r="DK4" s="526"/>
      <c r="DL4" s="526"/>
      <c r="DM4" s="526"/>
      <c r="DN4" s="526"/>
      <c r="DO4" s="526"/>
      <c r="DP4" s="526"/>
      <c r="DQ4" s="526"/>
      <c r="DR4" s="526"/>
      <c r="DS4" s="526"/>
      <c r="DT4" s="526"/>
      <c r="DU4" s="526"/>
      <c r="DV4" s="526"/>
      <c r="DW4" s="526"/>
      <c r="DX4" s="526"/>
      <c r="DY4" s="526"/>
      <c r="DZ4" s="526"/>
      <c r="EA4" s="526"/>
      <c r="EB4" s="526"/>
      <c r="EC4" s="568"/>
    </row>
    <row r="5" spans="2:143" s="39" customFormat="1" ht="11.25" customHeight="1" x14ac:dyDescent="0.15">
      <c r="B5" s="659" t="s">
        <v>309</v>
      </c>
      <c r="C5" s="660"/>
      <c r="D5" s="660"/>
      <c r="E5" s="660"/>
      <c r="F5" s="660"/>
      <c r="G5" s="660"/>
      <c r="H5" s="660"/>
      <c r="I5" s="660"/>
      <c r="J5" s="660"/>
      <c r="K5" s="660"/>
      <c r="L5" s="660"/>
      <c r="M5" s="660"/>
      <c r="N5" s="660"/>
      <c r="O5" s="660"/>
      <c r="P5" s="660"/>
      <c r="Q5" s="661"/>
      <c r="R5" s="656">
        <v>430805</v>
      </c>
      <c r="S5" s="657"/>
      <c r="T5" s="657"/>
      <c r="U5" s="657"/>
      <c r="V5" s="657"/>
      <c r="W5" s="657"/>
      <c r="X5" s="657"/>
      <c r="Y5" s="682"/>
      <c r="Z5" s="693">
        <v>5.8</v>
      </c>
      <c r="AA5" s="693"/>
      <c r="AB5" s="693"/>
      <c r="AC5" s="693"/>
      <c r="AD5" s="694">
        <v>430805</v>
      </c>
      <c r="AE5" s="694"/>
      <c r="AF5" s="694"/>
      <c r="AG5" s="694"/>
      <c r="AH5" s="694"/>
      <c r="AI5" s="694"/>
      <c r="AJ5" s="694"/>
      <c r="AK5" s="694"/>
      <c r="AL5" s="683">
        <v>11.8</v>
      </c>
      <c r="AM5" s="666"/>
      <c r="AN5" s="666"/>
      <c r="AO5" s="686"/>
      <c r="AP5" s="659" t="s">
        <v>318</v>
      </c>
      <c r="AQ5" s="660"/>
      <c r="AR5" s="660"/>
      <c r="AS5" s="660"/>
      <c r="AT5" s="660"/>
      <c r="AU5" s="660"/>
      <c r="AV5" s="660"/>
      <c r="AW5" s="660"/>
      <c r="AX5" s="660"/>
      <c r="AY5" s="660"/>
      <c r="AZ5" s="660"/>
      <c r="BA5" s="660"/>
      <c r="BB5" s="660"/>
      <c r="BC5" s="660"/>
      <c r="BD5" s="660"/>
      <c r="BE5" s="660"/>
      <c r="BF5" s="661"/>
      <c r="BG5" s="615">
        <v>430805</v>
      </c>
      <c r="BH5" s="629"/>
      <c r="BI5" s="629"/>
      <c r="BJ5" s="629"/>
      <c r="BK5" s="629"/>
      <c r="BL5" s="629"/>
      <c r="BM5" s="629"/>
      <c r="BN5" s="630"/>
      <c r="BO5" s="639">
        <v>100</v>
      </c>
      <c r="BP5" s="639"/>
      <c r="BQ5" s="639"/>
      <c r="BR5" s="639"/>
      <c r="BS5" s="640" t="s">
        <v>206</v>
      </c>
      <c r="BT5" s="640"/>
      <c r="BU5" s="640"/>
      <c r="BV5" s="640"/>
      <c r="BW5" s="640"/>
      <c r="BX5" s="640"/>
      <c r="BY5" s="640"/>
      <c r="BZ5" s="640"/>
      <c r="CA5" s="640"/>
      <c r="CB5" s="674"/>
      <c r="CD5" s="525" t="s">
        <v>314</v>
      </c>
      <c r="CE5" s="526"/>
      <c r="CF5" s="526"/>
      <c r="CG5" s="526"/>
      <c r="CH5" s="526"/>
      <c r="CI5" s="526"/>
      <c r="CJ5" s="526"/>
      <c r="CK5" s="526"/>
      <c r="CL5" s="526"/>
      <c r="CM5" s="526"/>
      <c r="CN5" s="526"/>
      <c r="CO5" s="526"/>
      <c r="CP5" s="526"/>
      <c r="CQ5" s="568"/>
      <c r="CR5" s="525" t="s">
        <v>321</v>
      </c>
      <c r="CS5" s="526"/>
      <c r="CT5" s="526"/>
      <c r="CU5" s="526"/>
      <c r="CV5" s="526"/>
      <c r="CW5" s="526"/>
      <c r="CX5" s="526"/>
      <c r="CY5" s="568"/>
      <c r="CZ5" s="525" t="s">
        <v>312</v>
      </c>
      <c r="DA5" s="526"/>
      <c r="DB5" s="526"/>
      <c r="DC5" s="568"/>
      <c r="DD5" s="525" t="s">
        <v>323</v>
      </c>
      <c r="DE5" s="526"/>
      <c r="DF5" s="526"/>
      <c r="DG5" s="526"/>
      <c r="DH5" s="526"/>
      <c r="DI5" s="526"/>
      <c r="DJ5" s="526"/>
      <c r="DK5" s="526"/>
      <c r="DL5" s="526"/>
      <c r="DM5" s="526"/>
      <c r="DN5" s="526"/>
      <c r="DO5" s="526"/>
      <c r="DP5" s="568"/>
      <c r="DQ5" s="525" t="s">
        <v>325</v>
      </c>
      <c r="DR5" s="526"/>
      <c r="DS5" s="526"/>
      <c r="DT5" s="526"/>
      <c r="DU5" s="526"/>
      <c r="DV5" s="526"/>
      <c r="DW5" s="526"/>
      <c r="DX5" s="526"/>
      <c r="DY5" s="526"/>
      <c r="DZ5" s="526"/>
      <c r="EA5" s="526"/>
      <c r="EB5" s="526"/>
      <c r="EC5" s="568"/>
    </row>
    <row r="6" spans="2:143" ht="11.25" customHeight="1" x14ac:dyDescent="0.15">
      <c r="B6" s="612" t="s">
        <v>326</v>
      </c>
      <c r="C6" s="613"/>
      <c r="D6" s="613"/>
      <c r="E6" s="613"/>
      <c r="F6" s="613"/>
      <c r="G6" s="613"/>
      <c r="H6" s="613"/>
      <c r="I6" s="613"/>
      <c r="J6" s="613"/>
      <c r="K6" s="613"/>
      <c r="L6" s="613"/>
      <c r="M6" s="613"/>
      <c r="N6" s="613"/>
      <c r="O6" s="613"/>
      <c r="P6" s="613"/>
      <c r="Q6" s="614"/>
      <c r="R6" s="615">
        <v>193580</v>
      </c>
      <c r="S6" s="629"/>
      <c r="T6" s="629"/>
      <c r="U6" s="629"/>
      <c r="V6" s="629"/>
      <c r="W6" s="629"/>
      <c r="X6" s="629"/>
      <c r="Y6" s="630"/>
      <c r="Z6" s="639">
        <v>2.6</v>
      </c>
      <c r="AA6" s="639"/>
      <c r="AB6" s="639"/>
      <c r="AC6" s="639"/>
      <c r="AD6" s="640">
        <v>193580</v>
      </c>
      <c r="AE6" s="640"/>
      <c r="AF6" s="640"/>
      <c r="AG6" s="640"/>
      <c r="AH6" s="640"/>
      <c r="AI6" s="640"/>
      <c r="AJ6" s="640"/>
      <c r="AK6" s="640"/>
      <c r="AL6" s="618">
        <v>5.3</v>
      </c>
      <c r="AM6" s="631"/>
      <c r="AN6" s="631"/>
      <c r="AO6" s="641"/>
      <c r="AP6" s="612" t="s">
        <v>115</v>
      </c>
      <c r="AQ6" s="613"/>
      <c r="AR6" s="613"/>
      <c r="AS6" s="613"/>
      <c r="AT6" s="613"/>
      <c r="AU6" s="613"/>
      <c r="AV6" s="613"/>
      <c r="AW6" s="613"/>
      <c r="AX6" s="613"/>
      <c r="AY6" s="613"/>
      <c r="AZ6" s="613"/>
      <c r="BA6" s="613"/>
      <c r="BB6" s="613"/>
      <c r="BC6" s="613"/>
      <c r="BD6" s="613"/>
      <c r="BE6" s="613"/>
      <c r="BF6" s="614"/>
      <c r="BG6" s="615">
        <v>430805</v>
      </c>
      <c r="BH6" s="629"/>
      <c r="BI6" s="629"/>
      <c r="BJ6" s="629"/>
      <c r="BK6" s="629"/>
      <c r="BL6" s="629"/>
      <c r="BM6" s="629"/>
      <c r="BN6" s="630"/>
      <c r="BO6" s="639">
        <v>100</v>
      </c>
      <c r="BP6" s="639"/>
      <c r="BQ6" s="639"/>
      <c r="BR6" s="639"/>
      <c r="BS6" s="640" t="s">
        <v>206</v>
      </c>
      <c r="BT6" s="640"/>
      <c r="BU6" s="640"/>
      <c r="BV6" s="640"/>
      <c r="BW6" s="640"/>
      <c r="BX6" s="640"/>
      <c r="BY6" s="640"/>
      <c r="BZ6" s="640"/>
      <c r="CA6" s="640"/>
      <c r="CB6" s="674"/>
      <c r="CD6" s="659" t="s">
        <v>327</v>
      </c>
      <c r="CE6" s="660"/>
      <c r="CF6" s="660"/>
      <c r="CG6" s="660"/>
      <c r="CH6" s="660"/>
      <c r="CI6" s="660"/>
      <c r="CJ6" s="660"/>
      <c r="CK6" s="660"/>
      <c r="CL6" s="660"/>
      <c r="CM6" s="660"/>
      <c r="CN6" s="660"/>
      <c r="CO6" s="660"/>
      <c r="CP6" s="660"/>
      <c r="CQ6" s="661"/>
      <c r="CR6" s="615">
        <v>49513</v>
      </c>
      <c r="CS6" s="629"/>
      <c r="CT6" s="629"/>
      <c r="CU6" s="629"/>
      <c r="CV6" s="629"/>
      <c r="CW6" s="629"/>
      <c r="CX6" s="629"/>
      <c r="CY6" s="630"/>
      <c r="CZ6" s="683">
        <v>0.7</v>
      </c>
      <c r="DA6" s="666"/>
      <c r="DB6" s="666"/>
      <c r="DC6" s="684"/>
      <c r="DD6" s="621" t="s">
        <v>206</v>
      </c>
      <c r="DE6" s="629"/>
      <c r="DF6" s="629"/>
      <c r="DG6" s="629"/>
      <c r="DH6" s="629"/>
      <c r="DI6" s="629"/>
      <c r="DJ6" s="629"/>
      <c r="DK6" s="629"/>
      <c r="DL6" s="629"/>
      <c r="DM6" s="629"/>
      <c r="DN6" s="629"/>
      <c r="DO6" s="629"/>
      <c r="DP6" s="630"/>
      <c r="DQ6" s="621">
        <v>49513</v>
      </c>
      <c r="DR6" s="629"/>
      <c r="DS6" s="629"/>
      <c r="DT6" s="629"/>
      <c r="DU6" s="629"/>
      <c r="DV6" s="629"/>
      <c r="DW6" s="629"/>
      <c r="DX6" s="629"/>
      <c r="DY6" s="629"/>
      <c r="DZ6" s="629"/>
      <c r="EA6" s="629"/>
      <c r="EB6" s="629"/>
      <c r="EC6" s="651"/>
    </row>
    <row r="7" spans="2:143" ht="11.25" customHeight="1" x14ac:dyDescent="0.15">
      <c r="B7" s="612" t="s">
        <v>50</v>
      </c>
      <c r="C7" s="613"/>
      <c r="D7" s="613"/>
      <c r="E7" s="613"/>
      <c r="F7" s="613"/>
      <c r="G7" s="613"/>
      <c r="H7" s="613"/>
      <c r="I7" s="613"/>
      <c r="J7" s="613"/>
      <c r="K7" s="613"/>
      <c r="L7" s="613"/>
      <c r="M7" s="613"/>
      <c r="N7" s="613"/>
      <c r="O7" s="613"/>
      <c r="P7" s="613"/>
      <c r="Q7" s="614"/>
      <c r="R7" s="615">
        <v>453</v>
      </c>
      <c r="S7" s="629"/>
      <c r="T7" s="629"/>
      <c r="U7" s="629"/>
      <c r="V7" s="629"/>
      <c r="W7" s="629"/>
      <c r="X7" s="629"/>
      <c r="Y7" s="630"/>
      <c r="Z7" s="639">
        <v>0</v>
      </c>
      <c r="AA7" s="639"/>
      <c r="AB7" s="639"/>
      <c r="AC7" s="639"/>
      <c r="AD7" s="640">
        <v>453</v>
      </c>
      <c r="AE7" s="640"/>
      <c r="AF7" s="640"/>
      <c r="AG7" s="640"/>
      <c r="AH7" s="640"/>
      <c r="AI7" s="640"/>
      <c r="AJ7" s="640"/>
      <c r="AK7" s="640"/>
      <c r="AL7" s="618">
        <v>0</v>
      </c>
      <c r="AM7" s="631"/>
      <c r="AN7" s="631"/>
      <c r="AO7" s="641"/>
      <c r="AP7" s="612" t="s">
        <v>328</v>
      </c>
      <c r="AQ7" s="613"/>
      <c r="AR7" s="613"/>
      <c r="AS7" s="613"/>
      <c r="AT7" s="613"/>
      <c r="AU7" s="613"/>
      <c r="AV7" s="613"/>
      <c r="AW7" s="613"/>
      <c r="AX7" s="613"/>
      <c r="AY7" s="613"/>
      <c r="AZ7" s="613"/>
      <c r="BA7" s="613"/>
      <c r="BB7" s="613"/>
      <c r="BC7" s="613"/>
      <c r="BD7" s="613"/>
      <c r="BE7" s="613"/>
      <c r="BF7" s="614"/>
      <c r="BG7" s="615">
        <v>100417</v>
      </c>
      <c r="BH7" s="629"/>
      <c r="BI7" s="629"/>
      <c r="BJ7" s="629"/>
      <c r="BK7" s="629"/>
      <c r="BL7" s="629"/>
      <c r="BM7" s="629"/>
      <c r="BN7" s="630"/>
      <c r="BO7" s="639">
        <v>23.3</v>
      </c>
      <c r="BP7" s="639"/>
      <c r="BQ7" s="639"/>
      <c r="BR7" s="639"/>
      <c r="BS7" s="640" t="s">
        <v>206</v>
      </c>
      <c r="BT7" s="640"/>
      <c r="BU7" s="640"/>
      <c r="BV7" s="640"/>
      <c r="BW7" s="640"/>
      <c r="BX7" s="640"/>
      <c r="BY7" s="640"/>
      <c r="BZ7" s="640"/>
      <c r="CA7" s="640"/>
      <c r="CB7" s="674"/>
      <c r="CD7" s="612" t="s">
        <v>330</v>
      </c>
      <c r="CE7" s="613"/>
      <c r="CF7" s="613"/>
      <c r="CG7" s="613"/>
      <c r="CH7" s="613"/>
      <c r="CI7" s="613"/>
      <c r="CJ7" s="613"/>
      <c r="CK7" s="613"/>
      <c r="CL7" s="613"/>
      <c r="CM7" s="613"/>
      <c r="CN7" s="613"/>
      <c r="CO7" s="613"/>
      <c r="CP7" s="613"/>
      <c r="CQ7" s="614"/>
      <c r="CR7" s="615">
        <v>1765543</v>
      </c>
      <c r="CS7" s="629"/>
      <c r="CT7" s="629"/>
      <c r="CU7" s="629"/>
      <c r="CV7" s="629"/>
      <c r="CW7" s="629"/>
      <c r="CX7" s="629"/>
      <c r="CY7" s="630"/>
      <c r="CZ7" s="639">
        <v>24.6</v>
      </c>
      <c r="DA7" s="639"/>
      <c r="DB7" s="639"/>
      <c r="DC7" s="639"/>
      <c r="DD7" s="621">
        <v>19187</v>
      </c>
      <c r="DE7" s="629"/>
      <c r="DF7" s="629"/>
      <c r="DG7" s="629"/>
      <c r="DH7" s="629"/>
      <c r="DI7" s="629"/>
      <c r="DJ7" s="629"/>
      <c r="DK7" s="629"/>
      <c r="DL7" s="629"/>
      <c r="DM7" s="629"/>
      <c r="DN7" s="629"/>
      <c r="DO7" s="629"/>
      <c r="DP7" s="630"/>
      <c r="DQ7" s="621">
        <v>1648852</v>
      </c>
      <c r="DR7" s="629"/>
      <c r="DS7" s="629"/>
      <c r="DT7" s="629"/>
      <c r="DU7" s="629"/>
      <c r="DV7" s="629"/>
      <c r="DW7" s="629"/>
      <c r="DX7" s="629"/>
      <c r="DY7" s="629"/>
      <c r="DZ7" s="629"/>
      <c r="EA7" s="629"/>
      <c r="EB7" s="629"/>
      <c r="EC7" s="651"/>
    </row>
    <row r="8" spans="2:143" ht="11.25" customHeight="1" x14ac:dyDescent="0.15">
      <c r="B8" s="612" t="s">
        <v>331</v>
      </c>
      <c r="C8" s="613"/>
      <c r="D8" s="613"/>
      <c r="E8" s="613"/>
      <c r="F8" s="613"/>
      <c r="G8" s="613"/>
      <c r="H8" s="613"/>
      <c r="I8" s="613"/>
      <c r="J8" s="613"/>
      <c r="K8" s="613"/>
      <c r="L8" s="613"/>
      <c r="M8" s="613"/>
      <c r="N8" s="613"/>
      <c r="O8" s="613"/>
      <c r="P8" s="613"/>
      <c r="Q8" s="614"/>
      <c r="R8" s="615">
        <v>1304</v>
      </c>
      <c r="S8" s="629"/>
      <c r="T8" s="629"/>
      <c r="U8" s="629"/>
      <c r="V8" s="629"/>
      <c r="W8" s="629"/>
      <c r="X8" s="629"/>
      <c r="Y8" s="630"/>
      <c r="Z8" s="639">
        <v>0</v>
      </c>
      <c r="AA8" s="639"/>
      <c r="AB8" s="639"/>
      <c r="AC8" s="639"/>
      <c r="AD8" s="640">
        <v>1304</v>
      </c>
      <c r="AE8" s="640"/>
      <c r="AF8" s="640"/>
      <c r="AG8" s="640"/>
      <c r="AH8" s="640"/>
      <c r="AI8" s="640"/>
      <c r="AJ8" s="640"/>
      <c r="AK8" s="640"/>
      <c r="AL8" s="618">
        <v>0</v>
      </c>
      <c r="AM8" s="631"/>
      <c r="AN8" s="631"/>
      <c r="AO8" s="641"/>
      <c r="AP8" s="612" t="s">
        <v>117</v>
      </c>
      <c r="AQ8" s="613"/>
      <c r="AR8" s="613"/>
      <c r="AS8" s="613"/>
      <c r="AT8" s="613"/>
      <c r="AU8" s="613"/>
      <c r="AV8" s="613"/>
      <c r="AW8" s="613"/>
      <c r="AX8" s="613"/>
      <c r="AY8" s="613"/>
      <c r="AZ8" s="613"/>
      <c r="BA8" s="613"/>
      <c r="BB8" s="613"/>
      <c r="BC8" s="613"/>
      <c r="BD8" s="613"/>
      <c r="BE8" s="613"/>
      <c r="BF8" s="614"/>
      <c r="BG8" s="615">
        <v>5051</v>
      </c>
      <c r="BH8" s="629"/>
      <c r="BI8" s="629"/>
      <c r="BJ8" s="629"/>
      <c r="BK8" s="629"/>
      <c r="BL8" s="629"/>
      <c r="BM8" s="629"/>
      <c r="BN8" s="630"/>
      <c r="BO8" s="639">
        <v>1.2</v>
      </c>
      <c r="BP8" s="639"/>
      <c r="BQ8" s="639"/>
      <c r="BR8" s="639"/>
      <c r="BS8" s="640" t="s">
        <v>206</v>
      </c>
      <c r="BT8" s="640"/>
      <c r="BU8" s="640"/>
      <c r="BV8" s="640"/>
      <c r="BW8" s="640"/>
      <c r="BX8" s="640"/>
      <c r="BY8" s="640"/>
      <c r="BZ8" s="640"/>
      <c r="CA8" s="640"/>
      <c r="CB8" s="674"/>
      <c r="CD8" s="612" t="s">
        <v>333</v>
      </c>
      <c r="CE8" s="613"/>
      <c r="CF8" s="613"/>
      <c r="CG8" s="613"/>
      <c r="CH8" s="613"/>
      <c r="CI8" s="613"/>
      <c r="CJ8" s="613"/>
      <c r="CK8" s="613"/>
      <c r="CL8" s="613"/>
      <c r="CM8" s="613"/>
      <c r="CN8" s="613"/>
      <c r="CO8" s="613"/>
      <c r="CP8" s="613"/>
      <c r="CQ8" s="614"/>
      <c r="CR8" s="615">
        <v>1335221</v>
      </c>
      <c r="CS8" s="629"/>
      <c r="CT8" s="629"/>
      <c r="CU8" s="629"/>
      <c r="CV8" s="629"/>
      <c r="CW8" s="629"/>
      <c r="CX8" s="629"/>
      <c r="CY8" s="630"/>
      <c r="CZ8" s="639">
        <v>18.600000000000001</v>
      </c>
      <c r="DA8" s="639"/>
      <c r="DB8" s="639"/>
      <c r="DC8" s="639"/>
      <c r="DD8" s="621">
        <v>218779</v>
      </c>
      <c r="DE8" s="629"/>
      <c r="DF8" s="629"/>
      <c r="DG8" s="629"/>
      <c r="DH8" s="629"/>
      <c r="DI8" s="629"/>
      <c r="DJ8" s="629"/>
      <c r="DK8" s="629"/>
      <c r="DL8" s="629"/>
      <c r="DM8" s="629"/>
      <c r="DN8" s="629"/>
      <c r="DO8" s="629"/>
      <c r="DP8" s="630"/>
      <c r="DQ8" s="621">
        <v>650284</v>
      </c>
      <c r="DR8" s="629"/>
      <c r="DS8" s="629"/>
      <c r="DT8" s="629"/>
      <c r="DU8" s="629"/>
      <c r="DV8" s="629"/>
      <c r="DW8" s="629"/>
      <c r="DX8" s="629"/>
      <c r="DY8" s="629"/>
      <c r="DZ8" s="629"/>
      <c r="EA8" s="629"/>
      <c r="EB8" s="629"/>
      <c r="EC8" s="651"/>
    </row>
    <row r="9" spans="2:143" ht="11.25" customHeight="1" x14ac:dyDescent="0.15">
      <c r="B9" s="612" t="s">
        <v>334</v>
      </c>
      <c r="C9" s="613"/>
      <c r="D9" s="613"/>
      <c r="E9" s="613"/>
      <c r="F9" s="613"/>
      <c r="G9" s="613"/>
      <c r="H9" s="613"/>
      <c r="I9" s="613"/>
      <c r="J9" s="613"/>
      <c r="K9" s="613"/>
      <c r="L9" s="613"/>
      <c r="M9" s="613"/>
      <c r="N9" s="613"/>
      <c r="O9" s="613"/>
      <c r="P9" s="613"/>
      <c r="Q9" s="614"/>
      <c r="R9" s="615">
        <v>1734</v>
      </c>
      <c r="S9" s="629"/>
      <c r="T9" s="629"/>
      <c r="U9" s="629"/>
      <c r="V9" s="629"/>
      <c r="W9" s="629"/>
      <c r="X9" s="629"/>
      <c r="Y9" s="630"/>
      <c r="Z9" s="639">
        <v>0</v>
      </c>
      <c r="AA9" s="639"/>
      <c r="AB9" s="639"/>
      <c r="AC9" s="639"/>
      <c r="AD9" s="640">
        <v>1734</v>
      </c>
      <c r="AE9" s="640"/>
      <c r="AF9" s="640"/>
      <c r="AG9" s="640"/>
      <c r="AH9" s="640"/>
      <c r="AI9" s="640"/>
      <c r="AJ9" s="640"/>
      <c r="AK9" s="640"/>
      <c r="AL9" s="618">
        <v>0</v>
      </c>
      <c r="AM9" s="631"/>
      <c r="AN9" s="631"/>
      <c r="AO9" s="641"/>
      <c r="AP9" s="612" t="s">
        <v>336</v>
      </c>
      <c r="AQ9" s="613"/>
      <c r="AR9" s="613"/>
      <c r="AS9" s="613"/>
      <c r="AT9" s="613"/>
      <c r="AU9" s="613"/>
      <c r="AV9" s="613"/>
      <c r="AW9" s="613"/>
      <c r="AX9" s="613"/>
      <c r="AY9" s="613"/>
      <c r="AZ9" s="613"/>
      <c r="BA9" s="613"/>
      <c r="BB9" s="613"/>
      <c r="BC9" s="613"/>
      <c r="BD9" s="613"/>
      <c r="BE9" s="613"/>
      <c r="BF9" s="614"/>
      <c r="BG9" s="615">
        <v>77453</v>
      </c>
      <c r="BH9" s="629"/>
      <c r="BI9" s="629"/>
      <c r="BJ9" s="629"/>
      <c r="BK9" s="629"/>
      <c r="BL9" s="629"/>
      <c r="BM9" s="629"/>
      <c r="BN9" s="630"/>
      <c r="BO9" s="639">
        <v>18</v>
      </c>
      <c r="BP9" s="639"/>
      <c r="BQ9" s="639"/>
      <c r="BR9" s="639"/>
      <c r="BS9" s="640" t="s">
        <v>206</v>
      </c>
      <c r="BT9" s="640"/>
      <c r="BU9" s="640"/>
      <c r="BV9" s="640"/>
      <c r="BW9" s="640"/>
      <c r="BX9" s="640"/>
      <c r="BY9" s="640"/>
      <c r="BZ9" s="640"/>
      <c r="CA9" s="640"/>
      <c r="CB9" s="674"/>
      <c r="CD9" s="612" t="s">
        <v>338</v>
      </c>
      <c r="CE9" s="613"/>
      <c r="CF9" s="613"/>
      <c r="CG9" s="613"/>
      <c r="CH9" s="613"/>
      <c r="CI9" s="613"/>
      <c r="CJ9" s="613"/>
      <c r="CK9" s="613"/>
      <c r="CL9" s="613"/>
      <c r="CM9" s="613"/>
      <c r="CN9" s="613"/>
      <c r="CO9" s="613"/>
      <c r="CP9" s="613"/>
      <c r="CQ9" s="614"/>
      <c r="CR9" s="615">
        <v>315827</v>
      </c>
      <c r="CS9" s="629"/>
      <c r="CT9" s="629"/>
      <c r="CU9" s="629"/>
      <c r="CV9" s="629"/>
      <c r="CW9" s="629"/>
      <c r="CX9" s="629"/>
      <c r="CY9" s="630"/>
      <c r="CZ9" s="639">
        <v>4.4000000000000004</v>
      </c>
      <c r="DA9" s="639"/>
      <c r="DB9" s="639"/>
      <c r="DC9" s="639"/>
      <c r="DD9" s="621">
        <v>5087</v>
      </c>
      <c r="DE9" s="629"/>
      <c r="DF9" s="629"/>
      <c r="DG9" s="629"/>
      <c r="DH9" s="629"/>
      <c r="DI9" s="629"/>
      <c r="DJ9" s="629"/>
      <c r="DK9" s="629"/>
      <c r="DL9" s="629"/>
      <c r="DM9" s="629"/>
      <c r="DN9" s="629"/>
      <c r="DO9" s="629"/>
      <c r="DP9" s="630"/>
      <c r="DQ9" s="621">
        <v>258272</v>
      </c>
      <c r="DR9" s="629"/>
      <c r="DS9" s="629"/>
      <c r="DT9" s="629"/>
      <c r="DU9" s="629"/>
      <c r="DV9" s="629"/>
      <c r="DW9" s="629"/>
      <c r="DX9" s="629"/>
      <c r="DY9" s="629"/>
      <c r="DZ9" s="629"/>
      <c r="EA9" s="629"/>
      <c r="EB9" s="629"/>
      <c r="EC9" s="651"/>
    </row>
    <row r="10" spans="2:143" ht="11.25" customHeight="1" x14ac:dyDescent="0.15">
      <c r="B10" s="612" t="s">
        <v>135</v>
      </c>
      <c r="C10" s="613"/>
      <c r="D10" s="613"/>
      <c r="E10" s="613"/>
      <c r="F10" s="613"/>
      <c r="G10" s="613"/>
      <c r="H10" s="613"/>
      <c r="I10" s="613"/>
      <c r="J10" s="613"/>
      <c r="K10" s="613"/>
      <c r="L10" s="613"/>
      <c r="M10" s="613"/>
      <c r="N10" s="613"/>
      <c r="O10" s="613"/>
      <c r="P10" s="613"/>
      <c r="Q10" s="614"/>
      <c r="R10" s="615" t="s">
        <v>206</v>
      </c>
      <c r="S10" s="629"/>
      <c r="T10" s="629"/>
      <c r="U10" s="629"/>
      <c r="V10" s="629"/>
      <c r="W10" s="629"/>
      <c r="X10" s="629"/>
      <c r="Y10" s="630"/>
      <c r="Z10" s="639" t="s">
        <v>206</v>
      </c>
      <c r="AA10" s="639"/>
      <c r="AB10" s="639"/>
      <c r="AC10" s="639"/>
      <c r="AD10" s="640" t="s">
        <v>206</v>
      </c>
      <c r="AE10" s="640"/>
      <c r="AF10" s="640"/>
      <c r="AG10" s="640"/>
      <c r="AH10" s="640"/>
      <c r="AI10" s="640"/>
      <c r="AJ10" s="640"/>
      <c r="AK10" s="640"/>
      <c r="AL10" s="618" t="s">
        <v>206</v>
      </c>
      <c r="AM10" s="631"/>
      <c r="AN10" s="631"/>
      <c r="AO10" s="641"/>
      <c r="AP10" s="612" t="s">
        <v>196</v>
      </c>
      <c r="AQ10" s="613"/>
      <c r="AR10" s="613"/>
      <c r="AS10" s="613"/>
      <c r="AT10" s="613"/>
      <c r="AU10" s="613"/>
      <c r="AV10" s="613"/>
      <c r="AW10" s="613"/>
      <c r="AX10" s="613"/>
      <c r="AY10" s="613"/>
      <c r="AZ10" s="613"/>
      <c r="BA10" s="613"/>
      <c r="BB10" s="613"/>
      <c r="BC10" s="613"/>
      <c r="BD10" s="613"/>
      <c r="BE10" s="613"/>
      <c r="BF10" s="614"/>
      <c r="BG10" s="615">
        <v>9693</v>
      </c>
      <c r="BH10" s="629"/>
      <c r="BI10" s="629"/>
      <c r="BJ10" s="629"/>
      <c r="BK10" s="629"/>
      <c r="BL10" s="629"/>
      <c r="BM10" s="629"/>
      <c r="BN10" s="630"/>
      <c r="BO10" s="639">
        <v>2.2000000000000002</v>
      </c>
      <c r="BP10" s="639"/>
      <c r="BQ10" s="639"/>
      <c r="BR10" s="639"/>
      <c r="BS10" s="640" t="s">
        <v>206</v>
      </c>
      <c r="BT10" s="640"/>
      <c r="BU10" s="640"/>
      <c r="BV10" s="640"/>
      <c r="BW10" s="640"/>
      <c r="BX10" s="640"/>
      <c r="BY10" s="640"/>
      <c r="BZ10" s="640"/>
      <c r="CA10" s="640"/>
      <c r="CB10" s="674"/>
      <c r="CD10" s="612" t="s">
        <v>47</v>
      </c>
      <c r="CE10" s="613"/>
      <c r="CF10" s="613"/>
      <c r="CG10" s="613"/>
      <c r="CH10" s="613"/>
      <c r="CI10" s="613"/>
      <c r="CJ10" s="613"/>
      <c r="CK10" s="613"/>
      <c r="CL10" s="613"/>
      <c r="CM10" s="613"/>
      <c r="CN10" s="613"/>
      <c r="CO10" s="613"/>
      <c r="CP10" s="613"/>
      <c r="CQ10" s="614"/>
      <c r="CR10" s="615" t="s">
        <v>206</v>
      </c>
      <c r="CS10" s="629"/>
      <c r="CT10" s="629"/>
      <c r="CU10" s="629"/>
      <c r="CV10" s="629"/>
      <c r="CW10" s="629"/>
      <c r="CX10" s="629"/>
      <c r="CY10" s="630"/>
      <c r="CZ10" s="639" t="s">
        <v>206</v>
      </c>
      <c r="DA10" s="639"/>
      <c r="DB10" s="639"/>
      <c r="DC10" s="639"/>
      <c r="DD10" s="621" t="s">
        <v>206</v>
      </c>
      <c r="DE10" s="629"/>
      <c r="DF10" s="629"/>
      <c r="DG10" s="629"/>
      <c r="DH10" s="629"/>
      <c r="DI10" s="629"/>
      <c r="DJ10" s="629"/>
      <c r="DK10" s="629"/>
      <c r="DL10" s="629"/>
      <c r="DM10" s="629"/>
      <c r="DN10" s="629"/>
      <c r="DO10" s="629"/>
      <c r="DP10" s="630"/>
      <c r="DQ10" s="621" t="s">
        <v>206</v>
      </c>
      <c r="DR10" s="629"/>
      <c r="DS10" s="629"/>
      <c r="DT10" s="629"/>
      <c r="DU10" s="629"/>
      <c r="DV10" s="629"/>
      <c r="DW10" s="629"/>
      <c r="DX10" s="629"/>
      <c r="DY10" s="629"/>
      <c r="DZ10" s="629"/>
      <c r="EA10" s="629"/>
      <c r="EB10" s="629"/>
      <c r="EC10" s="651"/>
    </row>
    <row r="11" spans="2:143" ht="11.25" customHeight="1" x14ac:dyDescent="0.15">
      <c r="B11" s="612" t="s">
        <v>113</v>
      </c>
      <c r="C11" s="613"/>
      <c r="D11" s="613"/>
      <c r="E11" s="613"/>
      <c r="F11" s="613"/>
      <c r="G11" s="613"/>
      <c r="H11" s="613"/>
      <c r="I11" s="613"/>
      <c r="J11" s="613"/>
      <c r="K11" s="613"/>
      <c r="L11" s="613"/>
      <c r="M11" s="613"/>
      <c r="N11" s="613"/>
      <c r="O11" s="613"/>
      <c r="P11" s="613"/>
      <c r="Q11" s="614"/>
      <c r="R11" s="615">
        <v>88745</v>
      </c>
      <c r="S11" s="629"/>
      <c r="T11" s="629"/>
      <c r="U11" s="629"/>
      <c r="V11" s="629"/>
      <c r="W11" s="629"/>
      <c r="X11" s="629"/>
      <c r="Y11" s="630"/>
      <c r="Z11" s="618">
        <v>1.2</v>
      </c>
      <c r="AA11" s="631"/>
      <c r="AB11" s="631"/>
      <c r="AC11" s="632"/>
      <c r="AD11" s="621">
        <v>88745</v>
      </c>
      <c r="AE11" s="629"/>
      <c r="AF11" s="629"/>
      <c r="AG11" s="629"/>
      <c r="AH11" s="629"/>
      <c r="AI11" s="629"/>
      <c r="AJ11" s="629"/>
      <c r="AK11" s="630"/>
      <c r="AL11" s="618">
        <v>2.4</v>
      </c>
      <c r="AM11" s="631"/>
      <c r="AN11" s="631"/>
      <c r="AO11" s="641"/>
      <c r="AP11" s="612" t="s">
        <v>340</v>
      </c>
      <c r="AQ11" s="613"/>
      <c r="AR11" s="613"/>
      <c r="AS11" s="613"/>
      <c r="AT11" s="613"/>
      <c r="AU11" s="613"/>
      <c r="AV11" s="613"/>
      <c r="AW11" s="613"/>
      <c r="AX11" s="613"/>
      <c r="AY11" s="613"/>
      <c r="AZ11" s="613"/>
      <c r="BA11" s="613"/>
      <c r="BB11" s="613"/>
      <c r="BC11" s="613"/>
      <c r="BD11" s="613"/>
      <c r="BE11" s="613"/>
      <c r="BF11" s="614"/>
      <c r="BG11" s="615">
        <v>8220</v>
      </c>
      <c r="BH11" s="629"/>
      <c r="BI11" s="629"/>
      <c r="BJ11" s="629"/>
      <c r="BK11" s="629"/>
      <c r="BL11" s="629"/>
      <c r="BM11" s="629"/>
      <c r="BN11" s="630"/>
      <c r="BO11" s="639">
        <v>1.9</v>
      </c>
      <c r="BP11" s="639"/>
      <c r="BQ11" s="639"/>
      <c r="BR11" s="639"/>
      <c r="BS11" s="640" t="s">
        <v>206</v>
      </c>
      <c r="BT11" s="640"/>
      <c r="BU11" s="640"/>
      <c r="BV11" s="640"/>
      <c r="BW11" s="640"/>
      <c r="BX11" s="640"/>
      <c r="BY11" s="640"/>
      <c r="BZ11" s="640"/>
      <c r="CA11" s="640"/>
      <c r="CB11" s="674"/>
      <c r="CD11" s="612" t="s">
        <v>343</v>
      </c>
      <c r="CE11" s="613"/>
      <c r="CF11" s="613"/>
      <c r="CG11" s="613"/>
      <c r="CH11" s="613"/>
      <c r="CI11" s="613"/>
      <c r="CJ11" s="613"/>
      <c r="CK11" s="613"/>
      <c r="CL11" s="613"/>
      <c r="CM11" s="613"/>
      <c r="CN11" s="613"/>
      <c r="CO11" s="613"/>
      <c r="CP11" s="613"/>
      <c r="CQ11" s="614"/>
      <c r="CR11" s="615">
        <v>408131</v>
      </c>
      <c r="CS11" s="629"/>
      <c r="CT11" s="629"/>
      <c r="CU11" s="629"/>
      <c r="CV11" s="629"/>
      <c r="CW11" s="629"/>
      <c r="CX11" s="629"/>
      <c r="CY11" s="630"/>
      <c r="CZ11" s="639">
        <v>5.7</v>
      </c>
      <c r="DA11" s="639"/>
      <c r="DB11" s="639"/>
      <c r="DC11" s="639"/>
      <c r="DD11" s="621">
        <v>51348</v>
      </c>
      <c r="DE11" s="629"/>
      <c r="DF11" s="629"/>
      <c r="DG11" s="629"/>
      <c r="DH11" s="629"/>
      <c r="DI11" s="629"/>
      <c r="DJ11" s="629"/>
      <c r="DK11" s="629"/>
      <c r="DL11" s="629"/>
      <c r="DM11" s="629"/>
      <c r="DN11" s="629"/>
      <c r="DO11" s="629"/>
      <c r="DP11" s="630"/>
      <c r="DQ11" s="621">
        <v>293170</v>
      </c>
      <c r="DR11" s="629"/>
      <c r="DS11" s="629"/>
      <c r="DT11" s="629"/>
      <c r="DU11" s="629"/>
      <c r="DV11" s="629"/>
      <c r="DW11" s="629"/>
      <c r="DX11" s="629"/>
      <c r="DY11" s="629"/>
      <c r="DZ11" s="629"/>
      <c r="EA11" s="629"/>
      <c r="EB11" s="629"/>
      <c r="EC11" s="651"/>
    </row>
    <row r="12" spans="2:143" ht="11.25" customHeight="1" x14ac:dyDescent="0.15">
      <c r="B12" s="612" t="s">
        <v>150</v>
      </c>
      <c r="C12" s="613"/>
      <c r="D12" s="613"/>
      <c r="E12" s="613"/>
      <c r="F12" s="613"/>
      <c r="G12" s="613"/>
      <c r="H12" s="613"/>
      <c r="I12" s="613"/>
      <c r="J12" s="613"/>
      <c r="K12" s="613"/>
      <c r="L12" s="613"/>
      <c r="M12" s="613"/>
      <c r="N12" s="613"/>
      <c r="O12" s="613"/>
      <c r="P12" s="613"/>
      <c r="Q12" s="614"/>
      <c r="R12" s="615" t="s">
        <v>206</v>
      </c>
      <c r="S12" s="629"/>
      <c r="T12" s="629"/>
      <c r="U12" s="629"/>
      <c r="V12" s="629"/>
      <c r="W12" s="629"/>
      <c r="X12" s="629"/>
      <c r="Y12" s="630"/>
      <c r="Z12" s="639" t="s">
        <v>206</v>
      </c>
      <c r="AA12" s="639"/>
      <c r="AB12" s="639"/>
      <c r="AC12" s="639"/>
      <c r="AD12" s="640" t="s">
        <v>206</v>
      </c>
      <c r="AE12" s="640"/>
      <c r="AF12" s="640"/>
      <c r="AG12" s="640"/>
      <c r="AH12" s="640"/>
      <c r="AI12" s="640"/>
      <c r="AJ12" s="640"/>
      <c r="AK12" s="640"/>
      <c r="AL12" s="618" t="s">
        <v>206</v>
      </c>
      <c r="AM12" s="631"/>
      <c r="AN12" s="631"/>
      <c r="AO12" s="641"/>
      <c r="AP12" s="612" t="s">
        <v>344</v>
      </c>
      <c r="AQ12" s="613"/>
      <c r="AR12" s="613"/>
      <c r="AS12" s="613"/>
      <c r="AT12" s="613"/>
      <c r="AU12" s="613"/>
      <c r="AV12" s="613"/>
      <c r="AW12" s="613"/>
      <c r="AX12" s="613"/>
      <c r="AY12" s="613"/>
      <c r="AZ12" s="613"/>
      <c r="BA12" s="613"/>
      <c r="BB12" s="613"/>
      <c r="BC12" s="613"/>
      <c r="BD12" s="613"/>
      <c r="BE12" s="613"/>
      <c r="BF12" s="614"/>
      <c r="BG12" s="615">
        <v>292932</v>
      </c>
      <c r="BH12" s="629"/>
      <c r="BI12" s="629"/>
      <c r="BJ12" s="629"/>
      <c r="BK12" s="629"/>
      <c r="BL12" s="629"/>
      <c r="BM12" s="629"/>
      <c r="BN12" s="630"/>
      <c r="BO12" s="639">
        <v>68</v>
      </c>
      <c r="BP12" s="639"/>
      <c r="BQ12" s="639"/>
      <c r="BR12" s="639"/>
      <c r="BS12" s="640" t="s">
        <v>206</v>
      </c>
      <c r="BT12" s="640"/>
      <c r="BU12" s="640"/>
      <c r="BV12" s="640"/>
      <c r="BW12" s="640"/>
      <c r="BX12" s="640"/>
      <c r="BY12" s="640"/>
      <c r="BZ12" s="640"/>
      <c r="CA12" s="640"/>
      <c r="CB12" s="674"/>
      <c r="CD12" s="612" t="s">
        <v>99</v>
      </c>
      <c r="CE12" s="613"/>
      <c r="CF12" s="613"/>
      <c r="CG12" s="613"/>
      <c r="CH12" s="613"/>
      <c r="CI12" s="613"/>
      <c r="CJ12" s="613"/>
      <c r="CK12" s="613"/>
      <c r="CL12" s="613"/>
      <c r="CM12" s="613"/>
      <c r="CN12" s="613"/>
      <c r="CO12" s="613"/>
      <c r="CP12" s="613"/>
      <c r="CQ12" s="614"/>
      <c r="CR12" s="615">
        <v>237511</v>
      </c>
      <c r="CS12" s="629"/>
      <c r="CT12" s="629"/>
      <c r="CU12" s="629"/>
      <c r="CV12" s="629"/>
      <c r="CW12" s="629"/>
      <c r="CX12" s="629"/>
      <c r="CY12" s="630"/>
      <c r="CZ12" s="639">
        <v>3.3</v>
      </c>
      <c r="DA12" s="639"/>
      <c r="DB12" s="639"/>
      <c r="DC12" s="639"/>
      <c r="DD12" s="621">
        <v>66512</v>
      </c>
      <c r="DE12" s="629"/>
      <c r="DF12" s="629"/>
      <c r="DG12" s="629"/>
      <c r="DH12" s="629"/>
      <c r="DI12" s="629"/>
      <c r="DJ12" s="629"/>
      <c r="DK12" s="629"/>
      <c r="DL12" s="629"/>
      <c r="DM12" s="629"/>
      <c r="DN12" s="629"/>
      <c r="DO12" s="629"/>
      <c r="DP12" s="630"/>
      <c r="DQ12" s="621">
        <v>193405</v>
      </c>
      <c r="DR12" s="629"/>
      <c r="DS12" s="629"/>
      <c r="DT12" s="629"/>
      <c r="DU12" s="629"/>
      <c r="DV12" s="629"/>
      <c r="DW12" s="629"/>
      <c r="DX12" s="629"/>
      <c r="DY12" s="629"/>
      <c r="DZ12" s="629"/>
      <c r="EA12" s="629"/>
      <c r="EB12" s="629"/>
      <c r="EC12" s="651"/>
    </row>
    <row r="13" spans="2:143" ht="11.25" customHeight="1" x14ac:dyDescent="0.15">
      <c r="B13" s="612" t="s">
        <v>345</v>
      </c>
      <c r="C13" s="613"/>
      <c r="D13" s="613"/>
      <c r="E13" s="613"/>
      <c r="F13" s="613"/>
      <c r="G13" s="613"/>
      <c r="H13" s="613"/>
      <c r="I13" s="613"/>
      <c r="J13" s="613"/>
      <c r="K13" s="613"/>
      <c r="L13" s="613"/>
      <c r="M13" s="613"/>
      <c r="N13" s="613"/>
      <c r="O13" s="613"/>
      <c r="P13" s="613"/>
      <c r="Q13" s="614"/>
      <c r="R13" s="615" t="s">
        <v>206</v>
      </c>
      <c r="S13" s="629"/>
      <c r="T13" s="629"/>
      <c r="U13" s="629"/>
      <c r="V13" s="629"/>
      <c r="W13" s="629"/>
      <c r="X13" s="629"/>
      <c r="Y13" s="630"/>
      <c r="Z13" s="639" t="s">
        <v>206</v>
      </c>
      <c r="AA13" s="639"/>
      <c r="AB13" s="639"/>
      <c r="AC13" s="639"/>
      <c r="AD13" s="640" t="s">
        <v>206</v>
      </c>
      <c r="AE13" s="640"/>
      <c r="AF13" s="640"/>
      <c r="AG13" s="640"/>
      <c r="AH13" s="640"/>
      <c r="AI13" s="640"/>
      <c r="AJ13" s="640"/>
      <c r="AK13" s="640"/>
      <c r="AL13" s="618" t="s">
        <v>206</v>
      </c>
      <c r="AM13" s="631"/>
      <c r="AN13" s="631"/>
      <c r="AO13" s="641"/>
      <c r="AP13" s="612" t="s">
        <v>346</v>
      </c>
      <c r="AQ13" s="613"/>
      <c r="AR13" s="613"/>
      <c r="AS13" s="613"/>
      <c r="AT13" s="613"/>
      <c r="AU13" s="613"/>
      <c r="AV13" s="613"/>
      <c r="AW13" s="613"/>
      <c r="AX13" s="613"/>
      <c r="AY13" s="613"/>
      <c r="AZ13" s="613"/>
      <c r="BA13" s="613"/>
      <c r="BB13" s="613"/>
      <c r="BC13" s="613"/>
      <c r="BD13" s="613"/>
      <c r="BE13" s="613"/>
      <c r="BF13" s="614"/>
      <c r="BG13" s="615">
        <v>290601</v>
      </c>
      <c r="BH13" s="629"/>
      <c r="BI13" s="629"/>
      <c r="BJ13" s="629"/>
      <c r="BK13" s="629"/>
      <c r="BL13" s="629"/>
      <c r="BM13" s="629"/>
      <c r="BN13" s="630"/>
      <c r="BO13" s="639">
        <v>67.5</v>
      </c>
      <c r="BP13" s="639"/>
      <c r="BQ13" s="639"/>
      <c r="BR13" s="639"/>
      <c r="BS13" s="640" t="s">
        <v>206</v>
      </c>
      <c r="BT13" s="640"/>
      <c r="BU13" s="640"/>
      <c r="BV13" s="640"/>
      <c r="BW13" s="640"/>
      <c r="BX13" s="640"/>
      <c r="BY13" s="640"/>
      <c r="BZ13" s="640"/>
      <c r="CA13" s="640"/>
      <c r="CB13" s="674"/>
      <c r="CD13" s="612" t="s">
        <v>348</v>
      </c>
      <c r="CE13" s="613"/>
      <c r="CF13" s="613"/>
      <c r="CG13" s="613"/>
      <c r="CH13" s="613"/>
      <c r="CI13" s="613"/>
      <c r="CJ13" s="613"/>
      <c r="CK13" s="613"/>
      <c r="CL13" s="613"/>
      <c r="CM13" s="613"/>
      <c r="CN13" s="613"/>
      <c r="CO13" s="613"/>
      <c r="CP13" s="613"/>
      <c r="CQ13" s="614"/>
      <c r="CR13" s="615">
        <v>636494</v>
      </c>
      <c r="CS13" s="629"/>
      <c r="CT13" s="629"/>
      <c r="CU13" s="629"/>
      <c r="CV13" s="629"/>
      <c r="CW13" s="629"/>
      <c r="CX13" s="629"/>
      <c r="CY13" s="630"/>
      <c r="CZ13" s="639">
        <v>8.9</v>
      </c>
      <c r="DA13" s="639"/>
      <c r="DB13" s="639"/>
      <c r="DC13" s="639"/>
      <c r="DD13" s="621">
        <v>436839</v>
      </c>
      <c r="DE13" s="629"/>
      <c r="DF13" s="629"/>
      <c r="DG13" s="629"/>
      <c r="DH13" s="629"/>
      <c r="DI13" s="629"/>
      <c r="DJ13" s="629"/>
      <c r="DK13" s="629"/>
      <c r="DL13" s="629"/>
      <c r="DM13" s="629"/>
      <c r="DN13" s="629"/>
      <c r="DO13" s="629"/>
      <c r="DP13" s="630"/>
      <c r="DQ13" s="621">
        <v>164245</v>
      </c>
      <c r="DR13" s="629"/>
      <c r="DS13" s="629"/>
      <c r="DT13" s="629"/>
      <c r="DU13" s="629"/>
      <c r="DV13" s="629"/>
      <c r="DW13" s="629"/>
      <c r="DX13" s="629"/>
      <c r="DY13" s="629"/>
      <c r="DZ13" s="629"/>
      <c r="EA13" s="629"/>
      <c r="EB13" s="629"/>
      <c r="EC13" s="651"/>
    </row>
    <row r="14" spans="2:143" ht="11.25" customHeight="1" x14ac:dyDescent="0.15">
      <c r="B14" s="612" t="s">
        <v>349</v>
      </c>
      <c r="C14" s="613"/>
      <c r="D14" s="613"/>
      <c r="E14" s="613"/>
      <c r="F14" s="613"/>
      <c r="G14" s="613"/>
      <c r="H14" s="613"/>
      <c r="I14" s="613"/>
      <c r="J14" s="613"/>
      <c r="K14" s="613"/>
      <c r="L14" s="613"/>
      <c r="M14" s="613"/>
      <c r="N14" s="613"/>
      <c r="O14" s="613"/>
      <c r="P14" s="613"/>
      <c r="Q14" s="614"/>
      <c r="R14" s="615" t="s">
        <v>206</v>
      </c>
      <c r="S14" s="629"/>
      <c r="T14" s="629"/>
      <c r="U14" s="629"/>
      <c r="V14" s="629"/>
      <c r="W14" s="629"/>
      <c r="X14" s="629"/>
      <c r="Y14" s="630"/>
      <c r="Z14" s="639" t="s">
        <v>206</v>
      </c>
      <c r="AA14" s="639"/>
      <c r="AB14" s="639"/>
      <c r="AC14" s="639"/>
      <c r="AD14" s="640" t="s">
        <v>206</v>
      </c>
      <c r="AE14" s="640"/>
      <c r="AF14" s="640"/>
      <c r="AG14" s="640"/>
      <c r="AH14" s="640"/>
      <c r="AI14" s="640"/>
      <c r="AJ14" s="640"/>
      <c r="AK14" s="640"/>
      <c r="AL14" s="618" t="s">
        <v>206</v>
      </c>
      <c r="AM14" s="631"/>
      <c r="AN14" s="631"/>
      <c r="AO14" s="641"/>
      <c r="AP14" s="612" t="s">
        <v>222</v>
      </c>
      <c r="AQ14" s="613"/>
      <c r="AR14" s="613"/>
      <c r="AS14" s="613"/>
      <c r="AT14" s="613"/>
      <c r="AU14" s="613"/>
      <c r="AV14" s="613"/>
      <c r="AW14" s="613"/>
      <c r="AX14" s="613"/>
      <c r="AY14" s="613"/>
      <c r="AZ14" s="613"/>
      <c r="BA14" s="613"/>
      <c r="BB14" s="613"/>
      <c r="BC14" s="613"/>
      <c r="BD14" s="613"/>
      <c r="BE14" s="613"/>
      <c r="BF14" s="614"/>
      <c r="BG14" s="615">
        <v>17811</v>
      </c>
      <c r="BH14" s="629"/>
      <c r="BI14" s="629"/>
      <c r="BJ14" s="629"/>
      <c r="BK14" s="629"/>
      <c r="BL14" s="629"/>
      <c r="BM14" s="629"/>
      <c r="BN14" s="630"/>
      <c r="BO14" s="639">
        <v>4.0999999999999996</v>
      </c>
      <c r="BP14" s="639"/>
      <c r="BQ14" s="639"/>
      <c r="BR14" s="639"/>
      <c r="BS14" s="640" t="s">
        <v>206</v>
      </c>
      <c r="BT14" s="640"/>
      <c r="BU14" s="640"/>
      <c r="BV14" s="640"/>
      <c r="BW14" s="640"/>
      <c r="BX14" s="640"/>
      <c r="BY14" s="640"/>
      <c r="BZ14" s="640"/>
      <c r="CA14" s="640"/>
      <c r="CB14" s="674"/>
      <c r="CD14" s="612" t="s">
        <v>351</v>
      </c>
      <c r="CE14" s="613"/>
      <c r="CF14" s="613"/>
      <c r="CG14" s="613"/>
      <c r="CH14" s="613"/>
      <c r="CI14" s="613"/>
      <c r="CJ14" s="613"/>
      <c r="CK14" s="613"/>
      <c r="CL14" s="613"/>
      <c r="CM14" s="613"/>
      <c r="CN14" s="613"/>
      <c r="CO14" s="613"/>
      <c r="CP14" s="613"/>
      <c r="CQ14" s="614"/>
      <c r="CR14" s="615">
        <v>156759</v>
      </c>
      <c r="CS14" s="629"/>
      <c r="CT14" s="629"/>
      <c r="CU14" s="629"/>
      <c r="CV14" s="629"/>
      <c r="CW14" s="629"/>
      <c r="CX14" s="629"/>
      <c r="CY14" s="630"/>
      <c r="CZ14" s="639">
        <v>2.2000000000000002</v>
      </c>
      <c r="DA14" s="639"/>
      <c r="DB14" s="639"/>
      <c r="DC14" s="639"/>
      <c r="DD14" s="621">
        <v>3190</v>
      </c>
      <c r="DE14" s="629"/>
      <c r="DF14" s="629"/>
      <c r="DG14" s="629"/>
      <c r="DH14" s="629"/>
      <c r="DI14" s="629"/>
      <c r="DJ14" s="629"/>
      <c r="DK14" s="629"/>
      <c r="DL14" s="629"/>
      <c r="DM14" s="629"/>
      <c r="DN14" s="629"/>
      <c r="DO14" s="629"/>
      <c r="DP14" s="630"/>
      <c r="DQ14" s="621">
        <v>154815</v>
      </c>
      <c r="DR14" s="629"/>
      <c r="DS14" s="629"/>
      <c r="DT14" s="629"/>
      <c r="DU14" s="629"/>
      <c r="DV14" s="629"/>
      <c r="DW14" s="629"/>
      <c r="DX14" s="629"/>
      <c r="DY14" s="629"/>
      <c r="DZ14" s="629"/>
      <c r="EA14" s="629"/>
      <c r="EB14" s="629"/>
      <c r="EC14" s="651"/>
    </row>
    <row r="15" spans="2:143" ht="11.25" customHeight="1" x14ac:dyDescent="0.15">
      <c r="B15" s="612" t="s">
        <v>319</v>
      </c>
      <c r="C15" s="613"/>
      <c r="D15" s="613"/>
      <c r="E15" s="613"/>
      <c r="F15" s="613"/>
      <c r="G15" s="613"/>
      <c r="H15" s="613"/>
      <c r="I15" s="613"/>
      <c r="J15" s="613"/>
      <c r="K15" s="613"/>
      <c r="L15" s="613"/>
      <c r="M15" s="613"/>
      <c r="N15" s="613"/>
      <c r="O15" s="613"/>
      <c r="P15" s="613"/>
      <c r="Q15" s="614"/>
      <c r="R15" s="615" t="s">
        <v>206</v>
      </c>
      <c r="S15" s="629"/>
      <c r="T15" s="629"/>
      <c r="U15" s="629"/>
      <c r="V15" s="629"/>
      <c r="W15" s="629"/>
      <c r="X15" s="629"/>
      <c r="Y15" s="630"/>
      <c r="Z15" s="639" t="s">
        <v>206</v>
      </c>
      <c r="AA15" s="639"/>
      <c r="AB15" s="639"/>
      <c r="AC15" s="639"/>
      <c r="AD15" s="640" t="s">
        <v>206</v>
      </c>
      <c r="AE15" s="640"/>
      <c r="AF15" s="640"/>
      <c r="AG15" s="640"/>
      <c r="AH15" s="640"/>
      <c r="AI15" s="640"/>
      <c r="AJ15" s="640"/>
      <c r="AK15" s="640"/>
      <c r="AL15" s="618" t="s">
        <v>206</v>
      </c>
      <c r="AM15" s="631"/>
      <c r="AN15" s="631"/>
      <c r="AO15" s="641"/>
      <c r="AP15" s="612" t="s">
        <v>144</v>
      </c>
      <c r="AQ15" s="613"/>
      <c r="AR15" s="613"/>
      <c r="AS15" s="613"/>
      <c r="AT15" s="613"/>
      <c r="AU15" s="613"/>
      <c r="AV15" s="613"/>
      <c r="AW15" s="613"/>
      <c r="AX15" s="613"/>
      <c r="AY15" s="613"/>
      <c r="AZ15" s="613"/>
      <c r="BA15" s="613"/>
      <c r="BB15" s="613"/>
      <c r="BC15" s="613"/>
      <c r="BD15" s="613"/>
      <c r="BE15" s="613"/>
      <c r="BF15" s="614"/>
      <c r="BG15" s="615">
        <v>19645</v>
      </c>
      <c r="BH15" s="629"/>
      <c r="BI15" s="629"/>
      <c r="BJ15" s="629"/>
      <c r="BK15" s="629"/>
      <c r="BL15" s="629"/>
      <c r="BM15" s="629"/>
      <c r="BN15" s="630"/>
      <c r="BO15" s="639">
        <v>4.5999999999999996</v>
      </c>
      <c r="BP15" s="639"/>
      <c r="BQ15" s="639"/>
      <c r="BR15" s="639"/>
      <c r="BS15" s="640" t="s">
        <v>206</v>
      </c>
      <c r="BT15" s="640"/>
      <c r="BU15" s="640"/>
      <c r="BV15" s="640"/>
      <c r="BW15" s="640"/>
      <c r="BX15" s="640"/>
      <c r="BY15" s="640"/>
      <c r="BZ15" s="640"/>
      <c r="CA15" s="640"/>
      <c r="CB15" s="674"/>
      <c r="CD15" s="612" t="s">
        <v>352</v>
      </c>
      <c r="CE15" s="613"/>
      <c r="CF15" s="613"/>
      <c r="CG15" s="613"/>
      <c r="CH15" s="613"/>
      <c r="CI15" s="613"/>
      <c r="CJ15" s="613"/>
      <c r="CK15" s="613"/>
      <c r="CL15" s="613"/>
      <c r="CM15" s="613"/>
      <c r="CN15" s="613"/>
      <c r="CO15" s="613"/>
      <c r="CP15" s="613"/>
      <c r="CQ15" s="614"/>
      <c r="CR15" s="615">
        <v>1320664</v>
      </c>
      <c r="CS15" s="629"/>
      <c r="CT15" s="629"/>
      <c r="CU15" s="629"/>
      <c r="CV15" s="629"/>
      <c r="CW15" s="629"/>
      <c r="CX15" s="629"/>
      <c r="CY15" s="630"/>
      <c r="CZ15" s="639">
        <v>18.399999999999999</v>
      </c>
      <c r="DA15" s="639"/>
      <c r="DB15" s="639"/>
      <c r="DC15" s="639"/>
      <c r="DD15" s="621">
        <v>1048900</v>
      </c>
      <c r="DE15" s="629"/>
      <c r="DF15" s="629"/>
      <c r="DG15" s="629"/>
      <c r="DH15" s="629"/>
      <c r="DI15" s="629"/>
      <c r="DJ15" s="629"/>
      <c r="DK15" s="629"/>
      <c r="DL15" s="629"/>
      <c r="DM15" s="629"/>
      <c r="DN15" s="629"/>
      <c r="DO15" s="629"/>
      <c r="DP15" s="630"/>
      <c r="DQ15" s="621">
        <v>304120</v>
      </c>
      <c r="DR15" s="629"/>
      <c r="DS15" s="629"/>
      <c r="DT15" s="629"/>
      <c r="DU15" s="629"/>
      <c r="DV15" s="629"/>
      <c r="DW15" s="629"/>
      <c r="DX15" s="629"/>
      <c r="DY15" s="629"/>
      <c r="DZ15" s="629"/>
      <c r="EA15" s="629"/>
      <c r="EB15" s="629"/>
      <c r="EC15" s="651"/>
    </row>
    <row r="16" spans="2:143" ht="11.25" customHeight="1" x14ac:dyDescent="0.15">
      <c r="B16" s="612" t="s">
        <v>353</v>
      </c>
      <c r="C16" s="613"/>
      <c r="D16" s="613"/>
      <c r="E16" s="613"/>
      <c r="F16" s="613"/>
      <c r="G16" s="613"/>
      <c r="H16" s="613"/>
      <c r="I16" s="613"/>
      <c r="J16" s="613"/>
      <c r="K16" s="613"/>
      <c r="L16" s="613"/>
      <c r="M16" s="613"/>
      <c r="N16" s="613"/>
      <c r="O16" s="613"/>
      <c r="P16" s="613"/>
      <c r="Q16" s="614"/>
      <c r="R16" s="615">
        <v>4539</v>
      </c>
      <c r="S16" s="629"/>
      <c r="T16" s="629"/>
      <c r="U16" s="629"/>
      <c r="V16" s="629"/>
      <c r="W16" s="629"/>
      <c r="X16" s="629"/>
      <c r="Y16" s="630"/>
      <c r="Z16" s="639">
        <v>0.1</v>
      </c>
      <c r="AA16" s="639"/>
      <c r="AB16" s="639"/>
      <c r="AC16" s="639"/>
      <c r="AD16" s="640">
        <v>4539</v>
      </c>
      <c r="AE16" s="640"/>
      <c r="AF16" s="640"/>
      <c r="AG16" s="640"/>
      <c r="AH16" s="640"/>
      <c r="AI16" s="640"/>
      <c r="AJ16" s="640"/>
      <c r="AK16" s="640"/>
      <c r="AL16" s="618">
        <v>0.1</v>
      </c>
      <c r="AM16" s="631"/>
      <c r="AN16" s="631"/>
      <c r="AO16" s="641"/>
      <c r="AP16" s="612" t="s">
        <v>354</v>
      </c>
      <c r="AQ16" s="613"/>
      <c r="AR16" s="613"/>
      <c r="AS16" s="613"/>
      <c r="AT16" s="613"/>
      <c r="AU16" s="613"/>
      <c r="AV16" s="613"/>
      <c r="AW16" s="613"/>
      <c r="AX16" s="613"/>
      <c r="AY16" s="613"/>
      <c r="AZ16" s="613"/>
      <c r="BA16" s="613"/>
      <c r="BB16" s="613"/>
      <c r="BC16" s="613"/>
      <c r="BD16" s="613"/>
      <c r="BE16" s="613"/>
      <c r="BF16" s="614"/>
      <c r="BG16" s="615" t="s">
        <v>206</v>
      </c>
      <c r="BH16" s="629"/>
      <c r="BI16" s="629"/>
      <c r="BJ16" s="629"/>
      <c r="BK16" s="629"/>
      <c r="BL16" s="629"/>
      <c r="BM16" s="629"/>
      <c r="BN16" s="630"/>
      <c r="BO16" s="639" t="s">
        <v>206</v>
      </c>
      <c r="BP16" s="639"/>
      <c r="BQ16" s="639"/>
      <c r="BR16" s="639"/>
      <c r="BS16" s="640" t="s">
        <v>206</v>
      </c>
      <c r="BT16" s="640"/>
      <c r="BU16" s="640"/>
      <c r="BV16" s="640"/>
      <c r="BW16" s="640"/>
      <c r="BX16" s="640"/>
      <c r="BY16" s="640"/>
      <c r="BZ16" s="640"/>
      <c r="CA16" s="640"/>
      <c r="CB16" s="674"/>
      <c r="CD16" s="612" t="s">
        <v>355</v>
      </c>
      <c r="CE16" s="613"/>
      <c r="CF16" s="613"/>
      <c r="CG16" s="613"/>
      <c r="CH16" s="613"/>
      <c r="CI16" s="613"/>
      <c r="CJ16" s="613"/>
      <c r="CK16" s="613"/>
      <c r="CL16" s="613"/>
      <c r="CM16" s="613"/>
      <c r="CN16" s="613"/>
      <c r="CO16" s="613"/>
      <c r="CP16" s="613"/>
      <c r="CQ16" s="614"/>
      <c r="CR16" s="615">
        <v>482452</v>
      </c>
      <c r="CS16" s="629"/>
      <c r="CT16" s="629"/>
      <c r="CU16" s="629"/>
      <c r="CV16" s="629"/>
      <c r="CW16" s="629"/>
      <c r="CX16" s="629"/>
      <c r="CY16" s="630"/>
      <c r="CZ16" s="639">
        <v>6.7</v>
      </c>
      <c r="DA16" s="639"/>
      <c r="DB16" s="639"/>
      <c r="DC16" s="639"/>
      <c r="DD16" s="621" t="s">
        <v>206</v>
      </c>
      <c r="DE16" s="629"/>
      <c r="DF16" s="629"/>
      <c r="DG16" s="629"/>
      <c r="DH16" s="629"/>
      <c r="DI16" s="629"/>
      <c r="DJ16" s="629"/>
      <c r="DK16" s="629"/>
      <c r="DL16" s="629"/>
      <c r="DM16" s="629"/>
      <c r="DN16" s="629"/>
      <c r="DO16" s="629"/>
      <c r="DP16" s="630"/>
      <c r="DQ16" s="621">
        <v>108493</v>
      </c>
      <c r="DR16" s="629"/>
      <c r="DS16" s="629"/>
      <c r="DT16" s="629"/>
      <c r="DU16" s="629"/>
      <c r="DV16" s="629"/>
      <c r="DW16" s="629"/>
      <c r="DX16" s="629"/>
      <c r="DY16" s="629"/>
      <c r="DZ16" s="629"/>
      <c r="EA16" s="629"/>
      <c r="EB16" s="629"/>
      <c r="EC16" s="651"/>
    </row>
    <row r="17" spans="2:133" ht="11.25" customHeight="1" x14ac:dyDescent="0.15">
      <c r="B17" s="612" t="s">
        <v>357</v>
      </c>
      <c r="C17" s="613"/>
      <c r="D17" s="613"/>
      <c r="E17" s="613"/>
      <c r="F17" s="613"/>
      <c r="G17" s="613"/>
      <c r="H17" s="613"/>
      <c r="I17" s="613"/>
      <c r="J17" s="613"/>
      <c r="K17" s="613"/>
      <c r="L17" s="613"/>
      <c r="M17" s="613"/>
      <c r="N17" s="613"/>
      <c r="O17" s="613"/>
      <c r="P17" s="613"/>
      <c r="Q17" s="614"/>
      <c r="R17" s="615">
        <v>4142</v>
      </c>
      <c r="S17" s="629"/>
      <c r="T17" s="629"/>
      <c r="U17" s="629"/>
      <c r="V17" s="629"/>
      <c r="W17" s="629"/>
      <c r="X17" s="629"/>
      <c r="Y17" s="630"/>
      <c r="Z17" s="639">
        <v>0.1</v>
      </c>
      <c r="AA17" s="639"/>
      <c r="AB17" s="639"/>
      <c r="AC17" s="639"/>
      <c r="AD17" s="640">
        <v>4142</v>
      </c>
      <c r="AE17" s="640"/>
      <c r="AF17" s="640"/>
      <c r="AG17" s="640"/>
      <c r="AH17" s="640"/>
      <c r="AI17" s="640"/>
      <c r="AJ17" s="640"/>
      <c r="AK17" s="640"/>
      <c r="AL17" s="618">
        <v>0.1</v>
      </c>
      <c r="AM17" s="631"/>
      <c r="AN17" s="631"/>
      <c r="AO17" s="641"/>
      <c r="AP17" s="612" t="s">
        <v>358</v>
      </c>
      <c r="AQ17" s="613"/>
      <c r="AR17" s="613"/>
      <c r="AS17" s="613"/>
      <c r="AT17" s="613"/>
      <c r="AU17" s="613"/>
      <c r="AV17" s="613"/>
      <c r="AW17" s="613"/>
      <c r="AX17" s="613"/>
      <c r="AY17" s="613"/>
      <c r="AZ17" s="613"/>
      <c r="BA17" s="613"/>
      <c r="BB17" s="613"/>
      <c r="BC17" s="613"/>
      <c r="BD17" s="613"/>
      <c r="BE17" s="613"/>
      <c r="BF17" s="614"/>
      <c r="BG17" s="615" t="s">
        <v>206</v>
      </c>
      <c r="BH17" s="629"/>
      <c r="BI17" s="629"/>
      <c r="BJ17" s="629"/>
      <c r="BK17" s="629"/>
      <c r="BL17" s="629"/>
      <c r="BM17" s="629"/>
      <c r="BN17" s="630"/>
      <c r="BO17" s="639" t="s">
        <v>206</v>
      </c>
      <c r="BP17" s="639"/>
      <c r="BQ17" s="639"/>
      <c r="BR17" s="639"/>
      <c r="BS17" s="640" t="s">
        <v>206</v>
      </c>
      <c r="BT17" s="640"/>
      <c r="BU17" s="640"/>
      <c r="BV17" s="640"/>
      <c r="BW17" s="640"/>
      <c r="BX17" s="640"/>
      <c r="BY17" s="640"/>
      <c r="BZ17" s="640"/>
      <c r="CA17" s="640"/>
      <c r="CB17" s="674"/>
      <c r="CD17" s="612" t="s">
        <v>360</v>
      </c>
      <c r="CE17" s="613"/>
      <c r="CF17" s="613"/>
      <c r="CG17" s="613"/>
      <c r="CH17" s="613"/>
      <c r="CI17" s="613"/>
      <c r="CJ17" s="613"/>
      <c r="CK17" s="613"/>
      <c r="CL17" s="613"/>
      <c r="CM17" s="613"/>
      <c r="CN17" s="613"/>
      <c r="CO17" s="613"/>
      <c r="CP17" s="613"/>
      <c r="CQ17" s="614"/>
      <c r="CR17" s="615">
        <v>465157</v>
      </c>
      <c r="CS17" s="629"/>
      <c r="CT17" s="629"/>
      <c r="CU17" s="629"/>
      <c r="CV17" s="629"/>
      <c r="CW17" s="629"/>
      <c r="CX17" s="629"/>
      <c r="CY17" s="630"/>
      <c r="CZ17" s="639">
        <v>6.5</v>
      </c>
      <c r="DA17" s="639"/>
      <c r="DB17" s="639"/>
      <c r="DC17" s="639"/>
      <c r="DD17" s="621" t="s">
        <v>206</v>
      </c>
      <c r="DE17" s="629"/>
      <c r="DF17" s="629"/>
      <c r="DG17" s="629"/>
      <c r="DH17" s="629"/>
      <c r="DI17" s="629"/>
      <c r="DJ17" s="629"/>
      <c r="DK17" s="629"/>
      <c r="DL17" s="629"/>
      <c r="DM17" s="629"/>
      <c r="DN17" s="629"/>
      <c r="DO17" s="629"/>
      <c r="DP17" s="630"/>
      <c r="DQ17" s="621">
        <v>465157</v>
      </c>
      <c r="DR17" s="629"/>
      <c r="DS17" s="629"/>
      <c r="DT17" s="629"/>
      <c r="DU17" s="629"/>
      <c r="DV17" s="629"/>
      <c r="DW17" s="629"/>
      <c r="DX17" s="629"/>
      <c r="DY17" s="629"/>
      <c r="DZ17" s="629"/>
      <c r="EA17" s="629"/>
      <c r="EB17" s="629"/>
      <c r="EC17" s="651"/>
    </row>
    <row r="18" spans="2:133" ht="11.25" customHeight="1" x14ac:dyDescent="0.15">
      <c r="B18" s="612" t="s">
        <v>361</v>
      </c>
      <c r="C18" s="613"/>
      <c r="D18" s="613"/>
      <c r="E18" s="613"/>
      <c r="F18" s="613"/>
      <c r="G18" s="613"/>
      <c r="H18" s="613"/>
      <c r="I18" s="613"/>
      <c r="J18" s="613"/>
      <c r="K18" s="613"/>
      <c r="L18" s="613"/>
      <c r="M18" s="613"/>
      <c r="N18" s="613"/>
      <c r="O18" s="613"/>
      <c r="P18" s="613"/>
      <c r="Q18" s="614"/>
      <c r="R18" s="615">
        <v>2781</v>
      </c>
      <c r="S18" s="629"/>
      <c r="T18" s="629"/>
      <c r="U18" s="629"/>
      <c r="V18" s="629"/>
      <c r="W18" s="629"/>
      <c r="X18" s="629"/>
      <c r="Y18" s="630"/>
      <c r="Z18" s="639">
        <v>0</v>
      </c>
      <c r="AA18" s="639"/>
      <c r="AB18" s="639"/>
      <c r="AC18" s="639"/>
      <c r="AD18" s="640">
        <v>2781</v>
      </c>
      <c r="AE18" s="640"/>
      <c r="AF18" s="640"/>
      <c r="AG18" s="640"/>
      <c r="AH18" s="640"/>
      <c r="AI18" s="640"/>
      <c r="AJ18" s="640"/>
      <c r="AK18" s="640"/>
      <c r="AL18" s="618">
        <v>0.10000000149011612</v>
      </c>
      <c r="AM18" s="631"/>
      <c r="AN18" s="631"/>
      <c r="AO18" s="641"/>
      <c r="AP18" s="612" t="s">
        <v>109</v>
      </c>
      <c r="AQ18" s="613"/>
      <c r="AR18" s="613"/>
      <c r="AS18" s="613"/>
      <c r="AT18" s="613"/>
      <c r="AU18" s="613"/>
      <c r="AV18" s="613"/>
      <c r="AW18" s="613"/>
      <c r="AX18" s="613"/>
      <c r="AY18" s="613"/>
      <c r="AZ18" s="613"/>
      <c r="BA18" s="613"/>
      <c r="BB18" s="613"/>
      <c r="BC18" s="613"/>
      <c r="BD18" s="613"/>
      <c r="BE18" s="613"/>
      <c r="BF18" s="614"/>
      <c r="BG18" s="615" t="s">
        <v>206</v>
      </c>
      <c r="BH18" s="629"/>
      <c r="BI18" s="629"/>
      <c r="BJ18" s="629"/>
      <c r="BK18" s="629"/>
      <c r="BL18" s="629"/>
      <c r="BM18" s="629"/>
      <c r="BN18" s="630"/>
      <c r="BO18" s="639" t="s">
        <v>206</v>
      </c>
      <c r="BP18" s="639"/>
      <c r="BQ18" s="639"/>
      <c r="BR18" s="639"/>
      <c r="BS18" s="640" t="s">
        <v>206</v>
      </c>
      <c r="BT18" s="640"/>
      <c r="BU18" s="640"/>
      <c r="BV18" s="640"/>
      <c r="BW18" s="640"/>
      <c r="BX18" s="640"/>
      <c r="BY18" s="640"/>
      <c r="BZ18" s="640"/>
      <c r="CA18" s="640"/>
      <c r="CB18" s="674"/>
      <c r="CD18" s="612" t="s">
        <v>362</v>
      </c>
      <c r="CE18" s="613"/>
      <c r="CF18" s="613"/>
      <c r="CG18" s="613"/>
      <c r="CH18" s="613"/>
      <c r="CI18" s="613"/>
      <c r="CJ18" s="613"/>
      <c r="CK18" s="613"/>
      <c r="CL18" s="613"/>
      <c r="CM18" s="613"/>
      <c r="CN18" s="613"/>
      <c r="CO18" s="613"/>
      <c r="CP18" s="613"/>
      <c r="CQ18" s="614"/>
      <c r="CR18" s="615" t="s">
        <v>206</v>
      </c>
      <c r="CS18" s="629"/>
      <c r="CT18" s="629"/>
      <c r="CU18" s="629"/>
      <c r="CV18" s="629"/>
      <c r="CW18" s="629"/>
      <c r="CX18" s="629"/>
      <c r="CY18" s="630"/>
      <c r="CZ18" s="639" t="s">
        <v>206</v>
      </c>
      <c r="DA18" s="639"/>
      <c r="DB18" s="639"/>
      <c r="DC18" s="639"/>
      <c r="DD18" s="621" t="s">
        <v>206</v>
      </c>
      <c r="DE18" s="629"/>
      <c r="DF18" s="629"/>
      <c r="DG18" s="629"/>
      <c r="DH18" s="629"/>
      <c r="DI18" s="629"/>
      <c r="DJ18" s="629"/>
      <c r="DK18" s="629"/>
      <c r="DL18" s="629"/>
      <c r="DM18" s="629"/>
      <c r="DN18" s="629"/>
      <c r="DO18" s="629"/>
      <c r="DP18" s="630"/>
      <c r="DQ18" s="621" t="s">
        <v>206</v>
      </c>
      <c r="DR18" s="629"/>
      <c r="DS18" s="629"/>
      <c r="DT18" s="629"/>
      <c r="DU18" s="629"/>
      <c r="DV18" s="629"/>
      <c r="DW18" s="629"/>
      <c r="DX18" s="629"/>
      <c r="DY18" s="629"/>
      <c r="DZ18" s="629"/>
      <c r="EA18" s="629"/>
      <c r="EB18" s="629"/>
      <c r="EC18" s="651"/>
    </row>
    <row r="19" spans="2:133" ht="11.25" customHeight="1" x14ac:dyDescent="0.15">
      <c r="B19" s="612" t="s">
        <v>363</v>
      </c>
      <c r="C19" s="613"/>
      <c r="D19" s="613"/>
      <c r="E19" s="613"/>
      <c r="F19" s="613"/>
      <c r="G19" s="613"/>
      <c r="H19" s="613"/>
      <c r="I19" s="613"/>
      <c r="J19" s="613"/>
      <c r="K19" s="613"/>
      <c r="L19" s="613"/>
      <c r="M19" s="613"/>
      <c r="N19" s="613"/>
      <c r="O19" s="613"/>
      <c r="P19" s="613"/>
      <c r="Q19" s="614"/>
      <c r="R19" s="615">
        <v>290</v>
      </c>
      <c r="S19" s="629"/>
      <c r="T19" s="629"/>
      <c r="U19" s="629"/>
      <c r="V19" s="629"/>
      <c r="W19" s="629"/>
      <c r="X19" s="629"/>
      <c r="Y19" s="630"/>
      <c r="Z19" s="639">
        <v>0</v>
      </c>
      <c r="AA19" s="639"/>
      <c r="AB19" s="639"/>
      <c r="AC19" s="639"/>
      <c r="AD19" s="640">
        <v>290</v>
      </c>
      <c r="AE19" s="640"/>
      <c r="AF19" s="640"/>
      <c r="AG19" s="640"/>
      <c r="AH19" s="640"/>
      <c r="AI19" s="640"/>
      <c r="AJ19" s="640"/>
      <c r="AK19" s="640"/>
      <c r="AL19" s="618">
        <v>0</v>
      </c>
      <c r="AM19" s="631"/>
      <c r="AN19" s="631"/>
      <c r="AO19" s="641"/>
      <c r="AP19" s="612" t="s">
        <v>258</v>
      </c>
      <c r="AQ19" s="613"/>
      <c r="AR19" s="613"/>
      <c r="AS19" s="613"/>
      <c r="AT19" s="613"/>
      <c r="AU19" s="613"/>
      <c r="AV19" s="613"/>
      <c r="AW19" s="613"/>
      <c r="AX19" s="613"/>
      <c r="AY19" s="613"/>
      <c r="AZ19" s="613"/>
      <c r="BA19" s="613"/>
      <c r="BB19" s="613"/>
      <c r="BC19" s="613"/>
      <c r="BD19" s="613"/>
      <c r="BE19" s="613"/>
      <c r="BF19" s="614"/>
      <c r="BG19" s="615" t="s">
        <v>206</v>
      </c>
      <c r="BH19" s="629"/>
      <c r="BI19" s="629"/>
      <c r="BJ19" s="629"/>
      <c r="BK19" s="629"/>
      <c r="BL19" s="629"/>
      <c r="BM19" s="629"/>
      <c r="BN19" s="630"/>
      <c r="BO19" s="639" t="s">
        <v>206</v>
      </c>
      <c r="BP19" s="639"/>
      <c r="BQ19" s="639"/>
      <c r="BR19" s="639"/>
      <c r="BS19" s="640" t="s">
        <v>206</v>
      </c>
      <c r="BT19" s="640"/>
      <c r="BU19" s="640"/>
      <c r="BV19" s="640"/>
      <c r="BW19" s="640"/>
      <c r="BX19" s="640"/>
      <c r="BY19" s="640"/>
      <c r="BZ19" s="640"/>
      <c r="CA19" s="640"/>
      <c r="CB19" s="674"/>
      <c r="CD19" s="612" t="s">
        <v>364</v>
      </c>
      <c r="CE19" s="613"/>
      <c r="CF19" s="613"/>
      <c r="CG19" s="613"/>
      <c r="CH19" s="613"/>
      <c r="CI19" s="613"/>
      <c r="CJ19" s="613"/>
      <c r="CK19" s="613"/>
      <c r="CL19" s="613"/>
      <c r="CM19" s="613"/>
      <c r="CN19" s="613"/>
      <c r="CO19" s="613"/>
      <c r="CP19" s="613"/>
      <c r="CQ19" s="614"/>
      <c r="CR19" s="615" t="s">
        <v>206</v>
      </c>
      <c r="CS19" s="629"/>
      <c r="CT19" s="629"/>
      <c r="CU19" s="629"/>
      <c r="CV19" s="629"/>
      <c r="CW19" s="629"/>
      <c r="CX19" s="629"/>
      <c r="CY19" s="630"/>
      <c r="CZ19" s="639" t="s">
        <v>206</v>
      </c>
      <c r="DA19" s="639"/>
      <c r="DB19" s="639"/>
      <c r="DC19" s="639"/>
      <c r="DD19" s="621" t="s">
        <v>206</v>
      </c>
      <c r="DE19" s="629"/>
      <c r="DF19" s="629"/>
      <c r="DG19" s="629"/>
      <c r="DH19" s="629"/>
      <c r="DI19" s="629"/>
      <c r="DJ19" s="629"/>
      <c r="DK19" s="629"/>
      <c r="DL19" s="629"/>
      <c r="DM19" s="629"/>
      <c r="DN19" s="629"/>
      <c r="DO19" s="629"/>
      <c r="DP19" s="630"/>
      <c r="DQ19" s="621" t="s">
        <v>206</v>
      </c>
      <c r="DR19" s="629"/>
      <c r="DS19" s="629"/>
      <c r="DT19" s="629"/>
      <c r="DU19" s="629"/>
      <c r="DV19" s="629"/>
      <c r="DW19" s="629"/>
      <c r="DX19" s="629"/>
      <c r="DY19" s="629"/>
      <c r="DZ19" s="629"/>
      <c r="EA19" s="629"/>
      <c r="EB19" s="629"/>
      <c r="EC19" s="651"/>
    </row>
    <row r="20" spans="2:133" ht="11.25" customHeight="1" x14ac:dyDescent="0.15">
      <c r="B20" s="612" t="s">
        <v>86</v>
      </c>
      <c r="C20" s="613"/>
      <c r="D20" s="613"/>
      <c r="E20" s="613"/>
      <c r="F20" s="613"/>
      <c r="G20" s="613"/>
      <c r="H20" s="613"/>
      <c r="I20" s="613"/>
      <c r="J20" s="613"/>
      <c r="K20" s="613"/>
      <c r="L20" s="613"/>
      <c r="M20" s="613"/>
      <c r="N20" s="613"/>
      <c r="O20" s="613"/>
      <c r="P20" s="613"/>
      <c r="Q20" s="614"/>
      <c r="R20" s="615">
        <v>1464</v>
      </c>
      <c r="S20" s="629"/>
      <c r="T20" s="629"/>
      <c r="U20" s="629"/>
      <c r="V20" s="629"/>
      <c r="W20" s="629"/>
      <c r="X20" s="629"/>
      <c r="Y20" s="630"/>
      <c r="Z20" s="639">
        <v>0</v>
      </c>
      <c r="AA20" s="639"/>
      <c r="AB20" s="639"/>
      <c r="AC20" s="639"/>
      <c r="AD20" s="640">
        <v>1464</v>
      </c>
      <c r="AE20" s="640"/>
      <c r="AF20" s="640"/>
      <c r="AG20" s="640"/>
      <c r="AH20" s="640"/>
      <c r="AI20" s="640"/>
      <c r="AJ20" s="640"/>
      <c r="AK20" s="640"/>
      <c r="AL20" s="618">
        <v>0</v>
      </c>
      <c r="AM20" s="631"/>
      <c r="AN20" s="631"/>
      <c r="AO20" s="641"/>
      <c r="AP20" s="612" t="s">
        <v>365</v>
      </c>
      <c r="AQ20" s="613"/>
      <c r="AR20" s="613"/>
      <c r="AS20" s="613"/>
      <c r="AT20" s="613"/>
      <c r="AU20" s="613"/>
      <c r="AV20" s="613"/>
      <c r="AW20" s="613"/>
      <c r="AX20" s="613"/>
      <c r="AY20" s="613"/>
      <c r="AZ20" s="613"/>
      <c r="BA20" s="613"/>
      <c r="BB20" s="613"/>
      <c r="BC20" s="613"/>
      <c r="BD20" s="613"/>
      <c r="BE20" s="613"/>
      <c r="BF20" s="614"/>
      <c r="BG20" s="615" t="s">
        <v>206</v>
      </c>
      <c r="BH20" s="629"/>
      <c r="BI20" s="629"/>
      <c r="BJ20" s="629"/>
      <c r="BK20" s="629"/>
      <c r="BL20" s="629"/>
      <c r="BM20" s="629"/>
      <c r="BN20" s="630"/>
      <c r="BO20" s="639" t="s">
        <v>206</v>
      </c>
      <c r="BP20" s="639"/>
      <c r="BQ20" s="639"/>
      <c r="BR20" s="639"/>
      <c r="BS20" s="640" t="s">
        <v>206</v>
      </c>
      <c r="BT20" s="640"/>
      <c r="BU20" s="640"/>
      <c r="BV20" s="640"/>
      <c r="BW20" s="640"/>
      <c r="BX20" s="640"/>
      <c r="BY20" s="640"/>
      <c r="BZ20" s="640"/>
      <c r="CA20" s="640"/>
      <c r="CB20" s="674"/>
      <c r="CD20" s="612" t="s">
        <v>198</v>
      </c>
      <c r="CE20" s="613"/>
      <c r="CF20" s="613"/>
      <c r="CG20" s="613"/>
      <c r="CH20" s="613"/>
      <c r="CI20" s="613"/>
      <c r="CJ20" s="613"/>
      <c r="CK20" s="613"/>
      <c r="CL20" s="613"/>
      <c r="CM20" s="613"/>
      <c r="CN20" s="613"/>
      <c r="CO20" s="613"/>
      <c r="CP20" s="613"/>
      <c r="CQ20" s="614"/>
      <c r="CR20" s="615">
        <v>7173272</v>
      </c>
      <c r="CS20" s="629"/>
      <c r="CT20" s="629"/>
      <c r="CU20" s="629"/>
      <c r="CV20" s="629"/>
      <c r="CW20" s="629"/>
      <c r="CX20" s="629"/>
      <c r="CY20" s="630"/>
      <c r="CZ20" s="639">
        <v>100</v>
      </c>
      <c r="DA20" s="639"/>
      <c r="DB20" s="639"/>
      <c r="DC20" s="639"/>
      <c r="DD20" s="621">
        <v>1849842</v>
      </c>
      <c r="DE20" s="629"/>
      <c r="DF20" s="629"/>
      <c r="DG20" s="629"/>
      <c r="DH20" s="629"/>
      <c r="DI20" s="629"/>
      <c r="DJ20" s="629"/>
      <c r="DK20" s="629"/>
      <c r="DL20" s="629"/>
      <c r="DM20" s="629"/>
      <c r="DN20" s="629"/>
      <c r="DO20" s="629"/>
      <c r="DP20" s="630"/>
      <c r="DQ20" s="621">
        <v>4290326</v>
      </c>
      <c r="DR20" s="629"/>
      <c r="DS20" s="629"/>
      <c r="DT20" s="629"/>
      <c r="DU20" s="629"/>
      <c r="DV20" s="629"/>
      <c r="DW20" s="629"/>
      <c r="DX20" s="629"/>
      <c r="DY20" s="629"/>
      <c r="DZ20" s="629"/>
      <c r="EA20" s="629"/>
      <c r="EB20" s="629"/>
      <c r="EC20" s="651"/>
    </row>
    <row r="21" spans="2:133" ht="11.25" customHeight="1" x14ac:dyDescent="0.15">
      <c r="B21" s="612" t="s">
        <v>367</v>
      </c>
      <c r="C21" s="613"/>
      <c r="D21" s="613"/>
      <c r="E21" s="613"/>
      <c r="F21" s="613"/>
      <c r="G21" s="613"/>
      <c r="H21" s="613"/>
      <c r="I21" s="613"/>
      <c r="J21" s="613"/>
      <c r="K21" s="613"/>
      <c r="L21" s="613"/>
      <c r="M21" s="613"/>
      <c r="N21" s="613"/>
      <c r="O21" s="613"/>
      <c r="P21" s="613"/>
      <c r="Q21" s="614"/>
      <c r="R21" s="615">
        <v>205</v>
      </c>
      <c r="S21" s="629"/>
      <c r="T21" s="629"/>
      <c r="U21" s="629"/>
      <c r="V21" s="629"/>
      <c r="W21" s="629"/>
      <c r="X21" s="629"/>
      <c r="Y21" s="630"/>
      <c r="Z21" s="639">
        <v>0</v>
      </c>
      <c r="AA21" s="639"/>
      <c r="AB21" s="639"/>
      <c r="AC21" s="639"/>
      <c r="AD21" s="640">
        <v>205</v>
      </c>
      <c r="AE21" s="640"/>
      <c r="AF21" s="640"/>
      <c r="AG21" s="640"/>
      <c r="AH21" s="640"/>
      <c r="AI21" s="640"/>
      <c r="AJ21" s="640"/>
      <c r="AK21" s="640"/>
      <c r="AL21" s="618">
        <v>0</v>
      </c>
      <c r="AM21" s="631"/>
      <c r="AN21" s="631"/>
      <c r="AO21" s="641"/>
      <c r="AP21" s="675" t="s">
        <v>368</v>
      </c>
      <c r="AQ21" s="678"/>
      <c r="AR21" s="678"/>
      <c r="AS21" s="678"/>
      <c r="AT21" s="678"/>
      <c r="AU21" s="678"/>
      <c r="AV21" s="678"/>
      <c r="AW21" s="678"/>
      <c r="AX21" s="678"/>
      <c r="AY21" s="678"/>
      <c r="AZ21" s="678"/>
      <c r="BA21" s="678"/>
      <c r="BB21" s="678"/>
      <c r="BC21" s="678"/>
      <c r="BD21" s="678"/>
      <c r="BE21" s="678"/>
      <c r="BF21" s="677"/>
      <c r="BG21" s="615" t="s">
        <v>206</v>
      </c>
      <c r="BH21" s="629"/>
      <c r="BI21" s="629"/>
      <c r="BJ21" s="629"/>
      <c r="BK21" s="629"/>
      <c r="BL21" s="629"/>
      <c r="BM21" s="629"/>
      <c r="BN21" s="630"/>
      <c r="BO21" s="639" t="s">
        <v>206</v>
      </c>
      <c r="BP21" s="639"/>
      <c r="BQ21" s="639"/>
      <c r="BR21" s="639"/>
      <c r="BS21" s="640" t="s">
        <v>206</v>
      </c>
      <c r="BT21" s="640"/>
      <c r="BU21" s="640"/>
      <c r="BV21" s="640"/>
      <c r="BW21" s="640"/>
      <c r="BX21" s="640"/>
      <c r="BY21" s="640"/>
      <c r="BZ21" s="640"/>
      <c r="CA21" s="640"/>
      <c r="CB21" s="674"/>
      <c r="CD21" s="590"/>
      <c r="CE21" s="591"/>
      <c r="CF21" s="591"/>
      <c r="CG21" s="591"/>
      <c r="CH21" s="591"/>
      <c r="CI21" s="591"/>
      <c r="CJ21" s="591"/>
      <c r="CK21" s="591"/>
      <c r="CL21" s="591"/>
      <c r="CM21" s="591"/>
      <c r="CN21" s="591"/>
      <c r="CO21" s="591"/>
      <c r="CP21" s="591"/>
      <c r="CQ21" s="592"/>
      <c r="CR21" s="687"/>
      <c r="CS21" s="688"/>
      <c r="CT21" s="688"/>
      <c r="CU21" s="688"/>
      <c r="CV21" s="688"/>
      <c r="CW21" s="688"/>
      <c r="CX21" s="688"/>
      <c r="CY21" s="689"/>
      <c r="CZ21" s="690"/>
      <c r="DA21" s="690"/>
      <c r="DB21" s="690"/>
      <c r="DC21" s="690"/>
      <c r="DD21" s="691"/>
      <c r="DE21" s="688"/>
      <c r="DF21" s="688"/>
      <c r="DG21" s="688"/>
      <c r="DH21" s="688"/>
      <c r="DI21" s="688"/>
      <c r="DJ21" s="688"/>
      <c r="DK21" s="688"/>
      <c r="DL21" s="688"/>
      <c r="DM21" s="688"/>
      <c r="DN21" s="688"/>
      <c r="DO21" s="688"/>
      <c r="DP21" s="689"/>
      <c r="DQ21" s="691"/>
      <c r="DR21" s="688"/>
      <c r="DS21" s="688"/>
      <c r="DT21" s="688"/>
      <c r="DU21" s="688"/>
      <c r="DV21" s="688"/>
      <c r="DW21" s="688"/>
      <c r="DX21" s="688"/>
      <c r="DY21" s="688"/>
      <c r="DZ21" s="688"/>
      <c r="EA21" s="688"/>
      <c r="EB21" s="688"/>
      <c r="EC21" s="692"/>
    </row>
    <row r="22" spans="2:133" ht="11.25" customHeight="1" x14ac:dyDescent="0.15">
      <c r="B22" s="662" t="s">
        <v>153</v>
      </c>
      <c r="C22" s="663"/>
      <c r="D22" s="663"/>
      <c r="E22" s="663"/>
      <c r="F22" s="663"/>
      <c r="G22" s="663"/>
      <c r="H22" s="663"/>
      <c r="I22" s="663"/>
      <c r="J22" s="663"/>
      <c r="K22" s="663"/>
      <c r="L22" s="663"/>
      <c r="M22" s="663"/>
      <c r="N22" s="663"/>
      <c r="O22" s="663"/>
      <c r="P22" s="663"/>
      <c r="Q22" s="664"/>
      <c r="R22" s="615">
        <v>822</v>
      </c>
      <c r="S22" s="629"/>
      <c r="T22" s="629"/>
      <c r="U22" s="629"/>
      <c r="V22" s="629"/>
      <c r="W22" s="629"/>
      <c r="X22" s="629"/>
      <c r="Y22" s="630"/>
      <c r="Z22" s="639">
        <v>0</v>
      </c>
      <c r="AA22" s="639"/>
      <c r="AB22" s="639"/>
      <c r="AC22" s="639"/>
      <c r="AD22" s="640">
        <v>822</v>
      </c>
      <c r="AE22" s="640"/>
      <c r="AF22" s="640"/>
      <c r="AG22" s="640"/>
      <c r="AH22" s="640"/>
      <c r="AI22" s="640"/>
      <c r="AJ22" s="640"/>
      <c r="AK22" s="640"/>
      <c r="AL22" s="618">
        <v>0</v>
      </c>
      <c r="AM22" s="631"/>
      <c r="AN22" s="631"/>
      <c r="AO22" s="641"/>
      <c r="AP22" s="675" t="s">
        <v>369</v>
      </c>
      <c r="AQ22" s="678"/>
      <c r="AR22" s="678"/>
      <c r="AS22" s="678"/>
      <c r="AT22" s="678"/>
      <c r="AU22" s="678"/>
      <c r="AV22" s="678"/>
      <c r="AW22" s="678"/>
      <c r="AX22" s="678"/>
      <c r="AY22" s="678"/>
      <c r="AZ22" s="678"/>
      <c r="BA22" s="678"/>
      <c r="BB22" s="678"/>
      <c r="BC22" s="678"/>
      <c r="BD22" s="678"/>
      <c r="BE22" s="678"/>
      <c r="BF22" s="677"/>
      <c r="BG22" s="615" t="s">
        <v>206</v>
      </c>
      <c r="BH22" s="629"/>
      <c r="BI22" s="629"/>
      <c r="BJ22" s="629"/>
      <c r="BK22" s="629"/>
      <c r="BL22" s="629"/>
      <c r="BM22" s="629"/>
      <c r="BN22" s="630"/>
      <c r="BO22" s="639" t="s">
        <v>206</v>
      </c>
      <c r="BP22" s="639"/>
      <c r="BQ22" s="639"/>
      <c r="BR22" s="639"/>
      <c r="BS22" s="640" t="s">
        <v>206</v>
      </c>
      <c r="BT22" s="640"/>
      <c r="BU22" s="640"/>
      <c r="BV22" s="640"/>
      <c r="BW22" s="640"/>
      <c r="BX22" s="640"/>
      <c r="BY22" s="640"/>
      <c r="BZ22" s="640"/>
      <c r="CA22" s="640"/>
      <c r="CB22" s="674"/>
      <c r="CD22" s="525" t="s">
        <v>200</v>
      </c>
      <c r="CE22" s="526"/>
      <c r="CF22" s="526"/>
      <c r="CG22" s="526"/>
      <c r="CH22" s="526"/>
      <c r="CI22" s="526"/>
      <c r="CJ22" s="526"/>
      <c r="CK22" s="526"/>
      <c r="CL22" s="526"/>
      <c r="CM22" s="526"/>
      <c r="CN22" s="526"/>
      <c r="CO22" s="526"/>
      <c r="CP22" s="526"/>
      <c r="CQ22" s="526"/>
      <c r="CR22" s="526"/>
      <c r="CS22" s="526"/>
      <c r="CT22" s="526"/>
      <c r="CU22" s="526"/>
      <c r="CV22" s="526"/>
      <c r="CW22" s="526"/>
      <c r="CX22" s="526"/>
      <c r="CY22" s="526"/>
      <c r="CZ22" s="526"/>
      <c r="DA22" s="526"/>
      <c r="DB22" s="526"/>
      <c r="DC22" s="526"/>
      <c r="DD22" s="526"/>
      <c r="DE22" s="526"/>
      <c r="DF22" s="526"/>
      <c r="DG22" s="526"/>
      <c r="DH22" s="526"/>
      <c r="DI22" s="526"/>
      <c r="DJ22" s="526"/>
      <c r="DK22" s="526"/>
      <c r="DL22" s="526"/>
      <c r="DM22" s="526"/>
      <c r="DN22" s="526"/>
      <c r="DO22" s="526"/>
      <c r="DP22" s="526"/>
      <c r="DQ22" s="526"/>
      <c r="DR22" s="526"/>
      <c r="DS22" s="526"/>
      <c r="DT22" s="526"/>
      <c r="DU22" s="526"/>
      <c r="DV22" s="526"/>
      <c r="DW22" s="526"/>
      <c r="DX22" s="526"/>
      <c r="DY22" s="526"/>
      <c r="DZ22" s="526"/>
      <c r="EA22" s="526"/>
      <c r="EB22" s="526"/>
      <c r="EC22" s="568"/>
    </row>
    <row r="23" spans="2:133" ht="11.25" customHeight="1" x14ac:dyDescent="0.15">
      <c r="B23" s="612" t="s">
        <v>341</v>
      </c>
      <c r="C23" s="613"/>
      <c r="D23" s="613"/>
      <c r="E23" s="613"/>
      <c r="F23" s="613"/>
      <c r="G23" s="613"/>
      <c r="H23" s="613"/>
      <c r="I23" s="613"/>
      <c r="J23" s="613"/>
      <c r="K23" s="613"/>
      <c r="L23" s="613"/>
      <c r="M23" s="613"/>
      <c r="N23" s="613"/>
      <c r="O23" s="613"/>
      <c r="P23" s="613"/>
      <c r="Q23" s="614"/>
      <c r="R23" s="615">
        <v>3165485</v>
      </c>
      <c r="S23" s="629"/>
      <c r="T23" s="629"/>
      <c r="U23" s="629"/>
      <c r="V23" s="629"/>
      <c r="W23" s="629"/>
      <c r="X23" s="629"/>
      <c r="Y23" s="630"/>
      <c r="Z23" s="639">
        <v>42.4</v>
      </c>
      <c r="AA23" s="639"/>
      <c r="AB23" s="639"/>
      <c r="AC23" s="639"/>
      <c r="AD23" s="640">
        <v>2867082</v>
      </c>
      <c r="AE23" s="640"/>
      <c r="AF23" s="640"/>
      <c r="AG23" s="640"/>
      <c r="AH23" s="640"/>
      <c r="AI23" s="640"/>
      <c r="AJ23" s="640"/>
      <c r="AK23" s="640"/>
      <c r="AL23" s="618">
        <v>78.8</v>
      </c>
      <c r="AM23" s="631"/>
      <c r="AN23" s="631"/>
      <c r="AO23" s="641"/>
      <c r="AP23" s="675" t="s">
        <v>62</v>
      </c>
      <c r="AQ23" s="678"/>
      <c r="AR23" s="678"/>
      <c r="AS23" s="678"/>
      <c r="AT23" s="678"/>
      <c r="AU23" s="678"/>
      <c r="AV23" s="678"/>
      <c r="AW23" s="678"/>
      <c r="AX23" s="678"/>
      <c r="AY23" s="678"/>
      <c r="AZ23" s="678"/>
      <c r="BA23" s="678"/>
      <c r="BB23" s="678"/>
      <c r="BC23" s="678"/>
      <c r="BD23" s="678"/>
      <c r="BE23" s="678"/>
      <c r="BF23" s="677"/>
      <c r="BG23" s="615" t="s">
        <v>206</v>
      </c>
      <c r="BH23" s="629"/>
      <c r="BI23" s="629"/>
      <c r="BJ23" s="629"/>
      <c r="BK23" s="629"/>
      <c r="BL23" s="629"/>
      <c r="BM23" s="629"/>
      <c r="BN23" s="630"/>
      <c r="BO23" s="639" t="s">
        <v>206</v>
      </c>
      <c r="BP23" s="639"/>
      <c r="BQ23" s="639"/>
      <c r="BR23" s="639"/>
      <c r="BS23" s="640" t="s">
        <v>206</v>
      </c>
      <c r="BT23" s="640"/>
      <c r="BU23" s="640"/>
      <c r="BV23" s="640"/>
      <c r="BW23" s="640"/>
      <c r="BX23" s="640"/>
      <c r="BY23" s="640"/>
      <c r="BZ23" s="640"/>
      <c r="CA23" s="640"/>
      <c r="CB23" s="674"/>
      <c r="CD23" s="525" t="s">
        <v>314</v>
      </c>
      <c r="CE23" s="526"/>
      <c r="CF23" s="526"/>
      <c r="CG23" s="526"/>
      <c r="CH23" s="526"/>
      <c r="CI23" s="526"/>
      <c r="CJ23" s="526"/>
      <c r="CK23" s="526"/>
      <c r="CL23" s="526"/>
      <c r="CM23" s="526"/>
      <c r="CN23" s="526"/>
      <c r="CO23" s="526"/>
      <c r="CP23" s="526"/>
      <c r="CQ23" s="568"/>
      <c r="CR23" s="525" t="s">
        <v>291</v>
      </c>
      <c r="CS23" s="526"/>
      <c r="CT23" s="526"/>
      <c r="CU23" s="526"/>
      <c r="CV23" s="526"/>
      <c r="CW23" s="526"/>
      <c r="CX23" s="526"/>
      <c r="CY23" s="568"/>
      <c r="CZ23" s="525" t="s">
        <v>371</v>
      </c>
      <c r="DA23" s="526"/>
      <c r="DB23" s="526"/>
      <c r="DC23" s="568"/>
      <c r="DD23" s="525" t="s">
        <v>168</v>
      </c>
      <c r="DE23" s="526"/>
      <c r="DF23" s="526"/>
      <c r="DG23" s="526"/>
      <c r="DH23" s="526"/>
      <c r="DI23" s="526"/>
      <c r="DJ23" s="526"/>
      <c r="DK23" s="568"/>
      <c r="DL23" s="679" t="s">
        <v>374</v>
      </c>
      <c r="DM23" s="680"/>
      <c r="DN23" s="680"/>
      <c r="DO23" s="680"/>
      <c r="DP23" s="680"/>
      <c r="DQ23" s="680"/>
      <c r="DR23" s="680"/>
      <c r="DS23" s="680"/>
      <c r="DT23" s="680"/>
      <c r="DU23" s="680"/>
      <c r="DV23" s="681"/>
      <c r="DW23" s="525" t="s">
        <v>375</v>
      </c>
      <c r="DX23" s="526"/>
      <c r="DY23" s="526"/>
      <c r="DZ23" s="526"/>
      <c r="EA23" s="526"/>
      <c r="EB23" s="526"/>
      <c r="EC23" s="568"/>
    </row>
    <row r="24" spans="2:133" ht="11.25" customHeight="1" x14ac:dyDescent="0.15">
      <c r="B24" s="612" t="s">
        <v>299</v>
      </c>
      <c r="C24" s="613"/>
      <c r="D24" s="613"/>
      <c r="E24" s="613"/>
      <c r="F24" s="613"/>
      <c r="G24" s="613"/>
      <c r="H24" s="613"/>
      <c r="I24" s="613"/>
      <c r="J24" s="613"/>
      <c r="K24" s="613"/>
      <c r="L24" s="613"/>
      <c r="M24" s="613"/>
      <c r="N24" s="613"/>
      <c r="O24" s="613"/>
      <c r="P24" s="613"/>
      <c r="Q24" s="614"/>
      <c r="R24" s="615">
        <v>2867082</v>
      </c>
      <c r="S24" s="629"/>
      <c r="T24" s="629"/>
      <c r="U24" s="629"/>
      <c r="V24" s="629"/>
      <c r="W24" s="629"/>
      <c r="X24" s="629"/>
      <c r="Y24" s="630"/>
      <c r="Z24" s="639">
        <v>38.4</v>
      </c>
      <c r="AA24" s="639"/>
      <c r="AB24" s="639"/>
      <c r="AC24" s="639"/>
      <c r="AD24" s="640">
        <v>2867082</v>
      </c>
      <c r="AE24" s="640"/>
      <c r="AF24" s="640"/>
      <c r="AG24" s="640"/>
      <c r="AH24" s="640"/>
      <c r="AI24" s="640"/>
      <c r="AJ24" s="640"/>
      <c r="AK24" s="640"/>
      <c r="AL24" s="618">
        <v>78.8</v>
      </c>
      <c r="AM24" s="631"/>
      <c r="AN24" s="631"/>
      <c r="AO24" s="641"/>
      <c r="AP24" s="675" t="s">
        <v>376</v>
      </c>
      <c r="AQ24" s="678"/>
      <c r="AR24" s="678"/>
      <c r="AS24" s="678"/>
      <c r="AT24" s="678"/>
      <c r="AU24" s="678"/>
      <c r="AV24" s="678"/>
      <c r="AW24" s="678"/>
      <c r="AX24" s="678"/>
      <c r="AY24" s="678"/>
      <c r="AZ24" s="678"/>
      <c r="BA24" s="678"/>
      <c r="BB24" s="678"/>
      <c r="BC24" s="678"/>
      <c r="BD24" s="678"/>
      <c r="BE24" s="678"/>
      <c r="BF24" s="677"/>
      <c r="BG24" s="615" t="s">
        <v>206</v>
      </c>
      <c r="BH24" s="629"/>
      <c r="BI24" s="629"/>
      <c r="BJ24" s="629"/>
      <c r="BK24" s="629"/>
      <c r="BL24" s="629"/>
      <c r="BM24" s="629"/>
      <c r="BN24" s="630"/>
      <c r="BO24" s="639" t="s">
        <v>206</v>
      </c>
      <c r="BP24" s="639"/>
      <c r="BQ24" s="639"/>
      <c r="BR24" s="639"/>
      <c r="BS24" s="640" t="s">
        <v>206</v>
      </c>
      <c r="BT24" s="640"/>
      <c r="BU24" s="640"/>
      <c r="BV24" s="640"/>
      <c r="BW24" s="640"/>
      <c r="BX24" s="640"/>
      <c r="BY24" s="640"/>
      <c r="BZ24" s="640"/>
      <c r="CA24" s="640"/>
      <c r="CB24" s="674"/>
      <c r="CD24" s="659" t="s">
        <v>377</v>
      </c>
      <c r="CE24" s="660"/>
      <c r="CF24" s="660"/>
      <c r="CG24" s="660"/>
      <c r="CH24" s="660"/>
      <c r="CI24" s="660"/>
      <c r="CJ24" s="660"/>
      <c r="CK24" s="660"/>
      <c r="CL24" s="660"/>
      <c r="CM24" s="660"/>
      <c r="CN24" s="660"/>
      <c r="CO24" s="660"/>
      <c r="CP24" s="660"/>
      <c r="CQ24" s="661"/>
      <c r="CR24" s="656">
        <v>1656950</v>
      </c>
      <c r="CS24" s="657"/>
      <c r="CT24" s="657"/>
      <c r="CU24" s="657"/>
      <c r="CV24" s="657"/>
      <c r="CW24" s="657"/>
      <c r="CX24" s="657"/>
      <c r="CY24" s="682"/>
      <c r="CZ24" s="683">
        <v>23.1</v>
      </c>
      <c r="DA24" s="666"/>
      <c r="DB24" s="666"/>
      <c r="DC24" s="684"/>
      <c r="DD24" s="685">
        <v>1302757</v>
      </c>
      <c r="DE24" s="657"/>
      <c r="DF24" s="657"/>
      <c r="DG24" s="657"/>
      <c r="DH24" s="657"/>
      <c r="DI24" s="657"/>
      <c r="DJ24" s="657"/>
      <c r="DK24" s="682"/>
      <c r="DL24" s="685">
        <v>1266656</v>
      </c>
      <c r="DM24" s="657"/>
      <c r="DN24" s="657"/>
      <c r="DO24" s="657"/>
      <c r="DP24" s="657"/>
      <c r="DQ24" s="657"/>
      <c r="DR24" s="657"/>
      <c r="DS24" s="657"/>
      <c r="DT24" s="657"/>
      <c r="DU24" s="657"/>
      <c r="DV24" s="682"/>
      <c r="DW24" s="683">
        <v>33.799999999999997</v>
      </c>
      <c r="DX24" s="666"/>
      <c r="DY24" s="666"/>
      <c r="DZ24" s="666"/>
      <c r="EA24" s="666"/>
      <c r="EB24" s="666"/>
      <c r="EC24" s="686"/>
    </row>
    <row r="25" spans="2:133" ht="11.25" customHeight="1" x14ac:dyDescent="0.15">
      <c r="B25" s="612" t="s">
        <v>297</v>
      </c>
      <c r="C25" s="613"/>
      <c r="D25" s="613"/>
      <c r="E25" s="613"/>
      <c r="F25" s="613"/>
      <c r="G25" s="613"/>
      <c r="H25" s="613"/>
      <c r="I25" s="613"/>
      <c r="J25" s="613"/>
      <c r="K25" s="613"/>
      <c r="L25" s="613"/>
      <c r="M25" s="613"/>
      <c r="N25" s="613"/>
      <c r="O25" s="613"/>
      <c r="P25" s="613"/>
      <c r="Q25" s="614"/>
      <c r="R25" s="615">
        <v>298403</v>
      </c>
      <c r="S25" s="629"/>
      <c r="T25" s="629"/>
      <c r="U25" s="629"/>
      <c r="V25" s="629"/>
      <c r="W25" s="629"/>
      <c r="X25" s="629"/>
      <c r="Y25" s="630"/>
      <c r="Z25" s="639">
        <v>4</v>
      </c>
      <c r="AA25" s="639"/>
      <c r="AB25" s="639"/>
      <c r="AC25" s="639"/>
      <c r="AD25" s="640" t="s">
        <v>206</v>
      </c>
      <c r="AE25" s="640"/>
      <c r="AF25" s="640"/>
      <c r="AG25" s="640"/>
      <c r="AH25" s="640"/>
      <c r="AI25" s="640"/>
      <c r="AJ25" s="640"/>
      <c r="AK25" s="640"/>
      <c r="AL25" s="618" t="s">
        <v>206</v>
      </c>
      <c r="AM25" s="631"/>
      <c r="AN25" s="631"/>
      <c r="AO25" s="641"/>
      <c r="AP25" s="675" t="s">
        <v>275</v>
      </c>
      <c r="AQ25" s="678"/>
      <c r="AR25" s="678"/>
      <c r="AS25" s="678"/>
      <c r="AT25" s="678"/>
      <c r="AU25" s="678"/>
      <c r="AV25" s="678"/>
      <c r="AW25" s="678"/>
      <c r="AX25" s="678"/>
      <c r="AY25" s="678"/>
      <c r="AZ25" s="678"/>
      <c r="BA25" s="678"/>
      <c r="BB25" s="678"/>
      <c r="BC25" s="678"/>
      <c r="BD25" s="678"/>
      <c r="BE25" s="678"/>
      <c r="BF25" s="677"/>
      <c r="BG25" s="615" t="s">
        <v>206</v>
      </c>
      <c r="BH25" s="629"/>
      <c r="BI25" s="629"/>
      <c r="BJ25" s="629"/>
      <c r="BK25" s="629"/>
      <c r="BL25" s="629"/>
      <c r="BM25" s="629"/>
      <c r="BN25" s="630"/>
      <c r="BO25" s="639" t="s">
        <v>206</v>
      </c>
      <c r="BP25" s="639"/>
      <c r="BQ25" s="639"/>
      <c r="BR25" s="639"/>
      <c r="BS25" s="640" t="s">
        <v>206</v>
      </c>
      <c r="BT25" s="640"/>
      <c r="BU25" s="640"/>
      <c r="BV25" s="640"/>
      <c r="BW25" s="640"/>
      <c r="BX25" s="640"/>
      <c r="BY25" s="640"/>
      <c r="BZ25" s="640"/>
      <c r="CA25" s="640"/>
      <c r="CB25" s="674"/>
      <c r="CD25" s="612" t="s">
        <v>204</v>
      </c>
      <c r="CE25" s="613"/>
      <c r="CF25" s="613"/>
      <c r="CG25" s="613"/>
      <c r="CH25" s="613"/>
      <c r="CI25" s="613"/>
      <c r="CJ25" s="613"/>
      <c r="CK25" s="613"/>
      <c r="CL25" s="613"/>
      <c r="CM25" s="613"/>
      <c r="CN25" s="613"/>
      <c r="CO25" s="613"/>
      <c r="CP25" s="613"/>
      <c r="CQ25" s="614"/>
      <c r="CR25" s="615">
        <v>752675</v>
      </c>
      <c r="CS25" s="616"/>
      <c r="CT25" s="616"/>
      <c r="CU25" s="616"/>
      <c r="CV25" s="616"/>
      <c r="CW25" s="616"/>
      <c r="CX25" s="616"/>
      <c r="CY25" s="617"/>
      <c r="CZ25" s="618">
        <v>10.5</v>
      </c>
      <c r="DA25" s="619"/>
      <c r="DB25" s="619"/>
      <c r="DC25" s="620"/>
      <c r="DD25" s="621">
        <v>706427</v>
      </c>
      <c r="DE25" s="616"/>
      <c r="DF25" s="616"/>
      <c r="DG25" s="616"/>
      <c r="DH25" s="616"/>
      <c r="DI25" s="616"/>
      <c r="DJ25" s="616"/>
      <c r="DK25" s="617"/>
      <c r="DL25" s="621">
        <v>673388</v>
      </c>
      <c r="DM25" s="616"/>
      <c r="DN25" s="616"/>
      <c r="DO25" s="616"/>
      <c r="DP25" s="616"/>
      <c r="DQ25" s="616"/>
      <c r="DR25" s="616"/>
      <c r="DS25" s="616"/>
      <c r="DT25" s="616"/>
      <c r="DU25" s="616"/>
      <c r="DV25" s="617"/>
      <c r="DW25" s="618">
        <v>17.899999999999999</v>
      </c>
      <c r="DX25" s="619"/>
      <c r="DY25" s="619"/>
      <c r="DZ25" s="619"/>
      <c r="EA25" s="619"/>
      <c r="EB25" s="619"/>
      <c r="EC25" s="652"/>
    </row>
    <row r="26" spans="2:133" ht="11.25" customHeight="1" x14ac:dyDescent="0.15">
      <c r="B26" s="612" t="s">
        <v>380</v>
      </c>
      <c r="C26" s="613"/>
      <c r="D26" s="613"/>
      <c r="E26" s="613"/>
      <c r="F26" s="613"/>
      <c r="G26" s="613"/>
      <c r="H26" s="613"/>
      <c r="I26" s="613"/>
      <c r="J26" s="613"/>
      <c r="K26" s="613"/>
      <c r="L26" s="613"/>
      <c r="M26" s="613"/>
      <c r="N26" s="613"/>
      <c r="O26" s="613"/>
      <c r="P26" s="613"/>
      <c r="Q26" s="614"/>
      <c r="R26" s="615" t="s">
        <v>206</v>
      </c>
      <c r="S26" s="629"/>
      <c r="T26" s="629"/>
      <c r="U26" s="629"/>
      <c r="V26" s="629"/>
      <c r="W26" s="629"/>
      <c r="X26" s="629"/>
      <c r="Y26" s="630"/>
      <c r="Z26" s="639" t="s">
        <v>206</v>
      </c>
      <c r="AA26" s="639"/>
      <c r="AB26" s="639"/>
      <c r="AC26" s="639"/>
      <c r="AD26" s="640" t="s">
        <v>206</v>
      </c>
      <c r="AE26" s="640"/>
      <c r="AF26" s="640"/>
      <c r="AG26" s="640"/>
      <c r="AH26" s="640"/>
      <c r="AI26" s="640"/>
      <c r="AJ26" s="640"/>
      <c r="AK26" s="640"/>
      <c r="AL26" s="618" t="s">
        <v>206</v>
      </c>
      <c r="AM26" s="631"/>
      <c r="AN26" s="631"/>
      <c r="AO26" s="641"/>
      <c r="AP26" s="675" t="s">
        <v>381</v>
      </c>
      <c r="AQ26" s="676"/>
      <c r="AR26" s="676"/>
      <c r="AS26" s="676"/>
      <c r="AT26" s="676"/>
      <c r="AU26" s="676"/>
      <c r="AV26" s="676"/>
      <c r="AW26" s="676"/>
      <c r="AX26" s="676"/>
      <c r="AY26" s="676"/>
      <c r="AZ26" s="676"/>
      <c r="BA26" s="676"/>
      <c r="BB26" s="676"/>
      <c r="BC26" s="676"/>
      <c r="BD26" s="676"/>
      <c r="BE26" s="676"/>
      <c r="BF26" s="677"/>
      <c r="BG26" s="615" t="s">
        <v>206</v>
      </c>
      <c r="BH26" s="629"/>
      <c r="BI26" s="629"/>
      <c r="BJ26" s="629"/>
      <c r="BK26" s="629"/>
      <c r="BL26" s="629"/>
      <c r="BM26" s="629"/>
      <c r="BN26" s="630"/>
      <c r="BO26" s="639" t="s">
        <v>206</v>
      </c>
      <c r="BP26" s="639"/>
      <c r="BQ26" s="639"/>
      <c r="BR26" s="639"/>
      <c r="BS26" s="640" t="s">
        <v>206</v>
      </c>
      <c r="BT26" s="640"/>
      <c r="BU26" s="640"/>
      <c r="BV26" s="640"/>
      <c r="BW26" s="640"/>
      <c r="BX26" s="640"/>
      <c r="BY26" s="640"/>
      <c r="BZ26" s="640"/>
      <c r="CA26" s="640"/>
      <c r="CB26" s="674"/>
      <c r="CD26" s="612" t="s">
        <v>118</v>
      </c>
      <c r="CE26" s="613"/>
      <c r="CF26" s="613"/>
      <c r="CG26" s="613"/>
      <c r="CH26" s="613"/>
      <c r="CI26" s="613"/>
      <c r="CJ26" s="613"/>
      <c r="CK26" s="613"/>
      <c r="CL26" s="613"/>
      <c r="CM26" s="613"/>
      <c r="CN26" s="613"/>
      <c r="CO26" s="613"/>
      <c r="CP26" s="613"/>
      <c r="CQ26" s="614"/>
      <c r="CR26" s="615">
        <v>438645</v>
      </c>
      <c r="CS26" s="629"/>
      <c r="CT26" s="629"/>
      <c r="CU26" s="629"/>
      <c r="CV26" s="629"/>
      <c r="CW26" s="629"/>
      <c r="CX26" s="629"/>
      <c r="CY26" s="630"/>
      <c r="CZ26" s="618">
        <v>6.1</v>
      </c>
      <c r="DA26" s="619"/>
      <c r="DB26" s="619"/>
      <c r="DC26" s="620"/>
      <c r="DD26" s="621">
        <v>405999</v>
      </c>
      <c r="DE26" s="629"/>
      <c r="DF26" s="629"/>
      <c r="DG26" s="629"/>
      <c r="DH26" s="629"/>
      <c r="DI26" s="629"/>
      <c r="DJ26" s="629"/>
      <c r="DK26" s="630"/>
      <c r="DL26" s="621" t="s">
        <v>206</v>
      </c>
      <c r="DM26" s="629"/>
      <c r="DN26" s="629"/>
      <c r="DO26" s="629"/>
      <c r="DP26" s="629"/>
      <c r="DQ26" s="629"/>
      <c r="DR26" s="629"/>
      <c r="DS26" s="629"/>
      <c r="DT26" s="629"/>
      <c r="DU26" s="629"/>
      <c r="DV26" s="630"/>
      <c r="DW26" s="618" t="s">
        <v>206</v>
      </c>
      <c r="DX26" s="619"/>
      <c r="DY26" s="619"/>
      <c r="DZ26" s="619"/>
      <c r="EA26" s="619"/>
      <c r="EB26" s="619"/>
      <c r="EC26" s="652"/>
    </row>
    <row r="27" spans="2:133" ht="11.25" customHeight="1" x14ac:dyDescent="0.15">
      <c r="B27" s="612" t="s">
        <v>91</v>
      </c>
      <c r="C27" s="613"/>
      <c r="D27" s="613"/>
      <c r="E27" s="613"/>
      <c r="F27" s="613"/>
      <c r="G27" s="613"/>
      <c r="H27" s="613"/>
      <c r="I27" s="613"/>
      <c r="J27" s="613"/>
      <c r="K27" s="613"/>
      <c r="L27" s="613"/>
      <c r="M27" s="613"/>
      <c r="N27" s="613"/>
      <c r="O27" s="613"/>
      <c r="P27" s="613"/>
      <c r="Q27" s="614"/>
      <c r="R27" s="615">
        <v>3893568</v>
      </c>
      <c r="S27" s="629"/>
      <c r="T27" s="629"/>
      <c r="U27" s="629"/>
      <c r="V27" s="629"/>
      <c r="W27" s="629"/>
      <c r="X27" s="629"/>
      <c r="Y27" s="630"/>
      <c r="Z27" s="639">
        <v>52.1</v>
      </c>
      <c r="AA27" s="639"/>
      <c r="AB27" s="639"/>
      <c r="AC27" s="639"/>
      <c r="AD27" s="640">
        <v>3595165</v>
      </c>
      <c r="AE27" s="640"/>
      <c r="AF27" s="640"/>
      <c r="AG27" s="640"/>
      <c r="AH27" s="640"/>
      <c r="AI27" s="640"/>
      <c r="AJ27" s="640"/>
      <c r="AK27" s="640"/>
      <c r="AL27" s="618">
        <v>98.800003051757813</v>
      </c>
      <c r="AM27" s="631"/>
      <c r="AN27" s="631"/>
      <c r="AO27" s="641"/>
      <c r="AP27" s="612" t="s">
        <v>383</v>
      </c>
      <c r="AQ27" s="613"/>
      <c r="AR27" s="613"/>
      <c r="AS27" s="613"/>
      <c r="AT27" s="613"/>
      <c r="AU27" s="613"/>
      <c r="AV27" s="613"/>
      <c r="AW27" s="613"/>
      <c r="AX27" s="613"/>
      <c r="AY27" s="613"/>
      <c r="AZ27" s="613"/>
      <c r="BA27" s="613"/>
      <c r="BB27" s="613"/>
      <c r="BC27" s="613"/>
      <c r="BD27" s="613"/>
      <c r="BE27" s="613"/>
      <c r="BF27" s="614"/>
      <c r="BG27" s="615">
        <v>430805</v>
      </c>
      <c r="BH27" s="629"/>
      <c r="BI27" s="629"/>
      <c r="BJ27" s="629"/>
      <c r="BK27" s="629"/>
      <c r="BL27" s="629"/>
      <c r="BM27" s="629"/>
      <c r="BN27" s="630"/>
      <c r="BO27" s="639">
        <v>100</v>
      </c>
      <c r="BP27" s="639"/>
      <c r="BQ27" s="639"/>
      <c r="BR27" s="639"/>
      <c r="BS27" s="640" t="s">
        <v>206</v>
      </c>
      <c r="BT27" s="640"/>
      <c r="BU27" s="640"/>
      <c r="BV27" s="640"/>
      <c r="BW27" s="640"/>
      <c r="BX27" s="640"/>
      <c r="BY27" s="640"/>
      <c r="BZ27" s="640"/>
      <c r="CA27" s="640"/>
      <c r="CB27" s="674"/>
      <c r="CD27" s="612" t="s">
        <v>229</v>
      </c>
      <c r="CE27" s="613"/>
      <c r="CF27" s="613"/>
      <c r="CG27" s="613"/>
      <c r="CH27" s="613"/>
      <c r="CI27" s="613"/>
      <c r="CJ27" s="613"/>
      <c r="CK27" s="613"/>
      <c r="CL27" s="613"/>
      <c r="CM27" s="613"/>
      <c r="CN27" s="613"/>
      <c r="CO27" s="613"/>
      <c r="CP27" s="613"/>
      <c r="CQ27" s="614"/>
      <c r="CR27" s="615">
        <v>439118</v>
      </c>
      <c r="CS27" s="616"/>
      <c r="CT27" s="616"/>
      <c r="CU27" s="616"/>
      <c r="CV27" s="616"/>
      <c r="CW27" s="616"/>
      <c r="CX27" s="616"/>
      <c r="CY27" s="617"/>
      <c r="CZ27" s="618">
        <v>6.1</v>
      </c>
      <c r="DA27" s="619"/>
      <c r="DB27" s="619"/>
      <c r="DC27" s="620"/>
      <c r="DD27" s="621">
        <v>131173</v>
      </c>
      <c r="DE27" s="616"/>
      <c r="DF27" s="616"/>
      <c r="DG27" s="616"/>
      <c r="DH27" s="616"/>
      <c r="DI27" s="616"/>
      <c r="DJ27" s="616"/>
      <c r="DK27" s="617"/>
      <c r="DL27" s="621">
        <v>128111</v>
      </c>
      <c r="DM27" s="616"/>
      <c r="DN27" s="616"/>
      <c r="DO27" s="616"/>
      <c r="DP27" s="616"/>
      <c r="DQ27" s="616"/>
      <c r="DR27" s="616"/>
      <c r="DS27" s="616"/>
      <c r="DT27" s="616"/>
      <c r="DU27" s="616"/>
      <c r="DV27" s="617"/>
      <c r="DW27" s="618">
        <v>3.4</v>
      </c>
      <c r="DX27" s="619"/>
      <c r="DY27" s="619"/>
      <c r="DZ27" s="619"/>
      <c r="EA27" s="619"/>
      <c r="EB27" s="619"/>
      <c r="EC27" s="652"/>
    </row>
    <row r="28" spans="2:133" ht="11.25" customHeight="1" x14ac:dyDescent="0.15">
      <c r="B28" s="612" t="s">
        <v>385</v>
      </c>
      <c r="C28" s="613"/>
      <c r="D28" s="613"/>
      <c r="E28" s="613"/>
      <c r="F28" s="613"/>
      <c r="G28" s="613"/>
      <c r="H28" s="613"/>
      <c r="I28" s="613"/>
      <c r="J28" s="613"/>
      <c r="K28" s="613"/>
      <c r="L28" s="613"/>
      <c r="M28" s="613"/>
      <c r="N28" s="613"/>
      <c r="O28" s="613"/>
      <c r="P28" s="613"/>
      <c r="Q28" s="614"/>
      <c r="R28" s="615">
        <v>954</v>
      </c>
      <c r="S28" s="629"/>
      <c r="T28" s="629"/>
      <c r="U28" s="629"/>
      <c r="V28" s="629"/>
      <c r="W28" s="629"/>
      <c r="X28" s="629"/>
      <c r="Y28" s="630"/>
      <c r="Z28" s="639">
        <v>0</v>
      </c>
      <c r="AA28" s="639"/>
      <c r="AB28" s="639"/>
      <c r="AC28" s="639"/>
      <c r="AD28" s="640">
        <v>954</v>
      </c>
      <c r="AE28" s="640"/>
      <c r="AF28" s="640"/>
      <c r="AG28" s="640"/>
      <c r="AH28" s="640"/>
      <c r="AI28" s="640"/>
      <c r="AJ28" s="640"/>
      <c r="AK28" s="640"/>
      <c r="AL28" s="618">
        <v>0</v>
      </c>
      <c r="AM28" s="631"/>
      <c r="AN28" s="631"/>
      <c r="AO28" s="641"/>
      <c r="AP28" s="612"/>
      <c r="AQ28" s="613"/>
      <c r="AR28" s="613"/>
      <c r="AS28" s="613"/>
      <c r="AT28" s="613"/>
      <c r="AU28" s="613"/>
      <c r="AV28" s="613"/>
      <c r="AW28" s="613"/>
      <c r="AX28" s="613"/>
      <c r="AY28" s="613"/>
      <c r="AZ28" s="613"/>
      <c r="BA28" s="613"/>
      <c r="BB28" s="613"/>
      <c r="BC28" s="613"/>
      <c r="BD28" s="613"/>
      <c r="BE28" s="613"/>
      <c r="BF28" s="614"/>
      <c r="BG28" s="615"/>
      <c r="BH28" s="629"/>
      <c r="BI28" s="629"/>
      <c r="BJ28" s="629"/>
      <c r="BK28" s="629"/>
      <c r="BL28" s="629"/>
      <c r="BM28" s="629"/>
      <c r="BN28" s="630"/>
      <c r="BO28" s="639"/>
      <c r="BP28" s="639"/>
      <c r="BQ28" s="639"/>
      <c r="BR28" s="639"/>
      <c r="BS28" s="621"/>
      <c r="BT28" s="629"/>
      <c r="BU28" s="629"/>
      <c r="BV28" s="629"/>
      <c r="BW28" s="629"/>
      <c r="BX28" s="629"/>
      <c r="BY28" s="629"/>
      <c r="BZ28" s="629"/>
      <c r="CA28" s="629"/>
      <c r="CB28" s="651"/>
      <c r="CD28" s="612" t="s">
        <v>378</v>
      </c>
      <c r="CE28" s="613"/>
      <c r="CF28" s="613"/>
      <c r="CG28" s="613"/>
      <c r="CH28" s="613"/>
      <c r="CI28" s="613"/>
      <c r="CJ28" s="613"/>
      <c r="CK28" s="613"/>
      <c r="CL28" s="613"/>
      <c r="CM28" s="613"/>
      <c r="CN28" s="613"/>
      <c r="CO28" s="613"/>
      <c r="CP28" s="613"/>
      <c r="CQ28" s="614"/>
      <c r="CR28" s="615">
        <v>465157</v>
      </c>
      <c r="CS28" s="629"/>
      <c r="CT28" s="629"/>
      <c r="CU28" s="629"/>
      <c r="CV28" s="629"/>
      <c r="CW28" s="629"/>
      <c r="CX28" s="629"/>
      <c r="CY28" s="630"/>
      <c r="CZ28" s="618">
        <v>6.5</v>
      </c>
      <c r="DA28" s="619"/>
      <c r="DB28" s="619"/>
      <c r="DC28" s="620"/>
      <c r="DD28" s="621">
        <v>465157</v>
      </c>
      <c r="DE28" s="629"/>
      <c r="DF28" s="629"/>
      <c r="DG28" s="629"/>
      <c r="DH28" s="629"/>
      <c r="DI28" s="629"/>
      <c r="DJ28" s="629"/>
      <c r="DK28" s="630"/>
      <c r="DL28" s="621">
        <v>465157</v>
      </c>
      <c r="DM28" s="629"/>
      <c r="DN28" s="629"/>
      <c r="DO28" s="629"/>
      <c r="DP28" s="629"/>
      <c r="DQ28" s="629"/>
      <c r="DR28" s="629"/>
      <c r="DS28" s="629"/>
      <c r="DT28" s="629"/>
      <c r="DU28" s="629"/>
      <c r="DV28" s="630"/>
      <c r="DW28" s="618">
        <v>12.4</v>
      </c>
      <c r="DX28" s="619"/>
      <c r="DY28" s="619"/>
      <c r="DZ28" s="619"/>
      <c r="EA28" s="619"/>
      <c r="EB28" s="619"/>
      <c r="EC28" s="652"/>
    </row>
    <row r="29" spans="2:133" ht="11.25" customHeight="1" x14ac:dyDescent="0.15">
      <c r="B29" s="612" t="s">
        <v>161</v>
      </c>
      <c r="C29" s="613"/>
      <c r="D29" s="613"/>
      <c r="E29" s="613"/>
      <c r="F29" s="613"/>
      <c r="G29" s="613"/>
      <c r="H29" s="613"/>
      <c r="I29" s="613"/>
      <c r="J29" s="613"/>
      <c r="K29" s="613"/>
      <c r="L29" s="613"/>
      <c r="M29" s="613"/>
      <c r="N29" s="613"/>
      <c r="O29" s="613"/>
      <c r="P29" s="613"/>
      <c r="Q29" s="614"/>
      <c r="R29" s="615">
        <v>35566</v>
      </c>
      <c r="S29" s="629"/>
      <c r="T29" s="629"/>
      <c r="U29" s="629"/>
      <c r="V29" s="629"/>
      <c r="W29" s="629"/>
      <c r="X29" s="629"/>
      <c r="Y29" s="630"/>
      <c r="Z29" s="639">
        <v>0.5</v>
      </c>
      <c r="AA29" s="639"/>
      <c r="AB29" s="639"/>
      <c r="AC29" s="639"/>
      <c r="AD29" s="640" t="s">
        <v>206</v>
      </c>
      <c r="AE29" s="640"/>
      <c r="AF29" s="640"/>
      <c r="AG29" s="640"/>
      <c r="AH29" s="640"/>
      <c r="AI29" s="640"/>
      <c r="AJ29" s="640"/>
      <c r="AK29" s="640"/>
      <c r="AL29" s="618" t="s">
        <v>206</v>
      </c>
      <c r="AM29" s="631"/>
      <c r="AN29" s="631"/>
      <c r="AO29" s="641"/>
      <c r="AP29" s="590"/>
      <c r="AQ29" s="591"/>
      <c r="AR29" s="591"/>
      <c r="AS29" s="591"/>
      <c r="AT29" s="591"/>
      <c r="AU29" s="591"/>
      <c r="AV29" s="591"/>
      <c r="AW29" s="591"/>
      <c r="AX29" s="591"/>
      <c r="AY29" s="591"/>
      <c r="AZ29" s="591"/>
      <c r="BA29" s="591"/>
      <c r="BB29" s="591"/>
      <c r="BC29" s="591"/>
      <c r="BD29" s="591"/>
      <c r="BE29" s="591"/>
      <c r="BF29" s="592"/>
      <c r="BG29" s="615"/>
      <c r="BH29" s="629"/>
      <c r="BI29" s="629"/>
      <c r="BJ29" s="629"/>
      <c r="BK29" s="629"/>
      <c r="BL29" s="629"/>
      <c r="BM29" s="629"/>
      <c r="BN29" s="630"/>
      <c r="BO29" s="639"/>
      <c r="BP29" s="639"/>
      <c r="BQ29" s="639"/>
      <c r="BR29" s="639"/>
      <c r="BS29" s="640"/>
      <c r="BT29" s="640"/>
      <c r="BU29" s="640"/>
      <c r="BV29" s="640"/>
      <c r="BW29" s="640"/>
      <c r="BX29" s="640"/>
      <c r="BY29" s="640"/>
      <c r="BZ29" s="640"/>
      <c r="CA29" s="640"/>
      <c r="CB29" s="674"/>
      <c r="CD29" s="399" t="s">
        <v>179</v>
      </c>
      <c r="CE29" s="401"/>
      <c r="CF29" s="612" t="s">
        <v>27</v>
      </c>
      <c r="CG29" s="613"/>
      <c r="CH29" s="613"/>
      <c r="CI29" s="613"/>
      <c r="CJ29" s="613"/>
      <c r="CK29" s="613"/>
      <c r="CL29" s="613"/>
      <c r="CM29" s="613"/>
      <c r="CN29" s="613"/>
      <c r="CO29" s="613"/>
      <c r="CP29" s="613"/>
      <c r="CQ29" s="614"/>
      <c r="CR29" s="615">
        <v>465157</v>
      </c>
      <c r="CS29" s="616"/>
      <c r="CT29" s="616"/>
      <c r="CU29" s="616"/>
      <c r="CV29" s="616"/>
      <c r="CW29" s="616"/>
      <c r="CX29" s="616"/>
      <c r="CY29" s="617"/>
      <c r="CZ29" s="618">
        <v>6.5</v>
      </c>
      <c r="DA29" s="619"/>
      <c r="DB29" s="619"/>
      <c r="DC29" s="620"/>
      <c r="DD29" s="621">
        <v>465157</v>
      </c>
      <c r="DE29" s="616"/>
      <c r="DF29" s="616"/>
      <c r="DG29" s="616"/>
      <c r="DH29" s="616"/>
      <c r="DI29" s="616"/>
      <c r="DJ29" s="616"/>
      <c r="DK29" s="617"/>
      <c r="DL29" s="621">
        <v>465157</v>
      </c>
      <c r="DM29" s="616"/>
      <c r="DN29" s="616"/>
      <c r="DO29" s="616"/>
      <c r="DP29" s="616"/>
      <c r="DQ29" s="616"/>
      <c r="DR29" s="616"/>
      <c r="DS29" s="616"/>
      <c r="DT29" s="616"/>
      <c r="DU29" s="616"/>
      <c r="DV29" s="617"/>
      <c r="DW29" s="618">
        <v>12.4</v>
      </c>
      <c r="DX29" s="619"/>
      <c r="DY29" s="619"/>
      <c r="DZ29" s="619"/>
      <c r="EA29" s="619"/>
      <c r="EB29" s="619"/>
      <c r="EC29" s="652"/>
    </row>
    <row r="30" spans="2:133" ht="11.25" customHeight="1" x14ac:dyDescent="0.15">
      <c r="B30" s="612" t="s">
        <v>313</v>
      </c>
      <c r="C30" s="613"/>
      <c r="D30" s="613"/>
      <c r="E30" s="613"/>
      <c r="F30" s="613"/>
      <c r="G30" s="613"/>
      <c r="H30" s="613"/>
      <c r="I30" s="613"/>
      <c r="J30" s="613"/>
      <c r="K30" s="613"/>
      <c r="L30" s="613"/>
      <c r="M30" s="613"/>
      <c r="N30" s="613"/>
      <c r="O30" s="613"/>
      <c r="P30" s="613"/>
      <c r="Q30" s="614"/>
      <c r="R30" s="615">
        <v>28785</v>
      </c>
      <c r="S30" s="629"/>
      <c r="T30" s="629"/>
      <c r="U30" s="629"/>
      <c r="V30" s="629"/>
      <c r="W30" s="629"/>
      <c r="X30" s="629"/>
      <c r="Y30" s="630"/>
      <c r="Z30" s="639">
        <v>0.4</v>
      </c>
      <c r="AA30" s="639"/>
      <c r="AB30" s="639"/>
      <c r="AC30" s="639"/>
      <c r="AD30" s="640">
        <v>830</v>
      </c>
      <c r="AE30" s="640"/>
      <c r="AF30" s="640"/>
      <c r="AG30" s="640"/>
      <c r="AH30" s="640"/>
      <c r="AI30" s="640"/>
      <c r="AJ30" s="640"/>
      <c r="AK30" s="640"/>
      <c r="AL30" s="618">
        <v>0</v>
      </c>
      <c r="AM30" s="631"/>
      <c r="AN30" s="631"/>
      <c r="AO30" s="641"/>
      <c r="AP30" s="525" t="s">
        <v>314</v>
      </c>
      <c r="AQ30" s="526"/>
      <c r="AR30" s="526"/>
      <c r="AS30" s="526"/>
      <c r="AT30" s="526"/>
      <c r="AU30" s="526"/>
      <c r="AV30" s="526"/>
      <c r="AW30" s="526"/>
      <c r="AX30" s="526"/>
      <c r="AY30" s="526"/>
      <c r="AZ30" s="526"/>
      <c r="BA30" s="526"/>
      <c r="BB30" s="526"/>
      <c r="BC30" s="526"/>
      <c r="BD30" s="526"/>
      <c r="BE30" s="526"/>
      <c r="BF30" s="568"/>
      <c r="BG30" s="525" t="s">
        <v>387</v>
      </c>
      <c r="BH30" s="672"/>
      <c r="BI30" s="672"/>
      <c r="BJ30" s="672"/>
      <c r="BK30" s="672"/>
      <c r="BL30" s="672"/>
      <c r="BM30" s="672"/>
      <c r="BN30" s="672"/>
      <c r="BO30" s="672"/>
      <c r="BP30" s="672"/>
      <c r="BQ30" s="673"/>
      <c r="BR30" s="525" t="s">
        <v>389</v>
      </c>
      <c r="BS30" s="672"/>
      <c r="BT30" s="672"/>
      <c r="BU30" s="672"/>
      <c r="BV30" s="672"/>
      <c r="BW30" s="672"/>
      <c r="BX30" s="672"/>
      <c r="BY30" s="672"/>
      <c r="BZ30" s="672"/>
      <c r="CA30" s="672"/>
      <c r="CB30" s="673"/>
      <c r="CD30" s="402"/>
      <c r="CE30" s="404"/>
      <c r="CF30" s="612" t="s">
        <v>391</v>
      </c>
      <c r="CG30" s="613"/>
      <c r="CH30" s="613"/>
      <c r="CI30" s="613"/>
      <c r="CJ30" s="613"/>
      <c r="CK30" s="613"/>
      <c r="CL30" s="613"/>
      <c r="CM30" s="613"/>
      <c r="CN30" s="613"/>
      <c r="CO30" s="613"/>
      <c r="CP30" s="613"/>
      <c r="CQ30" s="614"/>
      <c r="CR30" s="615">
        <v>455346</v>
      </c>
      <c r="CS30" s="629"/>
      <c r="CT30" s="629"/>
      <c r="CU30" s="629"/>
      <c r="CV30" s="629"/>
      <c r="CW30" s="629"/>
      <c r="CX30" s="629"/>
      <c r="CY30" s="630"/>
      <c r="CZ30" s="618">
        <v>6.3</v>
      </c>
      <c r="DA30" s="619"/>
      <c r="DB30" s="619"/>
      <c r="DC30" s="620"/>
      <c r="DD30" s="621">
        <v>455346</v>
      </c>
      <c r="DE30" s="629"/>
      <c r="DF30" s="629"/>
      <c r="DG30" s="629"/>
      <c r="DH30" s="629"/>
      <c r="DI30" s="629"/>
      <c r="DJ30" s="629"/>
      <c r="DK30" s="630"/>
      <c r="DL30" s="621">
        <v>455346</v>
      </c>
      <c r="DM30" s="629"/>
      <c r="DN30" s="629"/>
      <c r="DO30" s="629"/>
      <c r="DP30" s="629"/>
      <c r="DQ30" s="629"/>
      <c r="DR30" s="629"/>
      <c r="DS30" s="629"/>
      <c r="DT30" s="629"/>
      <c r="DU30" s="629"/>
      <c r="DV30" s="630"/>
      <c r="DW30" s="618">
        <v>12.1</v>
      </c>
      <c r="DX30" s="619"/>
      <c r="DY30" s="619"/>
      <c r="DZ30" s="619"/>
      <c r="EA30" s="619"/>
      <c r="EB30" s="619"/>
      <c r="EC30" s="652"/>
    </row>
    <row r="31" spans="2:133" ht="11.25" customHeight="1" x14ac:dyDescent="0.15">
      <c r="B31" s="612" t="s">
        <v>21</v>
      </c>
      <c r="C31" s="613"/>
      <c r="D31" s="613"/>
      <c r="E31" s="613"/>
      <c r="F31" s="613"/>
      <c r="G31" s="613"/>
      <c r="H31" s="613"/>
      <c r="I31" s="613"/>
      <c r="J31" s="613"/>
      <c r="K31" s="613"/>
      <c r="L31" s="613"/>
      <c r="M31" s="613"/>
      <c r="N31" s="613"/>
      <c r="O31" s="613"/>
      <c r="P31" s="613"/>
      <c r="Q31" s="614"/>
      <c r="R31" s="615">
        <v>8669</v>
      </c>
      <c r="S31" s="629"/>
      <c r="T31" s="629"/>
      <c r="U31" s="629"/>
      <c r="V31" s="629"/>
      <c r="W31" s="629"/>
      <c r="X31" s="629"/>
      <c r="Y31" s="630"/>
      <c r="Z31" s="639">
        <v>0.1</v>
      </c>
      <c r="AA31" s="639"/>
      <c r="AB31" s="639"/>
      <c r="AC31" s="639"/>
      <c r="AD31" s="640">
        <v>224</v>
      </c>
      <c r="AE31" s="640"/>
      <c r="AF31" s="640"/>
      <c r="AG31" s="640"/>
      <c r="AH31" s="640"/>
      <c r="AI31" s="640"/>
      <c r="AJ31" s="640"/>
      <c r="AK31" s="640"/>
      <c r="AL31" s="618">
        <v>0</v>
      </c>
      <c r="AM31" s="631"/>
      <c r="AN31" s="631"/>
      <c r="AO31" s="641"/>
      <c r="AP31" s="391" t="s">
        <v>5</v>
      </c>
      <c r="AQ31" s="392"/>
      <c r="AR31" s="392"/>
      <c r="AS31" s="392"/>
      <c r="AT31" s="608" t="s">
        <v>392</v>
      </c>
      <c r="AU31" s="46"/>
      <c r="AV31" s="46"/>
      <c r="AW31" s="46"/>
      <c r="AX31" s="659" t="s">
        <v>276</v>
      </c>
      <c r="AY31" s="660"/>
      <c r="AZ31" s="660"/>
      <c r="BA31" s="660"/>
      <c r="BB31" s="660"/>
      <c r="BC31" s="660"/>
      <c r="BD31" s="660"/>
      <c r="BE31" s="660"/>
      <c r="BF31" s="661"/>
      <c r="BG31" s="669">
        <v>99.6</v>
      </c>
      <c r="BH31" s="667"/>
      <c r="BI31" s="667"/>
      <c r="BJ31" s="667"/>
      <c r="BK31" s="667"/>
      <c r="BL31" s="667"/>
      <c r="BM31" s="666">
        <v>98.6</v>
      </c>
      <c r="BN31" s="667"/>
      <c r="BO31" s="667"/>
      <c r="BP31" s="667"/>
      <c r="BQ31" s="668"/>
      <c r="BR31" s="669">
        <v>96.9</v>
      </c>
      <c r="BS31" s="667"/>
      <c r="BT31" s="667"/>
      <c r="BU31" s="667"/>
      <c r="BV31" s="667"/>
      <c r="BW31" s="667"/>
      <c r="BX31" s="666">
        <v>95.9</v>
      </c>
      <c r="BY31" s="667"/>
      <c r="BZ31" s="667"/>
      <c r="CA31" s="667"/>
      <c r="CB31" s="668"/>
      <c r="CD31" s="402"/>
      <c r="CE31" s="404"/>
      <c r="CF31" s="612" t="s">
        <v>315</v>
      </c>
      <c r="CG31" s="613"/>
      <c r="CH31" s="613"/>
      <c r="CI31" s="613"/>
      <c r="CJ31" s="613"/>
      <c r="CK31" s="613"/>
      <c r="CL31" s="613"/>
      <c r="CM31" s="613"/>
      <c r="CN31" s="613"/>
      <c r="CO31" s="613"/>
      <c r="CP31" s="613"/>
      <c r="CQ31" s="614"/>
      <c r="CR31" s="615">
        <v>9811</v>
      </c>
      <c r="CS31" s="616"/>
      <c r="CT31" s="616"/>
      <c r="CU31" s="616"/>
      <c r="CV31" s="616"/>
      <c r="CW31" s="616"/>
      <c r="CX31" s="616"/>
      <c r="CY31" s="617"/>
      <c r="CZ31" s="618">
        <v>0.1</v>
      </c>
      <c r="DA31" s="619"/>
      <c r="DB31" s="619"/>
      <c r="DC31" s="620"/>
      <c r="DD31" s="621">
        <v>9811</v>
      </c>
      <c r="DE31" s="616"/>
      <c r="DF31" s="616"/>
      <c r="DG31" s="616"/>
      <c r="DH31" s="616"/>
      <c r="DI31" s="616"/>
      <c r="DJ31" s="616"/>
      <c r="DK31" s="617"/>
      <c r="DL31" s="621">
        <v>9811</v>
      </c>
      <c r="DM31" s="616"/>
      <c r="DN31" s="616"/>
      <c r="DO31" s="616"/>
      <c r="DP31" s="616"/>
      <c r="DQ31" s="616"/>
      <c r="DR31" s="616"/>
      <c r="DS31" s="616"/>
      <c r="DT31" s="616"/>
      <c r="DU31" s="616"/>
      <c r="DV31" s="617"/>
      <c r="DW31" s="618">
        <v>0.3</v>
      </c>
      <c r="DX31" s="619"/>
      <c r="DY31" s="619"/>
      <c r="DZ31" s="619"/>
      <c r="EA31" s="619"/>
      <c r="EB31" s="619"/>
      <c r="EC31" s="652"/>
    </row>
    <row r="32" spans="2:133" ht="11.25" customHeight="1" x14ac:dyDescent="0.15">
      <c r="B32" s="612" t="s">
        <v>342</v>
      </c>
      <c r="C32" s="613"/>
      <c r="D32" s="613"/>
      <c r="E32" s="613"/>
      <c r="F32" s="613"/>
      <c r="G32" s="613"/>
      <c r="H32" s="613"/>
      <c r="I32" s="613"/>
      <c r="J32" s="613"/>
      <c r="K32" s="613"/>
      <c r="L32" s="613"/>
      <c r="M32" s="613"/>
      <c r="N32" s="613"/>
      <c r="O32" s="613"/>
      <c r="P32" s="613"/>
      <c r="Q32" s="614"/>
      <c r="R32" s="615">
        <v>1172246</v>
      </c>
      <c r="S32" s="629"/>
      <c r="T32" s="629"/>
      <c r="U32" s="629"/>
      <c r="V32" s="629"/>
      <c r="W32" s="629"/>
      <c r="X32" s="629"/>
      <c r="Y32" s="630"/>
      <c r="Z32" s="639">
        <v>15.7</v>
      </c>
      <c r="AA32" s="639"/>
      <c r="AB32" s="639"/>
      <c r="AC32" s="639"/>
      <c r="AD32" s="640" t="s">
        <v>206</v>
      </c>
      <c r="AE32" s="640"/>
      <c r="AF32" s="640"/>
      <c r="AG32" s="640"/>
      <c r="AH32" s="640"/>
      <c r="AI32" s="640"/>
      <c r="AJ32" s="640"/>
      <c r="AK32" s="640"/>
      <c r="AL32" s="618" t="s">
        <v>206</v>
      </c>
      <c r="AM32" s="631"/>
      <c r="AN32" s="631"/>
      <c r="AO32" s="641"/>
      <c r="AP32" s="606"/>
      <c r="AQ32" s="607"/>
      <c r="AR32" s="607"/>
      <c r="AS32" s="607"/>
      <c r="AT32" s="609"/>
      <c r="AU32" s="39" t="s">
        <v>251</v>
      </c>
      <c r="AV32" s="39"/>
      <c r="AW32" s="39"/>
      <c r="AX32" s="612" t="s">
        <v>292</v>
      </c>
      <c r="AY32" s="613"/>
      <c r="AZ32" s="613"/>
      <c r="BA32" s="613"/>
      <c r="BB32" s="613"/>
      <c r="BC32" s="613"/>
      <c r="BD32" s="613"/>
      <c r="BE32" s="613"/>
      <c r="BF32" s="614"/>
      <c r="BG32" s="670">
        <v>99.7</v>
      </c>
      <c r="BH32" s="616"/>
      <c r="BI32" s="616"/>
      <c r="BJ32" s="616"/>
      <c r="BK32" s="616"/>
      <c r="BL32" s="616"/>
      <c r="BM32" s="631">
        <v>99.2</v>
      </c>
      <c r="BN32" s="671"/>
      <c r="BO32" s="671"/>
      <c r="BP32" s="671"/>
      <c r="BQ32" s="650"/>
      <c r="BR32" s="670">
        <v>99.7</v>
      </c>
      <c r="BS32" s="616"/>
      <c r="BT32" s="616"/>
      <c r="BU32" s="616"/>
      <c r="BV32" s="616"/>
      <c r="BW32" s="616"/>
      <c r="BX32" s="631">
        <v>99.3</v>
      </c>
      <c r="BY32" s="671"/>
      <c r="BZ32" s="671"/>
      <c r="CA32" s="671"/>
      <c r="CB32" s="650"/>
      <c r="CD32" s="405"/>
      <c r="CE32" s="407"/>
      <c r="CF32" s="612" t="s">
        <v>393</v>
      </c>
      <c r="CG32" s="613"/>
      <c r="CH32" s="613"/>
      <c r="CI32" s="613"/>
      <c r="CJ32" s="613"/>
      <c r="CK32" s="613"/>
      <c r="CL32" s="613"/>
      <c r="CM32" s="613"/>
      <c r="CN32" s="613"/>
      <c r="CO32" s="613"/>
      <c r="CP32" s="613"/>
      <c r="CQ32" s="614"/>
      <c r="CR32" s="615" t="s">
        <v>206</v>
      </c>
      <c r="CS32" s="629"/>
      <c r="CT32" s="629"/>
      <c r="CU32" s="629"/>
      <c r="CV32" s="629"/>
      <c r="CW32" s="629"/>
      <c r="CX32" s="629"/>
      <c r="CY32" s="630"/>
      <c r="CZ32" s="618" t="s">
        <v>206</v>
      </c>
      <c r="DA32" s="619"/>
      <c r="DB32" s="619"/>
      <c r="DC32" s="620"/>
      <c r="DD32" s="621" t="s">
        <v>206</v>
      </c>
      <c r="DE32" s="629"/>
      <c r="DF32" s="629"/>
      <c r="DG32" s="629"/>
      <c r="DH32" s="629"/>
      <c r="DI32" s="629"/>
      <c r="DJ32" s="629"/>
      <c r="DK32" s="630"/>
      <c r="DL32" s="621" t="s">
        <v>206</v>
      </c>
      <c r="DM32" s="629"/>
      <c r="DN32" s="629"/>
      <c r="DO32" s="629"/>
      <c r="DP32" s="629"/>
      <c r="DQ32" s="629"/>
      <c r="DR32" s="629"/>
      <c r="DS32" s="629"/>
      <c r="DT32" s="629"/>
      <c r="DU32" s="629"/>
      <c r="DV32" s="630"/>
      <c r="DW32" s="618" t="s">
        <v>206</v>
      </c>
      <c r="DX32" s="619"/>
      <c r="DY32" s="619"/>
      <c r="DZ32" s="619"/>
      <c r="EA32" s="619"/>
      <c r="EB32" s="619"/>
      <c r="EC32" s="652"/>
    </row>
    <row r="33" spans="2:133" ht="11.25" customHeight="1" x14ac:dyDescent="0.15">
      <c r="B33" s="662" t="s">
        <v>60</v>
      </c>
      <c r="C33" s="663"/>
      <c r="D33" s="663"/>
      <c r="E33" s="663"/>
      <c r="F33" s="663"/>
      <c r="G33" s="663"/>
      <c r="H33" s="663"/>
      <c r="I33" s="663"/>
      <c r="J33" s="663"/>
      <c r="K33" s="663"/>
      <c r="L33" s="663"/>
      <c r="M33" s="663"/>
      <c r="N33" s="663"/>
      <c r="O33" s="663"/>
      <c r="P33" s="663"/>
      <c r="Q33" s="664"/>
      <c r="R33" s="615" t="s">
        <v>206</v>
      </c>
      <c r="S33" s="629"/>
      <c r="T33" s="629"/>
      <c r="U33" s="629"/>
      <c r="V33" s="629"/>
      <c r="W33" s="629"/>
      <c r="X33" s="629"/>
      <c r="Y33" s="630"/>
      <c r="Z33" s="639" t="s">
        <v>206</v>
      </c>
      <c r="AA33" s="639"/>
      <c r="AB33" s="639"/>
      <c r="AC33" s="639"/>
      <c r="AD33" s="640" t="s">
        <v>206</v>
      </c>
      <c r="AE33" s="640"/>
      <c r="AF33" s="640"/>
      <c r="AG33" s="640"/>
      <c r="AH33" s="640"/>
      <c r="AI33" s="640"/>
      <c r="AJ33" s="640"/>
      <c r="AK33" s="640"/>
      <c r="AL33" s="618" t="s">
        <v>206</v>
      </c>
      <c r="AM33" s="631"/>
      <c r="AN33" s="631"/>
      <c r="AO33" s="641"/>
      <c r="AP33" s="394"/>
      <c r="AQ33" s="395"/>
      <c r="AR33" s="395"/>
      <c r="AS33" s="395"/>
      <c r="AT33" s="610"/>
      <c r="AU33" s="47"/>
      <c r="AV33" s="47"/>
      <c r="AW33" s="47"/>
      <c r="AX33" s="590" t="s">
        <v>163</v>
      </c>
      <c r="AY33" s="591"/>
      <c r="AZ33" s="591"/>
      <c r="BA33" s="591"/>
      <c r="BB33" s="591"/>
      <c r="BC33" s="591"/>
      <c r="BD33" s="591"/>
      <c r="BE33" s="591"/>
      <c r="BF33" s="592"/>
      <c r="BG33" s="665">
        <v>99.6</v>
      </c>
      <c r="BH33" s="594"/>
      <c r="BI33" s="594"/>
      <c r="BJ33" s="594"/>
      <c r="BK33" s="594"/>
      <c r="BL33" s="594"/>
      <c r="BM33" s="637">
        <v>98.3</v>
      </c>
      <c r="BN33" s="594"/>
      <c r="BO33" s="594"/>
      <c r="BP33" s="594"/>
      <c r="BQ33" s="645"/>
      <c r="BR33" s="665">
        <v>95.5</v>
      </c>
      <c r="BS33" s="594"/>
      <c r="BT33" s="594"/>
      <c r="BU33" s="594"/>
      <c r="BV33" s="594"/>
      <c r="BW33" s="594"/>
      <c r="BX33" s="637">
        <v>94.2</v>
      </c>
      <c r="BY33" s="594"/>
      <c r="BZ33" s="594"/>
      <c r="CA33" s="594"/>
      <c r="CB33" s="645"/>
      <c r="CD33" s="612" t="s">
        <v>395</v>
      </c>
      <c r="CE33" s="613"/>
      <c r="CF33" s="613"/>
      <c r="CG33" s="613"/>
      <c r="CH33" s="613"/>
      <c r="CI33" s="613"/>
      <c r="CJ33" s="613"/>
      <c r="CK33" s="613"/>
      <c r="CL33" s="613"/>
      <c r="CM33" s="613"/>
      <c r="CN33" s="613"/>
      <c r="CO33" s="613"/>
      <c r="CP33" s="613"/>
      <c r="CQ33" s="614"/>
      <c r="CR33" s="615">
        <v>3184028</v>
      </c>
      <c r="CS33" s="616"/>
      <c r="CT33" s="616"/>
      <c r="CU33" s="616"/>
      <c r="CV33" s="616"/>
      <c r="CW33" s="616"/>
      <c r="CX33" s="616"/>
      <c r="CY33" s="617"/>
      <c r="CZ33" s="618">
        <v>44.4</v>
      </c>
      <c r="DA33" s="619"/>
      <c r="DB33" s="619"/>
      <c r="DC33" s="620"/>
      <c r="DD33" s="621">
        <v>2608570</v>
      </c>
      <c r="DE33" s="616"/>
      <c r="DF33" s="616"/>
      <c r="DG33" s="616"/>
      <c r="DH33" s="616"/>
      <c r="DI33" s="616"/>
      <c r="DJ33" s="616"/>
      <c r="DK33" s="617"/>
      <c r="DL33" s="621">
        <v>1187351</v>
      </c>
      <c r="DM33" s="616"/>
      <c r="DN33" s="616"/>
      <c r="DO33" s="616"/>
      <c r="DP33" s="616"/>
      <c r="DQ33" s="616"/>
      <c r="DR33" s="616"/>
      <c r="DS33" s="616"/>
      <c r="DT33" s="616"/>
      <c r="DU33" s="616"/>
      <c r="DV33" s="617"/>
      <c r="DW33" s="618">
        <v>31.6</v>
      </c>
      <c r="DX33" s="619"/>
      <c r="DY33" s="619"/>
      <c r="DZ33" s="619"/>
      <c r="EA33" s="619"/>
      <c r="EB33" s="619"/>
      <c r="EC33" s="652"/>
    </row>
    <row r="34" spans="2:133" ht="11.25" customHeight="1" x14ac:dyDescent="0.15">
      <c r="B34" s="612" t="s">
        <v>398</v>
      </c>
      <c r="C34" s="613"/>
      <c r="D34" s="613"/>
      <c r="E34" s="613"/>
      <c r="F34" s="613"/>
      <c r="G34" s="613"/>
      <c r="H34" s="613"/>
      <c r="I34" s="613"/>
      <c r="J34" s="613"/>
      <c r="K34" s="613"/>
      <c r="L34" s="613"/>
      <c r="M34" s="613"/>
      <c r="N34" s="613"/>
      <c r="O34" s="613"/>
      <c r="P34" s="613"/>
      <c r="Q34" s="614"/>
      <c r="R34" s="615">
        <v>388653</v>
      </c>
      <c r="S34" s="629"/>
      <c r="T34" s="629"/>
      <c r="U34" s="629"/>
      <c r="V34" s="629"/>
      <c r="W34" s="629"/>
      <c r="X34" s="629"/>
      <c r="Y34" s="630"/>
      <c r="Z34" s="639">
        <v>5.2</v>
      </c>
      <c r="AA34" s="639"/>
      <c r="AB34" s="639"/>
      <c r="AC34" s="639"/>
      <c r="AD34" s="640" t="s">
        <v>206</v>
      </c>
      <c r="AE34" s="640"/>
      <c r="AF34" s="640"/>
      <c r="AG34" s="640"/>
      <c r="AH34" s="640"/>
      <c r="AI34" s="640"/>
      <c r="AJ34" s="640"/>
      <c r="AK34" s="640"/>
      <c r="AL34" s="618" t="s">
        <v>206</v>
      </c>
      <c r="AM34" s="631"/>
      <c r="AN34" s="631"/>
      <c r="AO34" s="641"/>
      <c r="AP34" s="10"/>
      <c r="AQ34" s="13"/>
      <c r="AR34" s="39"/>
      <c r="AS34" s="46"/>
      <c r="AT34" s="46"/>
      <c r="AU34" s="46"/>
      <c r="AV34" s="46"/>
      <c r="AW34" s="46"/>
      <c r="AX34" s="46"/>
      <c r="AY34" s="46"/>
      <c r="AZ34" s="46"/>
      <c r="BA34" s="46"/>
      <c r="BB34" s="46"/>
      <c r="BC34" s="46"/>
      <c r="BD34" s="46"/>
      <c r="BE34" s="46"/>
      <c r="BF34" s="46"/>
      <c r="BG34" s="13"/>
      <c r="BH34" s="13"/>
      <c r="BI34" s="13"/>
      <c r="BJ34" s="13"/>
      <c r="BK34" s="13"/>
      <c r="BL34" s="13"/>
      <c r="BM34" s="13"/>
      <c r="BN34" s="13"/>
      <c r="BO34" s="13"/>
      <c r="BP34" s="13"/>
      <c r="BQ34" s="13"/>
      <c r="BR34" s="13"/>
      <c r="BS34" s="13"/>
      <c r="BT34" s="13"/>
      <c r="BU34" s="13"/>
      <c r="BV34" s="13"/>
      <c r="BW34" s="13"/>
      <c r="BX34" s="13"/>
      <c r="BY34" s="13"/>
      <c r="BZ34" s="13"/>
      <c r="CA34" s="13"/>
      <c r="CB34" s="13"/>
      <c r="CD34" s="612" t="s">
        <v>400</v>
      </c>
      <c r="CE34" s="613"/>
      <c r="CF34" s="613"/>
      <c r="CG34" s="613"/>
      <c r="CH34" s="613"/>
      <c r="CI34" s="613"/>
      <c r="CJ34" s="613"/>
      <c r="CK34" s="613"/>
      <c r="CL34" s="613"/>
      <c r="CM34" s="613"/>
      <c r="CN34" s="613"/>
      <c r="CO34" s="613"/>
      <c r="CP34" s="613"/>
      <c r="CQ34" s="614"/>
      <c r="CR34" s="615">
        <v>815613</v>
      </c>
      <c r="CS34" s="629"/>
      <c r="CT34" s="629"/>
      <c r="CU34" s="629"/>
      <c r="CV34" s="629"/>
      <c r="CW34" s="629"/>
      <c r="CX34" s="629"/>
      <c r="CY34" s="630"/>
      <c r="CZ34" s="618">
        <v>11.4</v>
      </c>
      <c r="DA34" s="619"/>
      <c r="DB34" s="619"/>
      <c r="DC34" s="620"/>
      <c r="DD34" s="621">
        <v>545234</v>
      </c>
      <c r="DE34" s="629"/>
      <c r="DF34" s="629"/>
      <c r="DG34" s="629"/>
      <c r="DH34" s="629"/>
      <c r="DI34" s="629"/>
      <c r="DJ34" s="629"/>
      <c r="DK34" s="630"/>
      <c r="DL34" s="621">
        <v>436710</v>
      </c>
      <c r="DM34" s="629"/>
      <c r="DN34" s="629"/>
      <c r="DO34" s="629"/>
      <c r="DP34" s="629"/>
      <c r="DQ34" s="629"/>
      <c r="DR34" s="629"/>
      <c r="DS34" s="629"/>
      <c r="DT34" s="629"/>
      <c r="DU34" s="629"/>
      <c r="DV34" s="630"/>
      <c r="DW34" s="618">
        <v>11.6</v>
      </c>
      <c r="DX34" s="619"/>
      <c r="DY34" s="619"/>
      <c r="DZ34" s="619"/>
      <c r="EA34" s="619"/>
      <c r="EB34" s="619"/>
      <c r="EC34" s="652"/>
    </row>
    <row r="35" spans="2:133" ht="11.25" customHeight="1" x14ac:dyDescent="0.15">
      <c r="B35" s="612" t="s">
        <v>226</v>
      </c>
      <c r="C35" s="613"/>
      <c r="D35" s="613"/>
      <c r="E35" s="613"/>
      <c r="F35" s="613"/>
      <c r="G35" s="613"/>
      <c r="H35" s="613"/>
      <c r="I35" s="613"/>
      <c r="J35" s="613"/>
      <c r="K35" s="613"/>
      <c r="L35" s="613"/>
      <c r="M35" s="613"/>
      <c r="N35" s="613"/>
      <c r="O35" s="613"/>
      <c r="P35" s="613"/>
      <c r="Q35" s="614"/>
      <c r="R35" s="615">
        <v>128703</v>
      </c>
      <c r="S35" s="629"/>
      <c r="T35" s="629"/>
      <c r="U35" s="629"/>
      <c r="V35" s="629"/>
      <c r="W35" s="629"/>
      <c r="X35" s="629"/>
      <c r="Y35" s="630"/>
      <c r="Z35" s="639">
        <v>1.7</v>
      </c>
      <c r="AA35" s="639"/>
      <c r="AB35" s="639"/>
      <c r="AC35" s="639"/>
      <c r="AD35" s="640">
        <v>32501</v>
      </c>
      <c r="AE35" s="640"/>
      <c r="AF35" s="640"/>
      <c r="AG35" s="640"/>
      <c r="AH35" s="640"/>
      <c r="AI35" s="640"/>
      <c r="AJ35" s="640"/>
      <c r="AK35" s="640"/>
      <c r="AL35" s="618">
        <v>0.9</v>
      </c>
      <c r="AM35" s="631"/>
      <c r="AN35" s="631"/>
      <c r="AO35" s="641"/>
      <c r="AP35" s="16"/>
      <c r="AQ35" s="525" t="s">
        <v>402</v>
      </c>
      <c r="AR35" s="526"/>
      <c r="AS35" s="526"/>
      <c r="AT35" s="526"/>
      <c r="AU35" s="526"/>
      <c r="AV35" s="526"/>
      <c r="AW35" s="526"/>
      <c r="AX35" s="526"/>
      <c r="AY35" s="526"/>
      <c r="AZ35" s="526"/>
      <c r="BA35" s="526"/>
      <c r="BB35" s="526"/>
      <c r="BC35" s="526"/>
      <c r="BD35" s="526"/>
      <c r="BE35" s="526"/>
      <c r="BF35" s="568"/>
      <c r="BG35" s="525" t="s">
        <v>214</v>
      </c>
      <c r="BH35" s="526"/>
      <c r="BI35" s="526"/>
      <c r="BJ35" s="526"/>
      <c r="BK35" s="526"/>
      <c r="BL35" s="526"/>
      <c r="BM35" s="526"/>
      <c r="BN35" s="526"/>
      <c r="BO35" s="526"/>
      <c r="BP35" s="526"/>
      <c r="BQ35" s="526"/>
      <c r="BR35" s="526"/>
      <c r="BS35" s="526"/>
      <c r="BT35" s="526"/>
      <c r="BU35" s="526"/>
      <c r="BV35" s="526"/>
      <c r="BW35" s="526"/>
      <c r="BX35" s="526"/>
      <c r="BY35" s="526"/>
      <c r="BZ35" s="526"/>
      <c r="CA35" s="526"/>
      <c r="CB35" s="568"/>
      <c r="CD35" s="612" t="s">
        <v>404</v>
      </c>
      <c r="CE35" s="613"/>
      <c r="CF35" s="613"/>
      <c r="CG35" s="613"/>
      <c r="CH35" s="613"/>
      <c r="CI35" s="613"/>
      <c r="CJ35" s="613"/>
      <c r="CK35" s="613"/>
      <c r="CL35" s="613"/>
      <c r="CM35" s="613"/>
      <c r="CN35" s="613"/>
      <c r="CO35" s="613"/>
      <c r="CP35" s="613"/>
      <c r="CQ35" s="614"/>
      <c r="CR35" s="615">
        <v>35605</v>
      </c>
      <c r="CS35" s="616"/>
      <c r="CT35" s="616"/>
      <c r="CU35" s="616"/>
      <c r="CV35" s="616"/>
      <c r="CW35" s="616"/>
      <c r="CX35" s="616"/>
      <c r="CY35" s="617"/>
      <c r="CZ35" s="618">
        <v>0.5</v>
      </c>
      <c r="DA35" s="619"/>
      <c r="DB35" s="619"/>
      <c r="DC35" s="620"/>
      <c r="DD35" s="621">
        <v>26823</v>
      </c>
      <c r="DE35" s="616"/>
      <c r="DF35" s="616"/>
      <c r="DG35" s="616"/>
      <c r="DH35" s="616"/>
      <c r="DI35" s="616"/>
      <c r="DJ35" s="616"/>
      <c r="DK35" s="617"/>
      <c r="DL35" s="621">
        <v>26823</v>
      </c>
      <c r="DM35" s="616"/>
      <c r="DN35" s="616"/>
      <c r="DO35" s="616"/>
      <c r="DP35" s="616"/>
      <c r="DQ35" s="616"/>
      <c r="DR35" s="616"/>
      <c r="DS35" s="616"/>
      <c r="DT35" s="616"/>
      <c r="DU35" s="616"/>
      <c r="DV35" s="617"/>
      <c r="DW35" s="618">
        <v>0.7</v>
      </c>
      <c r="DX35" s="619"/>
      <c r="DY35" s="619"/>
      <c r="DZ35" s="619"/>
      <c r="EA35" s="619"/>
      <c r="EB35" s="619"/>
      <c r="EC35" s="652"/>
    </row>
    <row r="36" spans="2:133" ht="11.25" customHeight="1" x14ac:dyDescent="0.15">
      <c r="B36" s="612" t="s">
        <v>151</v>
      </c>
      <c r="C36" s="613"/>
      <c r="D36" s="613"/>
      <c r="E36" s="613"/>
      <c r="F36" s="613"/>
      <c r="G36" s="613"/>
      <c r="H36" s="613"/>
      <c r="I36" s="613"/>
      <c r="J36" s="613"/>
      <c r="K36" s="613"/>
      <c r="L36" s="613"/>
      <c r="M36" s="613"/>
      <c r="N36" s="613"/>
      <c r="O36" s="613"/>
      <c r="P36" s="613"/>
      <c r="Q36" s="614"/>
      <c r="R36" s="615">
        <v>5762</v>
      </c>
      <c r="S36" s="629"/>
      <c r="T36" s="629"/>
      <c r="U36" s="629"/>
      <c r="V36" s="629"/>
      <c r="W36" s="629"/>
      <c r="X36" s="629"/>
      <c r="Y36" s="630"/>
      <c r="Z36" s="639">
        <v>0.1</v>
      </c>
      <c r="AA36" s="639"/>
      <c r="AB36" s="639"/>
      <c r="AC36" s="639"/>
      <c r="AD36" s="640" t="s">
        <v>206</v>
      </c>
      <c r="AE36" s="640"/>
      <c r="AF36" s="640"/>
      <c r="AG36" s="640"/>
      <c r="AH36" s="640"/>
      <c r="AI36" s="640"/>
      <c r="AJ36" s="640"/>
      <c r="AK36" s="640"/>
      <c r="AL36" s="618" t="s">
        <v>206</v>
      </c>
      <c r="AM36" s="631"/>
      <c r="AN36" s="631"/>
      <c r="AO36" s="641"/>
      <c r="AP36" s="16"/>
      <c r="AQ36" s="653" t="s">
        <v>383</v>
      </c>
      <c r="AR36" s="654"/>
      <c r="AS36" s="654"/>
      <c r="AT36" s="654"/>
      <c r="AU36" s="654"/>
      <c r="AV36" s="654"/>
      <c r="AW36" s="654"/>
      <c r="AX36" s="654"/>
      <c r="AY36" s="655"/>
      <c r="AZ36" s="656">
        <v>522141</v>
      </c>
      <c r="BA36" s="657"/>
      <c r="BB36" s="657"/>
      <c r="BC36" s="657"/>
      <c r="BD36" s="657"/>
      <c r="BE36" s="657"/>
      <c r="BF36" s="658"/>
      <c r="BG36" s="659" t="s">
        <v>406</v>
      </c>
      <c r="BH36" s="660"/>
      <c r="BI36" s="660"/>
      <c r="BJ36" s="660"/>
      <c r="BK36" s="660"/>
      <c r="BL36" s="660"/>
      <c r="BM36" s="660"/>
      <c r="BN36" s="660"/>
      <c r="BO36" s="660"/>
      <c r="BP36" s="660"/>
      <c r="BQ36" s="660"/>
      <c r="BR36" s="660"/>
      <c r="BS36" s="660"/>
      <c r="BT36" s="660"/>
      <c r="BU36" s="661"/>
      <c r="BV36" s="656">
        <v>20473</v>
      </c>
      <c r="BW36" s="657"/>
      <c r="BX36" s="657"/>
      <c r="BY36" s="657"/>
      <c r="BZ36" s="657"/>
      <c r="CA36" s="657"/>
      <c r="CB36" s="658"/>
      <c r="CD36" s="612" t="s">
        <v>31</v>
      </c>
      <c r="CE36" s="613"/>
      <c r="CF36" s="613"/>
      <c r="CG36" s="613"/>
      <c r="CH36" s="613"/>
      <c r="CI36" s="613"/>
      <c r="CJ36" s="613"/>
      <c r="CK36" s="613"/>
      <c r="CL36" s="613"/>
      <c r="CM36" s="613"/>
      <c r="CN36" s="613"/>
      <c r="CO36" s="613"/>
      <c r="CP36" s="613"/>
      <c r="CQ36" s="614"/>
      <c r="CR36" s="615">
        <v>673437</v>
      </c>
      <c r="CS36" s="629"/>
      <c r="CT36" s="629"/>
      <c r="CU36" s="629"/>
      <c r="CV36" s="629"/>
      <c r="CW36" s="629"/>
      <c r="CX36" s="629"/>
      <c r="CY36" s="630"/>
      <c r="CZ36" s="618">
        <v>9.4</v>
      </c>
      <c r="DA36" s="619"/>
      <c r="DB36" s="619"/>
      <c r="DC36" s="620"/>
      <c r="DD36" s="621">
        <v>485519</v>
      </c>
      <c r="DE36" s="629"/>
      <c r="DF36" s="629"/>
      <c r="DG36" s="629"/>
      <c r="DH36" s="629"/>
      <c r="DI36" s="629"/>
      <c r="DJ36" s="629"/>
      <c r="DK36" s="630"/>
      <c r="DL36" s="621">
        <v>303651</v>
      </c>
      <c r="DM36" s="629"/>
      <c r="DN36" s="629"/>
      <c r="DO36" s="629"/>
      <c r="DP36" s="629"/>
      <c r="DQ36" s="629"/>
      <c r="DR36" s="629"/>
      <c r="DS36" s="629"/>
      <c r="DT36" s="629"/>
      <c r="DU36" s="629"/>
      <c r="DV36" s="630"/>
      <c r="DW36" s="618">
        <v>8.1</v>
      </c>
      <c r="DX36" s="619"/>
      <c r="DY36" s="619"/>
      <c r="DZ36" s="619"/>
      <c r="EA36" s="619"/>
      <c r="EB36" s="619"/>
      <c r="EC36" s="652"/>
    </row>
    <row r="37" spans="2:133" ht="11.25" customHeight="1" x14ac:dyDescent="0.15">
      <c r="B37" s="612" t="s">
        <v>407</v>
      </c>
      <c r="C37" s="613"/>
      <c r="D37" s="613"/>
      <c r="E37" s="613"/>
      <c r="F37" s="613"/>
      <c r="G37" s="613"/>
      <c r="H37" s="613"/>
      <c r="I37" s="613"/>
      <c r="J37" s="613"/>
      <c r="K37" s="613"/>
      <c r="L37" s="613"/>
      <c r="M37" s="613"/>
      <c r="N37" s="613"/>
      <c r="O37" s="613"/>
      <c r="P37" s="613"/>
      <c r="Q37" s="614"/>
      <c r="R37" s="615">
        <v>71931</v>
      </c>
      <c r="S37" s="629"/>
      <c r="T37" s="629"/>
      <c r="U37" s="629"/>
      <c r="V37" s="629"/>
      <c r="W37" s="629"/>
      <c r="X37" s="629"/>
      <c r="Y37" s="630"/>
      <c r="Z37" s="639">
        <v>1</v>
      </c>
      <c r="AA37" s="639"/>
      <c r="AB37" s="639"/>
      <c r="AC37" s="639"/>
      <c r="AD37" s="640" t="s">
        <v>206</v>
      </c>
      <c r="AE37" s="640"/>
      <c r="AF37" s="640"/>
      <c r="AG37" s="640"/>
      <c r="AH37" s="640"/>
      <c r="AI37" s="640"/>
      <c r="AJ37" s="640"/>
      <c r="AK37" s="640"/>
      <c r="AL37" s="618" t="s">
        <v>206</v>
      </c>
      <c r="AM37" s="631"/>
      <c r="AN37" s="631"/>
      <c r="AO37" s="641"/>
      <c r="AQ37" s="647" t="s">
        <v>408</v>
      </c>
      <c r="AR37" s="648"/>
      <c r="AS37" s="648"/>
      <c r="AT37" s="648"/>
      <c r="AU37" s="648"/>
      <c r="AV37" s="648"/>
      <c r="AW37" s="648"/>
      <c r="AX37" s="648"/>
      <c r="AY37" s="649"/>
      <c r="AZ37" s="615">
        <v>125290</v>
      </c>
      <c r="BA37" s="629"/>
      <c r="BB37" s="629"/>
      <c r="BC37" s="629"/>
      <c r="BD37" s="616"/>
      <c r="BE37" s="616"/>
      <c r="BF37" s="650"/>
      <c r="BG37" s="612" t="s">
        <v>410</v>
      </c>
      <c r="BH37" s="613"/>
      <c r="BI37" s="613"/>
      <c r="BJ37" s="613"/>
      <c r="BK37" s="613"/>
      <c r="BL37" s="613"/>
      <c r="BM37" s="613"/>
      <c r="BN37" s="613"/>
      <c r="BO37" s="613"/>
      <c r="BP37" s="613"/>
      <c r="BQ37" s="613"/>
      <c r="BR37" s="613"/>
      <c r="BS37" s="613"/>
      <c r="BT37" s="613"/>
      <c r="BU37" s="614"/>
      <c r="BV37" s="615">
        <v>8177</v>
      </c>
      <c r="BW37" s="629"/>
      <c r="BX37" s="629"/>
      <c r="BY37" s="629"/>
      <c r="BZ37" s="629"/>
      <c r="CA37" s="629"/>
      <c r="CB37" s="651"/>
      <c r="CD37" s="612" t="s">
        <v>165</v>
      </c>
      <c r="CE37" s="613"/>
      <c r="CF37" s="613"/>
      <c r="CG37" s="613"/>
      <c r="CH37" s="613"/>
      <c r="CI37" s="613"/>
      <c r="CJ37" s="613"/>
      <c r="CK37" s="613"/>
      <c r="CL37" s="613"/>
      <c r="CM37" s="613"/>
      <c r="CN37" s="613"/>
      <c r="CO37" s="613"/>
      <c r="CP37" s="613"/>
      <c r="CQ37" s="614"/>
      <c r="CR37" s="615">
        <v>184329</v>
      </c>
      <c r="CS37" s="616"/>
      <c r="CT37" s="616"/>
      <c r="CU37" s="616"/>
      <c r="CV37" s="616"/>
      <c r="CW37" s="616"/>
      <c r="CX37" s="616"/>
      <c r="CY37" s="617"/>
      <c r="CZ37" s="618">
        <v>2.6</v>
      </c>
      <c r="DA37" s="619"/>
      <c r="DB37" s="619"/>
      <c r="DC37" s="620"/>
      <c r="DD37" s="621">
        <v>175542</v>
      </c>
      <c r="DE37" s="616"/>
      <c r="DF37" s="616"/>
      <c r="DG37" s="616"/>
      <c r="DH37" s="616"/>
      <c r="DI37" s="616"/>
      <c r="DJ37" s="616"/>
      <c r="DK37" s="617"/>
      <c r="DL37" s="621">
        <v>175542</v>
      </c>
      <c r="DM37" s="616"/>
      <c r="DN37" s="616"/>
      <c r="DO37" s="616"/>
      <c r="DP37" s="616"/>
      <c r="DQ37" s="616"/>
      <c r="DR37" s="616"/>
      <c r="DS37" s="616"/>
      <c r="DT37" s="616"/>
      <c r="DU37" s="616"/>
      <c r="DV37" s="617"/>
      <c r="DW37" s="618">
        <v>4.7</v>
      </c>
      <c r="DX37" s="619"/>
      <c r="DY37" s="619"/>
      <c r="DZ37" s="619"/>
      <c r="EA37" s="619"/>
      <c r="EB37" s="619"/>
      <c r="EC37" s="652"/>
    </row>
    <row r="38" spans="2:133" ht="11.25" customHeight="1" x14ac:dyDescent="0.15">
      <c r="B38" s="612" t="s">
        <v>293</v>
      </c>
      <c r="C38" s="613"/>
      <c r="D38" s="613"/>
      <c r="E38" s="613"/>
      <c r="F38" s="613"/>
      <c r="G38" s="613"/>
      <c r="H38" s="613"/>
      <c r="I38" s="613"/>
      <c r="J38" s="613"/>
      <c r="K38" s="613"/>
      <c r="L38" s="613"/>
      <c r="M38" s="613"/>
      <c r="N38" s="613"/>
      <c r="O38" s="613"/>
      <c r="P38" s="613"/>
      <c r="Q38" s="614"/>
      <c r="R38" s="615">
        <v>316390</v>
      </c>
      <c r="S38" s="629"/>
      <c r="T38" s="629"/>
      <c r="U38" s="629"/>
      <c r="V38" s="629"/>
      <c r="W38" s="629"/>
      <c r="X38" s="629"/>
      <c r="Y38" s="630"/>
      <c r="Z38" s="639">
        <v>4.2</v>
      </c>
      <c r="AA38" s="639"/>
      <c r="AB38" s="639"/>
      <c r="AC38" s="639"/>
      <c r="AD38" s="640" t="s">
        <v>206</v>
      </c>
      <c r="AE38" s="640"/>
      <c r="AF38" s="640"/>
      <c r="AG38" s="640"/>
      <c r="AH38" s="640"/>
      <c r="AI38" s="640"/>
      <c r="AJ38" s="640"/>
      <c r="AK38" s="640"/>
      <c r="AL38" s="618" t="s">
        <v>206</v>
      </c>
      <c r="AM38" s="631"/>
      <c r="AN38" s="631"/>
      <c r="AO38" s="641"/>
      <c r="AQ38" s="647" t="s">
        <v>307</v>
      </c>
      <c r="AR38" s="648"/>
      <c r="AS38" s="648"/>
      <c r="AT38" s="648"/>
      <c r="AU38" s="648"/>
      <c r="AV38" s="648"/>
      <c r="AW38" s="648"/>
      <c r="AX38" s="648"/>
      <c r="AY38" s="649"/>
      <c r="AZ38" s="615" t="s">
        <v>206</v>
      </c>
      <c r="BA38" s="629"/>
      <c r="BB38" s="629"/>
      <c r="BC38" s="629"/>
      <c r="BD38" s="616"/>
      <c r="BE38" s="616"/>
      <c r="BF38" s="650"/>
      <c r="BG38" s="612" t="s">
        <v>412</v>
      </c>
      <c r="BH38" s="613"/>
      <c r="BI38" s="613"/>
      <c r="BJ38" s="613"/>
      <c r="BK38" s="613"/>
      <c r="BL38" s="613"/>
      <c r="BM38" s="613"/>
      <c r="BN38" s="613"/>
      <c r="BO38" s="613"/>
      <c r="BP38" s="613"/>
      <c r="BQ38" s="613"/>
      <c r="BR38" s="613"/>
      <c r="BS38" s="613"/>
      <c r="BT38" s="613"/>
      <c r="BU38" s="614"/>
      <c r="BV38" s="615">
        <v>648</v>
      </c>
      <c r="BW38" s="629"/>
      <c r="BX38" s="629"/>
      <c r="BY38" s="629"/>
      <c r="BZ38" s="629"/>
      <c r="CA38" s="629"/>
      <c r="CB38" s="651"/>
      <c r="CD38" s="612" t="s">
        <v>413</v>
      </c>
      <c r="CE38" s="613"/>
      <c r="CF38" s="613"/>
      <c r="CG38" s="613"/>
      <c r="CH38" s="613"/>
      <c r="CI38" s="613"/>
      <c r="CJ38" s="613"/>
      <c r="CK38" s="613"/>
      <c r="CL38" s="613"/>
      <c r="CM38" s="613"/>
      <c r="CN38" s="613"/>
      <c r="CO38" s="613"/>
      <c r="CP38" s="613"/>
      <c r="CQ38" s="614"/>
      <c r="CR38" s="615">
        <v>522141</v>
      </c>
      <c r="CS38" s="629"/>
      <c r="CT38" s="629"/>
      <c r="CU38" s="629"/>
      <c r="CV38" s="629"/>
      <c r="CW38" s="629"/>
      <c r="CX38" s="629"/>
      <c r="CY38" s="630"/>
      <c r="CZ38" s="618">
        <v>7.3</v>
      </c>
      <c r="DA38" s="619"/>
      <c r="DB38" s="619"/>
      <c r="DC38" s="620"/>
      <c r="DD38" s="621">
        <v>440851</v>
      </c>
      <c r="DE38" s="629"/>
      <c r="DF38" s="629"/>
      <c r="DG38" s="629"/>
      <c r="DH38" s="629"/>
      <c r="DI38" s="629"/>
      <c r="DJ38" s="629"/>
      <c r="DK38" s="630"/>
      <c r="DL38" s="621">
        <v>420167</v>
      </c>
      <c r="DM38" s="629"/>
      <c r="DN38" s="629"/>
      <c r="DO38" s="629"/>
      <c r="DP38" s="629"/>
      <c r="DQ38" s="629"/>
      <c r="DR38" s="629"/>
      <c r="DS38" s="629"/>
      <c r="DT38" s="629"/>
      <c r="DU38" s="629"/>
      <c r="DV38" s="630"/>
      <c r="DW38" s="618">
        <v>11.2</v>
      </c>
      <c r="DX38" s="619"/>
      <c r="DY38" s="619"/>
      <c r="DZ38" s="619"/>
      <c r="EA38" s="619"/>
      <c r="EB38" s="619"/>
      <c r="EC38" s="652"/>
    </row>
    <row r="39" spans="2:133" ht="11.25" customHeight="1" x14ac:dyDescent="0.15">
      <c r="B39" s="612" t="s">
        <v>396</v>
      </c>
      <c r="C39" s="613"/>
      <c r="D39" s="613"/>
      <c r="E39" s="613"/>
      <c r="F39" s="613"/>
      <c r="G39" s="613"/>
      <c r="H39" s="613"/>
      <c r="I39" s="613"/>
      <c r="J39" s="613"/>
      <c r="K39" s="613"/>
      <c r="L39" s="613"/>
      <c r="M39" s="613"/>
      <c r="N39" s="613"/>
      <c r="O39" s="613"/>
      <c r="P39" s="613"/>
      <c r="Q39" s="614"/>
      <c r="R39" s="615">
        <v>75365</v>
      </c>
      <c r="S39" s="629"/>
      <c r="T39" s="629"/>
      <c r="U39" s="629"/>
      <c r="V39" s="629"/>
      <c r="W39" s="629"/>
      <c r="X39" s="629"/>
      <c r="Y39" s="630"/>
      <c r="Z39" s="639">
        <v>1</v>
      </c>
      <c r="AA39" s="639"/>
      <c r="AB39" s="639"/>
      <c r="AC39" s="639"/>
      <c r="AD39" s="640">
        <v>9117</v>
      </c>
      <c r="AE39" s="640"/>
      <c r="AF39" s="640"/>
      <c r="AG39" s="640"/>
      <c r="AH39" s="640"/>
      <c r="AI39" s="640"/>
      <c r="AJ39" s="640"/>
      <c r="AK39" s="640"/>
      <c r="AL39" s="618">
        <v>0.3</v>
      </c>
      <c r="AM39" s="631"/>
      <c r="AN39" s="631"/>
      <c r="AO39" s="641"/>
      <c r="AQ39" s="647" t="s">
        <v>414</v>
      </c>
      <c r="AR39" s="648"/>
      <c r="AS39" s="648"/>
      <c r="AT39" s="648"/>
      <c r="AU39" s="648"/>
      <c r="AV39" s="648"/>
      <c r="AW39" s="648"/>
      <c r="AX39" s="648"/>
      <c r="AY39" s="649"/>
      <c r="AZ39" s="615" t="s">
        <v>206</v>
      </c>
      <c r="BA39" s="629"/>
      <c r="BB39" s="629"/>
      <c r="BC39" s="629"/>
      <c r="BD39" s="616"/>
      <c r="BE39" s="616"/>
      <c r="BF39" s="650"/>
      <c r="BG39" s="612" t="s">
        <v>335</v>
      </c>
      <c r="BH39" s="613"/>
      <c r="BI39" s="613"/>
      <c r="BJ39" s="613"/>
      <c r="BK39" s="613"/>
      <c r="BL39" s="613"/>
      <c r="BM39" s="613"/>
      <c r="BN39" s="613"/>
      <c r="BO39" s="613"/>
      <c r="BP39" s="613"/>
      <c r="BQ39" s="613"/>
      <c r="BR39" s="613"/>
      <c r="BS39" s="613"/>
      <c r="BT39" s="613"/>
      <c r="BU39" s="614"/>
      <c r="BV39" s="615">
        <v>888</v>
      </c>
      <c r="BW39" s="629"/>
      <c r="BX39" s="629"/>
      <c r="BY39" s="629"/>
      <c r="BZ39" s="629"/>
      <c r="CA39" s="629"/>
      <c r="CB39" s="651"/>
      <c r="CD39" s="612" t="s">
        <v>415</v>
      </c>
      <c r="CE39" s="613"/>
      <c r="CF39" s="613"/>
      <c r="CG39" s="613"/>
      <c r="CH39" s="613"/>
      <c r="CI39" s="613"/>
      <c r="CJ39" s="613"/>
      <c r="CK39" s="613"/>
      <c r="CL39" s="613"/>
      <c r="CM39" s="613"/>
      <c r="CN39" s="613"/>
      <c r="CO39" s="613"/>
      <c r="CP39" s="613"/>
      <c r="CQ39" s="614"/>
      <c r="CR39" s="615">
        <v>1136732</v>
      </c>
      <c r="CS39" s="616"/>
      <c r="CT39" s="616"/>
      <c r="CU39" s="616"/>
      <c r="CV39" s="616"/>
      <c r="CW39" s="616"/>
      <c r="CX39" s="616"/>
      <c r="CY39" s="617"/>
      <c r="CZ39" s="618">
        <v>15.8</v>
      </c>
      <c r="DA39" s="619"/>
      <c r="DB39" s="619"/>
      <c r="DC39" s="620"/>
      <c r="DD39" s="621">
        <v>1109643</v>
      </c>
      <c r="DE39" s="616"/>
      <c r="DF39" s="616"/>
      <c r="DG39" s="616"/>
      <c r="DH39" s="616"/>
      <c r="DI39" s="616"/>
      <c r="DJ39" s="616"/>
      <c r="DK39" s="617"/>
      <c r="DL39" s="621" t="s">
        <v>206</v>
      </c>
      <c r="DM39" s="616"/>
      <c r="DN39" s="616"/>
      <c r="DO39" s="616"/>
      <c r="DP39" s="616"/>
      <c r="DQ39" s="616"/>
      <c r="DR39" s="616"/>
      <c r="DS39" s="616"/>
      <c r="DT39" s="616"/>
      <c r="DU39" s="616"/>
      <c r="DV39" s="617"/>
      <c r="DW39" s="618" t="s">
        <v>206</v>
      </c>
      <c r="DX39" s="619"/>
      <c r="DY39" s="619"/>
      <c r="DZ39" s="619"/>
      <c r="EA39" s="619"/>
      <c r="EB39" s="619"/>
      <c r="EC39" s="652"/>
    </row>
    <row r="40" spans="2:133" ht="11.25" customHeight="1" x14ac:dyDescent="0.15">
      <c r="B40" s="612" t="s">
        <v>419</v>
      </c>
      <c r="C40" s="613"/>
      <c r="D40" s="613"/>
      <c r="E40" s="613"/>
      <c r="F40" s="613"/>
      <c r="G40" s="613"/>
      <c r="H40" s="613"/>
      <c r="I40" s="613"/>
      <c r="J40" s="613"/>
      <c r="K40" s="613"/>
      <c r="L40" s="613"/>
      <c r="M40" s="613"/>
      <c r="N40" s="613"/>
      <c r="O40" s="613"/>
      <c r="P40" s="613"/>
      <c r="Q40" s="614"/>
      <c r="R40" s="615">
        <v>1340000</v>
      </c>
      <c r="S40" s="629"/>
      <c r="T40" s="629"/>
      <c r="U40" s="629"/>
      <c r="V40" s="629"/>
      <c r="W40" s="629"/>
      <c r="X40" s="629"/>
      <c r="Y40" s="630"/>
      <c r="Z40" s="639">
        <v>17.899999999999999</v>
      </c>
      <c r="AA40" s="639"/>
      <c r="AB40" s="639"/>
      <c r="AC40" s="639"/>
      <c r="AD40" s="640" t="s">
        <v>206</v>
      </c>
      <c r="AE40" s="640"/>
      <c r="AF40" s="640"/>
      <c r="AG40" s="640"/>
      <c r="AH40" s="640"/>
      <c r="AI40" s="640"/>
      <c r="AJ40" s="640"/>
      <c r="AK40" s="640"/>
      <c r="AL40" s="618" t="s">
        <v>206</v>
      </c>
      <c r="AM40" s="631"/>
      <c r="AN40" s="631"/>
      <c r="AO40" s="641"/>
      <c r="AQ40" s="647" t="s">
        <v>19</v>
      </c>
      <c r="AR40" s="648"/>
      <c r="AS40" s="648"/>
      <c r="AT40" s="648"/>
      <c r="AU40" s="648"/>
      <c r="AV40" s="648"/>
      <c r="AW40" s="648"/>
      <c r="AX40" s="648"/>
      <c r="AY40" s="649"/>
      <c r="AZ40" s="615" t="s">
        <v>206</v>
      </c>
      <c r="BA40" s="629"/>
      <c r="BB40" s="629"/>
      <c r="BC40" s="629"/>
      <c r="BD40" s="616"/>
      <c r="BE40" s="616"/>
      <c r="BF40" s="650"/>
      <c r="BG40" s="606" t="s">
        <v>420</v>
      </c>
      <c r="BH40" s="607"/>
      <c r="BI40" s="607"/>
      <c r="BJ40" s="607"/>
      <c r="BK40" s="607"/>
      <c r="BL40" s="50"/>
      <c r="BM40" s="613" t="s">
        <v>421</v>
      </c>
      <c r="BN40" s="613"/>
      <c r="BO40" s="613"/>
      <c r="BP40" s="613"/>
      <c r="BQ40" s="613"/>
      <c r="BR40" s="613"/>
      <c r="BS40" s="613"/>
      <c r="BT40" s="613"/>
      <c r="BU40" s="614"/>
      <c r="BV40" s="615">
        <v>73</v>
      </c>
      <c r="BW40" s="629"/>
      <c r="BX40" s="629"/>
      <c r="BY40" s="629"/>
      <c r="BZ40" s="629"/>
      <c r="CA40" s="629"/>
      <c r="CB40" s="651"/>
      <c r="CD40" s="612" t="s">
        <v>370</v>
      </c>
      <c r="CE40" s="613"/>
      <c r="CF40" s="613"/>
      <c r="CG40" s="613"/>
      <c r="CH40" s="613"/>
      <c r="CI40" s="613"/>
      <c r="CJ40" s="613"/>
      <c r="CK40" s="613"/>
      <c r="CL40" s="613"/>
      <c r="CM40" s="613"/>
      <c r="CN40" s="613"/>
      <c r="CO40" s="613"/>
      <c r="CP40" s="613"/>
      <c r="CQ40" s="614"/>
      <c r="CR40" s="615">
        <v>500</v>
      </c>
      <c r="CS40" s="629"/>
      <c r="CT40" s="629"/>
      <c r="CU40" s="629"/>
      <c r="CV40" s="629"/>
      <c r="CW40" s="629"/>
      <c r="CX40" s="629"/>
      <c r="CY40" s="630"/>
      <c r="CZ40" s="618">
        <v>0</v>
      </c>
      <c r="DA40" s="619"/>
      <c r="DB40" s="619"/>
      <c r="DC40" s="620"/>
      <c r="DD40" s="621">
        <v>500</v>
      </c>
      <c r="DE40" s="629"/>
      <c r="DF40" s="629"/>
      <c r="DG40" s="629"/>
      <c r="DH40" s="629"/>
      <c r="DI40" s="629"/>
      <c r="DJ40" s="629"/>
      <c r="DK40" s="630"/>
      <c r="DL40" s="621" t="s">
        <v>206</v>
      </c>
      <c r="DM40" s="629"/>
      <c r="DN40" s="629"/>
      <c r="DO40" s="629"/>
      <c r="DP40" s="629"/>
      <c r="DQ40" s="629"/>
      <c r="DR40" s="629"/>
      <c r="DS40" s="629"/>
      <c r="DT40" s="629"/>
      <c r="DU40" s="629"/>
      <c r="DV40" s="630"/>
      <c r="DW40" s="618" t="s">
        <v>206</v>
      </c>
      <c r="DX40" s="619"/>
      <c r="DY40" s="619"/>
      <c r="DZ40" s="619"/>
      <c r="EA40" s="619"/>
      <c r="EB40" s="619"/>
      <c r="EC40" s="652"/>
    </row>
    <row r="41" spans="2:133" ht="11.25" customHeight="1" x14ac:dyDescent="0.15">
      <c r="B41" s="612" t="s">
        <v>422</v>
      </c>
      <c r="C41" s="613"/>
      <c r="D41" s="613"/>
      <c r="E41" s="613"/>
      <c r="F41" s="613"/>
      <c r="G41" s="613"/>
      <c r="H41" s="613"/>
      <c r="I41" s="613"/>
      <c r="J41" s="613"/>
      <c r="K41" s="613"/>
      <c r="L41" s="613"/>
      <c r="M41" s="613"/>
      <c r="N41" s="613"/>
      <c r="O41" s="613"/>
      <c r="P41" s="613"/>
      <c r="Q41" s="614"/>
      <c r="R41" s="615" t="s">
        <v>206</v>
      </c>
      <c r="S41" s="629"/>
      <c r="T41" s="629"/>
      <c r="U41" s="629"/>
      <c r="V41" s="629"/>
      <c r="W41" s="629"/>
      <c r="X41" s="629"/>
      <c r="Y41" s="630"/>
      <c r="Z41" s="639" t="s">
        <v>206</v>
      </c>
      <c r="AA41" s="639"/>
      <c r="AB41" s="639"/>
      <c r="AC41" s="639"/>
      <c r="AD41" s="640" t="s">
        <v>206</v>
      </c>
      <c r="AE41" s="640"/>
      <c r="AF41" s="640"/>
      <c r="AG41" s="640"/>
      <c r="AH41" s="640"/>
      <c r="AI41" s="640"/>
      <c r="AJ41" s="640"/>
      <c r="AK41" s="640"/>
      <c r="AL41" s="618" t="s">
        <v>206</v>
      </c>
      <c r="AM41" s="631"/>
      <c r="AN41" s="631"/>
      <c r="AO41" s="641"/>
      <c r="AQ41" s="647" t="s">
        <v>423</v>
      </c>
      <c r="AR41" s="648"/>
      <c r="AS41" s="648"/>
      <c r="AT41" s="648"/>
      <c r="AU41" s="648"/>
      <c r="AV41" s="648"/>
      <c r="AW41" s="648"/>
      <c r="AX41" s="648"/>
      <c r="AY41" s="649"/>
      <c r="AZ41" s="615">
        <v>85444</v>
      </c>
      <c r="BA41" s="629"/>
      <c r="BB41" s="629"/>
      <c r="BC41" s="629"/>
      <c r="BD41" s="616"/>
      <c r="BE41" s="616"/>
      <c r="BF41" s="650"/>
      <c r="BG41" s="606"/>
      <c r="BH41" s="607"/>
      <c r="BI41" s="607"/>
      <c r="BJ41" s="607"/>
      <c r="BK41" s="607"/>
      <c r="BL41" s="50"/>
      <c r="BM41" s="613" t="s">
        <v>342</v>
      </c>
      <c r="BN41" s="613"/>
      <c r="BO41" s="613"/>
      <c r="BP41" s="613"/>
      <c r="BQ41" s="613"/>
      <c r="BR41" s="613"/>
      <c r="BS41" s="613"/>
      <c r="BT41" s="613"/>
      <c r="BU41" s="614"/>
      <c r="BV41" s="615">
        <v>1</v>
      </c>
      <c r="BW41" s="629"/>
      <c r="BX41" s="629"/>
      <c r="BY41" s="629"/>
      <c r="BZ41" s="629"/>
      <c r="CA41" s="629"/>
      <c r="CB41" s="651"/>
      <c r="CD41" s="612" t="s">
        <v>288</v>
      </c>
      <c r="CE41" s="613"/>
      <c r="CF41" s="613"/>
      <c r="CG41" s="613"/>
      <c r="CH41" s="613"/>
      <c r="CI41" s="613"/>
      <c r="CJ41" s="613"/>
      <c r="CK41" s="613"/>
      <c r="CL41" s="613"/>
      <c r="CM41" s="613"/>
      <c r="CN41" s="613"/>
      <c r="CO41" s="613"/>
      <c r="CP41" s="613"/>
      <c r="CQ41" s="614"/>
      <c r="CR41" s="615" t="s">
        <v>206</v>
      </c>
      <c r="CS41" s="616"/>
      <c r="CT41" s="616"/>
      <c r="CU41" s="616"/>
      <c r="CV41" s="616"/>
      <c r="CW41" s="616"/>
      <c r="CX41" s="616"/>
      <c r="CY41" s="617"/>
      <c r="CZ41" s="618" t="s">
        <v>206</v>
      </c>
      <c r="DA41" s="619"/>
      <c r="DB41" s="619"/>
      <c r="DC41" s="620"/>
      <c r="DD41" s="621" t="s">
        <v>206</v>
      </c>
      <c r="DE41" s="616"/>
      <c r="DF41" s="616"/>
      <c r="DG41" s="616"/>
      <c r="DH41" s="616"/>
      <c r="DI41" s="616"/>
      <c r="DJ41" s="616"/>
      <c r="DK41" s="617"/>
      <c r="DL41" s="622"/>
      <c r="DM41" s="623"/>
      <c r="DN41" s="623"/>
      <c r="DO41" s="623"/>
      <c r="DP41" s="623"/>
      <c r="DQ41" s="623"/>
      <c r="DR41" s="623"/>
      <c r="DS41" s="623"/>
      <c r="DT41" s="623"/>
      <c r="DU41" s="623"/>
      <c r="DV41" s="624"/>
      <c r="DW41" s="625"/>
      <c r="DX41" s="626"/>
      <c r="DY41" s="626"/>
      <c r="DZ41" s="626"/>
      <c r="EA41" s="626"/>
      <c r="EB41" s="626"/>
      <c r="EC41" s="627"/>
    </row>
    <row r="42" spans="2:133" ht="11.25" customHeight="1" x14ac:dyDescent="0.15">
      <c r="B42" s="612" t="s">
        <v>424</v>
      </c>
      <c r="C42" s="613"/>
      <c r="D42" s="613"/>
      <c r="E42" s="613"/>
      <c r="F42" s="613"/>
      <c r="G42" s="613"/>
      <c r="H42" s="613"/>
      <c r="I42" s="613"/>
      <c r="J42" s="613"/>
      <c r="K42" s="613"/>
      <c r="L42" s="613"/>
      <c r="M42" s="613"/>
      <c r="N42" s="613"/>
      <c r="O42" s="613"/>
      <c r="P42" s="613"/>
      <c r="Q42" s="614"/>
      <c r="R42" s="615" t="s">
        <v>206</v>
      </c>
      <c r="S42" s="629"/>
      <c r="T42" s="629"/>
      <c r="U42" s="629"/>
      <c r="V42" s="629"/>
      <c r="W42" s="629"/>
      <c r="X42" s="629"/>
      <c r="Y42" s="630"/>
      <c r="Z42" s="639" t="s">
        <v>206</v>
      </c>
      <c r="AA42" s="639"/>
      <c r="AB42" s="639"/>
      <c r="AC42" s="639"/>
      <c r="AD42" s="640" t="s">
        <v>206</v>
      </c>
      <c r="AE42" s="640"/>
      <c r="AF42" s="640"/>
      <c r="AG42" s="640"/>
      <c r="AH42" s="640"/>
      <c r="AI42" s="640"/>
      <c r="AJ42" s="640"/>
      <c r="AK42" s="640"/>
      <c r="AL42" s="618" t="s">
        <v>206</v>
      </c>
      <c r="AM42" s="631"/>
      <c r="AN42" s="631"/>
      <c r="AO42" s="641"/>
      <c r="AQ42" s="642" t="s">
        <v>425</v>
      </c>
      <c r="AR42" s="643"/>
      <c r="AS42" s="643"/>
      <c r="AT42" s="643"/>
      <c r="AU42" s="643"/>
      <c r="AV42" s="643"/>
      <c r="AW42" s="643"/>
      <c r="AX42" s="643"/>
      <c r="AY42" s="644"/>
      <c r="AZ42" s="593">
        <v>311407</v>
      </c>
      <c r="BA42" s="633"/>
      <c r="BB42" s="633"/>
      <c r="BC42" s="633"/>
      <c r="BD42" s="594"/>
      <c r="BE42" s="594"/>
      <c r="BF42" s="645"/>
      <c r="BG42" s="394"/>
      <c r="BH42" s="395"/>
      <c r="BI42" s="395"/>
      <c r="BJ42" s="395"/>
      <c r="BK42" s="395"/>
      <c r="BL42" s="20"/>
      <c r="BM42" s="591" t="s">
        <v>208</v>
      </c>
      <c r="BN42" s="591"/>
      <c r="BO42" s="591"/>
      <c r="BP42" s="591"/>
      <c r="BQ42" s="591"/>
      <c r="BR42" s="591"/>
      <c r="BS42" s="591"/>
      <c r="BT42" s="591"/>
      <c r="BU42" s="592"/>
      <c r="BV42" s="593">
        <v>561</v>
      </c>
      <c r="BW42" s="633"/>
      <c r="BX42" s="633"/>
      <c r="BY42" s="633"/>
      <c r="BZ42" s="633"/>
      <c r="CA42" s="633"/>
      <c r="CB42" s="646"/>
      <c r="CD42" s="612" t="s">
        <v>280</v>
      </c>
      <c r="CE42" s="613"/>
      <c r="CF42" s="613"/>
      <c r="CG42" s="613"/>
      <c r="CH42" s="613"/>
      <c r="CI42" s="613"/>
      <c r="CJ42" s="613"/>
      <c r="CK42" s="613"/>
      <c r="CL42" s="613"/>
      <c r="CM42" s="613"/>
      <c r="CN42" s="613"/>
      <c r="CO42" s="613"/>
      <c r="CP42" s="613"/>
      <c r="CQ42" s="614"/>
      <c r="CR42" s="615">
        <v>2332294</v>
      </c>
      <c r="CS42" s="616"/>
      <c r="CT42" s="616"/>
      <c r="CU42" s="616"/>
      <c r="CV42" s="616"/>
      <c r="CW42" s="616"/>
      <c r="CX42" s="616"/>
      <c r="CY42" s="617"/>
      <c r="CZ42" s="618">
        <v>32.5</v>
      </c>
      <c r="DA42" s="619"/>
      <c r="DB42" s="619"/>
      <c r="DC42" s="620"/>
      <c r="DD42" s="621">
        <v>378999</v>
      </c>
      <c r="DE42" s="616"/>
      <c r="DF42" s="616"/>
      <c r="DG42" s="616"/>
      <c r="DH42" s="616"/>
      <c r="DI42" s="616"/>
      <c r="DJ42" s="616"/>
      <c r="DK42" s="617"/>
      <c r="DL42" s="622"/>
      <c r="DM42" s="623"/>
      <c r="DN42" s="623"/>
      <c r="DO42" s="623"/>
      <c r="DP42" s="623"/>
      <c r="DQ42" s="623"/>
      <c r="DR42" s="623"/>
      <c r="DS42" s="623"/>
      <c r="DT42" s="623"/>
      <c r="DU42" s="623"/>
      <c r="DV42" s="624"/>
      <c r="DW42" s="625"/>
      <c r="DX42" s="626"/>
      <c r="DY42" s="626"/>
      <c r="DZ42" s="626"/>
      <c r="EA42" s="626"/>
      <c r="EB42" s="626"/>
      <c r="EC42" s="627"/>
    </row>
    <row r="43" spans="2:133" ht="11.25" customHeight="1" x14ac:dyDescent="0.15">
      <c r="B43" s="612" t="s">
        <v>426</v>
      </c>
      <c r="C43" s="613"/>
      <c r="D43" s="613"/>
      <c r="E43" s="613"/>
      <c r="F43" s="613"/>
      <c r="G43" s="613"/>
      <c r="H43" s="613"/>
      <c r="I43" s="613"/>
      <c r="J43" s="613"/>
      <c r="K43" s="613"/>
      <c r="L43" s="613"/>
      <c r="M43" s="613"/>
      <c r="N43" s="613"/>
      <c r="O43" s="613"/>
      <c r="P43" s="613"/>
      <c r="Q43" s="614"/>
      <c r="R43" s="615">
        <v>113000</v>
      </c>
      <c r="S43" s="629"/>
      <c r="T43" s="629"/>
      <c r="U43" s="629"/>
      <c r="V43" s="629"/>
      <c r="W43" s="629"/>
      <c r="X43" s="629"/>
      <c r="Y43" s="630"/>
      <c r="Z43" s="639">
        <v>1.5</v>
      </c>
      <c r="AA43" s="639"/>
      <c r="AB43" s="639"/>
      <c r="AC43" s="639"/>
      <c r="AD43" s="640" t="s">
        <v>206</v>
      </c>
      <c r="AE43" s="640"/>
      <c r="AF43" s="640"/>
      <c r="AG43" s="640"/>
      <c r="AH43" s="640"/>
      <c r="AI43" s="640"/>
      <c r="AJ43" s="640"/>
      <c r="AK43" s="640"/>
      <c r="AL43" s="618" t="s">
        <v>206</v>
      </c>
      <c r="AM43" s="631"/>
      <c r="AN43" s="631"/>
      <c r="AO43" s="641"/>
      <c r="CD43" s="612" t="s">
        <v>92</v>
      </c>
      <c r="CE43" s="613"/>
      <c r="CF43" s="613"/>
      <c r="CG43" s="613"/>
      <c r="CH43" s="613"/>
      <c r="CI43" s="613"/>
      <c r="CJ43" s="613"/>
      <c r="CK43" s="613"/>
      <c r="CL43" s="613"/>
      <c r="CM43" s="613"/>
      <c r="CN43" s="613"/>
      <c r="CO43" s="613"/>
      <c r="CP43" s="613"/>
      <c r="CQ43" s="614"/>
      <c r="CR43" s="615">
        <v>13551</v>
      </c>
      <c r="CS43" s="616"/>
      <c r="CT43" s="616"/>
      <c r="CU43" s="616"/>
      <c r="CV43" s="616"/>
      <c r="CW43" s="616"/>
      <c r="CX43" s="616"/>
      <c r="CY43" s="617"/>
      <c r="CZ43" s="618">
        <v>0.2</v>
      </c>
      <c r="DA43" s="619"/>
      <c r="DB43" s="619"/>
      <c r="DC43" s="620"/>
      <c r="DD43" s="621">
        <v>13551</v>
      </c>
      <c r="DE43" s="616"/>
      <c r="DF43" s="616"/>
      <c r="DG43" s="616"/>
      <c r="DH43" s="616"/>
      <c r="DI43" s="616"/>
      <c r="DJ43" s="616"/>
      <c r="DK43" s="617"/>
      <c r="DL43" s="622"/>
      <c r="DM43" s="623"/>
      <c r="DN43" s="623"/>
      <c r="DO43" s="623"/>
      <c r="DP43" s="623"/>
      <c r="DQ43" s="623"/>
      <c r="DR43" s="623"/>
      <c r="DS43" s="623"/>
      <c r="DT43" s="623"/>
      <c r="DU43" s="623"/>
      <c r="DV43" s="624"/>
      <c r="DW43" s="625"/>
      <c r="DX43" s="626"/>
      <c r="DY43" s="626"/>
      <c r="DZ43" s="626"/>
      <c r="EA43" s="626"/>
      <c r="EB43" s="626"/>
      <c r="EC43" s="627"/>
    </row>
    <row r="44" spans="2:133" ht="11.25" customHeight="1" x14ac:dyDescent="0.15">
      <c r="B44" s="590" t="s">
        <v>427</v>
      </c>
      <c r="C44" s="591"/>
      <c r="D44" s="591"/>
      <c r="E44" s="591"/>
      <c r="F44" s="591"/>
      <c r="G44" s="591"/>
      <c r="H44" s="591"/>
      <c r="I44" s="591"/>
      <c r="J44" s="591"/>
      <c r="K44" s="591"/>
      <c r="L44" s="591"/>
      <c r="M44" s="591"/>
      <c r="N44" s="591"/>
      <c r="O44" s="591"/>
      <c r="P44" s="591"/>
      <c r="Q44" s="592"/>
      <c r="R44" s="593">
        <v>7466592</v>
      </c>
      <c r="S44" s="633"/>
      <c r="T44" s="633"/>
      <c r="U44" s="633"/>
      <c r="V44" s="633"/>
      <c r="W44" s="633"/>
      <c r="X44" s="633"/>
      <c r="Y44" s="634"/>
      <c r="Z44" s="635">
        <v>100</v>
      </c>
      <c r="AA44" s="635"/>
      <c r="AB44" s="635"/>
      <c r="AC44" s="635"/>
      <c r="AD44" s="636">
        <v>3638791</v>
      </c>
      <c r="AE44" s="636"/>
      <c r="AF44" s="636"/>
      <c r="AG44" s="636"/>
      <c r="AH44" s="636"/>
      <c r="AI44" s="636"/>
      <c r="AJ44" s="636"/>
      <c r="AK44" s="636"/>
      <c r="AL44" s="596">
        <v>100</v>
      </c>
      <c r="AM44" s="637"/>
      <c r="AN44" s="637"/>
      <c r="AO44" s="638"/>
      <c r="CD44" s="399" t="s">
        <v>179</v>
      </c>
      <c r="CE44" s="401"/>
      <c r="CF44" s="612" t="s">
        <v>428</v>
      </c>
      <c r="CG44" s="613"/>
      <c r="CH44" s="613"/>
      <c r="CI44" s="613"/>
      <c r="CJ44" s="613"/>
      <c r="CK44" s="613"/>
      <c r="CL44" s="613"/>
      <c r="CM44" s="613"/>
      <c r="CN44" s="613"/>
      <c r="CO44" s="613"/>
      <c r="CP44" s="613"/>
      <c r="CQ44" s="614"/>
      <c r="CR44" s="615">
        <v>1849842</v>
      </c>
      <c r="CS44" s="629"/>
      <c r="CT44" s="629"/>
      <c r="CU44" s="629"/>
      <c r="CV44" s="629"/>
      <c r="CW44" s="629"/>
      <c r="CX44" s="629"/>
      <c r="CY44" s="630"/>
      <c r="CZ44" s="618">
        <v>25.8</v>
      </c>
      <c r="DA44" s="631"/>
      <c r="DB44" s="631"/>
      <c r="DC44" s="632"/>
      <c r="DD44" s="621">
        <v>270506</v>
      </c>
      <c r="DE44" s="629"/>
      <c r="DF44" s="629"/>
      <c r="DG44" s="629"/>
      <c r="DH44" s="629"/>
      <c r="DI44" s="629"/>
      <c r="DJ44" s="629"/>
      <c r="DK44" s="630"/>
      <c r="DL44" s="622"/>
      <c r="DM44" s="623"/>
      <c r="DN44" s="623"/>
      <c r="DO44" s="623"/>
      <c r="DP44" s="623"/>
      <c r="DQ44" s="623"/>
      <c r="DR44" s="623"/>
      <c r="DS44" s="623"/>
      <c r="DT44" s="623"/>
      <c r="DU44" s="623"/>
      <c r="DV44" s="624"/>
      <c r="DW44" s="625"/>
      <c r="DX44" s="626"/>
      <c r="DY44" s="626"/>
      <c r="DZ44" s="626"/>
      <c r="EA44" s="626"/>
      <c r="EB44" s="626"/>
      <c r="EC44" s="627"/>
    </row>
    <row r="45" spans="2:133" ht="11.25" customHeight="1" x14ac:dyDescent="0.15">
      <c r="B45" s="43"/>
      <c r="C45" s="43"/>
      <c r="D45" s="43"/>
      <c r="E45" s="43"/>
      <c r="F45" s="43"/>
      <c r="G45" s="43"/>
      <c r="H45" s="43"/>
      <c r="I45" s="43"/>
      <c r="J45" s="43"/>
      <c r="K45" s="43"/>
      <c r="L45" s="43"/>
      <c r="M45" s="43"/>
      <c r="N45" s="43"/>
      <c r="O45" s="43"/>
      <c r="P45" s="43"/>
      <c r="Q45" s="43"/>
      <c r="R45" s="43"/>
      <c r="S45" s="43"/>
      <c r="T45" s="43"/>
      <c r="U45" s="43"/>
      <c r="V45" s="43"/>
      <c r="W45" s="43"/>
      <c r="X45" s="43"/>
      <c r="Y45" s="43"/>
      <c r="Z45" s="43"/>
      <c r="AA45" s="43"/>
      <c r="AB45" s="43"/>
      <c r="AC45" s="43"/>
      <c r="AD45" s="43"/>
      <c r="AE45" s="43"/>
      <c r="AF45" s="43"/>
      <c r="AG45" s="43"/>
      <c r="AH45" s="43"/>
      <c r="AI45" s="43"/>
      <c r="AJ45" s="43"/>
      <c r="AK45" s="43"/>
      <c r="AL45" s="43"/>
      <c r="AM45" s="43"/>
      <c r="AN45" s="43"/>
      <c r="AO45" s="43"/>
      <c r="CD45" s="402"/>
      <c r="CE45" s="404"/>
      <c r="CF45" s="612" t="s">
        <v>429</v>
      </c>
      <c r="CG45" s="613"/>
      <c r="CH45" s="613"/>
      <c r="CI45" s="613"/>
      <c r="CJ45" s="613"/>
      <c r="CK45" s="613"/>
      <c r="CL45" s="613"/>
      <c r="CM45" s="613"/>
      <c r="CN45" s="613"/>
      <c r="CO45" s="613"/>
      <c r="CP45" s="613"/>
      <c r="CQ45" s="614"/>
      <c r="CR45" s="615">
        <v>1016253</v>
      </c>
      <c r="CS45" s="616"/>
      <c r="CT45" s="616"/>
      <c r="CU45" s="616"/>
      <c r="CV45" s="616"/>
      <c r="CW45" s="616"/>
      <c r="CX45" s="616"/>
      <c r="CY45" s="617"/>
      <c r="CZ45" s="618">
        <v>14.2</v>
      </c>
      <c r="DA45" s="619"/>
      <c r="DB45" s="619"/>
      <c r="DC45" s="620"/>
      <c r="DD45" s="621">
        <v>1855</v>
      </c>
      <c r="DE45" s="616"/>
      <c r="DF45" s="616"/>
      <c r="DG45" s="616"/>
      <c r="DH45" s="616"/>
      <c r="DI45" s="616"/>
      <c r="DJ45" s="616"/>
      <c r="DK45" s="617"/>
      <c r="DL45" s="622"/>
      <c r="DM45" s="623"/>
      <c r="DN45" s="623"/>
      <c r="DO45" s="623"/>
      <c r="DP45" s="623"/>
      <c r="DQ45" s="623"/>
      <c r="DR45" s="623"/>
      <c r="DS45" s="623"/>
      <c r="DT45" s="623"/>
      <c r="DU45" s="623"/>
      <c r="DV45" s="624"/>
      <c r="DW45" s="625"/>
      <c r="DX45" s="626"/>
      <c r="DY45" s="626"/>
      <c r="DZ45" s="626"/>
      <c r="EA45" s="626"/>
      <c r="EB45" s="626"/>
      <c r="EC45" s="627"/>
    </row>
    <row r="46" spans="2:133" ht="11.25" customHeight="1" x14ac:dyDescent="0.15">
      <c r="B46" s="42" t="s">
        <v>57</v>
      </c>
      <c r="C46" s="42"/>
      <c r="D46" s="42"/>
      <c r="E46" s="42"/>
      <c r="F46" s="42"/>
      <c r="G46" s="42"/>
      <c r="H46" s="42"/>
      <c r="I46" s="42"/>
      <c r="J46" s="42"/>
      <c r="K46" s="42"/>
      <c r="L46" s="42"/>
      <c r="M46" s="42"/>
      <c r="N46" s="42"/>
      <c r="O46" s="42"/>
      <c r="P46" s="42"/>
      <c r="Q46" s="42"/>
      <c r="R46" s="42"/>
      <c r="S46" s="42"/>
      <c r="T46" s="42"/>
      <c r="U46" s="42"/>
      <c r="V46" s="42"/>
      <c r="W46" s="42"/>
      <c r="X46" s="42"/>
      <c r="Y46" s="42"/>
      <c r="Z46" s="42"/>
      <c r="AA46" s="42"/>
      <c r="AB46" s="42"/>
      <c r="AC46" s="42"/>
      <c r="AD46" s="42"/>
      <c r="AE46" s="42"/>
      <c r="AF46" s="42"/>
      <c r="AG46" s="42"/>
      <c r="AH46" s="42"/>
      <c r="AI46" s="42"/>
      <c r="AJ46" s="42"/>
      <c r="AK46" s="42"/>
      <c r="AL46" s="42"/>
      <c r="AM46" s="42"/>
      <c r="AN46" s="42"/>
      <c r="AO46" s="42"/>
      <c r="CD46" s="402"/>
      <c r="CE46" s="404"/>
      <c r="CF46" s="612" t="s">
        <v>430</v>
      </c>
      <c r="CG46" s="613"/>
      <c r="CH46" s="613"/>
      <c r="CI46" s="613"/>
      <c r="CJ46" s="613"/>
      <c r="CK46" s="613"/>
      <c r="CL46" s="613"/>
      <c r="CM46" s="613"/>
      <c r="CN46" s="613"/>
      <c r="CO46" s="613"/>
      <c r="CP46" s="613"/>
      <c r="CQ46" s="614"/>
      <c r="CR46" s="615">
        <v>814672</v>
      </c>
      <c r="CS46" s="629"/>
      <c r="CT46" s="629"/>
      <c r="CU46" s="629"/>
      <c r="CV46" s="629"/>
      <c r="CW46" s="629"/>
      <c r="CX46" s="629"/>
      <c r="CY46" s="630"/>
      <c r="CZ46" s="618">
        <v>11.4</v>
      </c>
      <c r="DA46" s="631"/>
      <c r="DB46" s="631"/>
      <c r="DC46" s="632"/>
      <c r="DD46" s="621">
        <v>256540</v>
      </c>
      <c r="DE46" s="629"/>
      <c r="DF46" s="629"/>
      <c r="DG46" s="629"/>
      <c r="DH46" s="629"/>
      <c r="DI46" s="629"/>
      <c r="DJ46" s="629"/>
      <c r="DK46" s="630"/>
      <c r="DL46" s="622"/>
      <c r="DM46" s="623"/>
      <c r="DN46" s="623"/>
      <c r="DO46" s="623"/>
      <c r="DP46" s="623"/>
      <c r="DQ46" s="623"/>
      <c r="DR46" s="623"/>
      <c r="DS46" s="623"/>
      <c r="DT46" s="623"/>
      <c r="DU46" s="623"/>
      <c r="DV46" s="624"/>
      <c r="DW46" s="625"/>
      <c r="DX46" s="626"/>
      <c r="DY46" s="626"/>
      <c r="DZ46" s="626"/>
      <c r="EA46" s="626"/>
      <c r="EB46" s="626"/>
      <c r="EC46" s="627"/>
    </row>
    <row r="47" spans="2:133" ht="11.25" customHeight="1" x14ac:dyDescent="0.15">
      <c r="B47" s="611" t="s">
        <v>403</v>
      </c>
      <c r="C47" s="611"/>
      <c r="D47" s="611"/>
      <c r="E47" s="611"/>
      <c r="F47" s="611"/>
      <c r="G47" s="611"/>
      <c r="H47" s="611"/>
      <c r="I47" s="611"/>
      <c r="J47" s="611"/>
      <c r="K47" s="611"/>
      <c r="L47" s="611"/>
      <c r="M47" s="611"/>
      <c r="N47" s="611"/>
      <c r="O47" s="611"/>
      <c r="P47" s="611"/>
      <c r="Q47" s="611"/>
      <c r="R47" s="611"/>
      <c r="S47" s="611"/>
      <c r="T47" s="611"/>
      <c r="U47" s="611"/>
      <c r="V47" s="611"/>
      <c r="W47" s="611"/>
      <c r="X47" s="611"/>
      <c r="Y47" s="611"/>
      <c r="Z47" s="611"/>
      <c r="AA47" s="611"/>
      <c r="AB47" s="611"/>
      <c r="AC47" s="611"/>
      <c r="AD47" s="611"/>
      <c r="AE47" s="611"/>
      <c r="AF47" s="611"/>
      <c r="AG47" s="611"/>
      <c r="AH47" s="611"/>
      <c r="AI47" s="611"/>
      <c r="AJ47" s="611"/>
      <c r="AK47" s="611"/>
      <c r="AL47" s="611"/>
      <c r="AM47" s="611"/>
      <c r="AN47" s="611"/>
      <c r="AO47" s="611"/>
      <c r="AP47" s="611"/>
      <c r="AQ47" s="611"/>
      <c r="AR47" s="611"/>
      <c r="AS47" s="611"/>
      <c r="AT47" s="611"/>
      <c r="AU47" s="611"/>
      <c r="AV47" s="611"/>
      <c r="AW47" s="611"/>
      <c r="AX47" s="611"/>
      <c r="AY47" s="611"/>
      <c r="AZ47" s="611"/>
      <c r="BA47" s="611"/>
      <c r="BB47" s="611"/>
      <c r="BC47" s="611"/>
      <c r="BD47" s="611"/>
      <c r="BE47" s="611"/>
      <c r="BF47" s="611"/>
      <c r="BG47" s="611"/>
      <c r="BH47" s="611"/>
      <c r="BI47" s="611"/>
      <c r="BJ47" s="611"/>
      <c r="BK47" s="611"/>
      <c r="BL47" s="611"/>
      <c r="BM47" s="611"/>
      <c r="BN47" s="611"/>
      <c r="BO47" s="611"/>
      <c r="BP47" s="611"/>
      <c r="BQ47" s="611"/>
      <c r="BR47" s="611"/>
      <c r="BS47" s="611"/>
      <c r="BT47" s="611"/>
      <c r="BU47" s="611"/>
      <c r="BV47" s="611"/>
      <c r="BW47" s="611"/>
      <c r="BX47" s="611"/>
      <c r="BY47" s="611"/>
      <c r="BZ47" s="611"/>
      <c r="CA47" s="611"/>
      <c r="CB47" s="611"/>
      <c r="CD47" s="402"/>
      <c r="CE47" s="404"/>
      <c r="CF47" s="612" t="s">
        <v>432</v>
      </c>
      <c r="CG47" s="613"/>
      <c r="CH47" s="613"/>
      <c r="CI47" s="613"/>
      <c r="CJ47" s="613"/>
      <c r="CK47" s="613"/>
      <c r="CL47" s="613"/>
      <c r="CM47" s="613"/>
      <c r="CN47" s="613"/>
      <c r="CO47" s="613"/>
      <c r="CP47" s="613"/>
      <c r="CQ47" s="614"/>
      <c r="CR47" s="615">
        <v>482452</v>
      </c>
      <c r="CS47" s="616"/>
      <c r="CT47" s="616"/>
      <c r="CU47" s="616"/>
      <c r="CV47" s="616"/>
      <c r="CW47" s="616"/>
      <c r="CX47" s="616"/>
      <c r="CY47" s="617"/>
      <c r="CZ47" s="618">
        <v>6.7</v>
      </c>
      <c r="DA47" s="619"/>
      <c r="DB47" s="619"/>
      <c r="DC47" s="620"/>
      <c r="DD47" s="621">
        <v>108493</v>
      </c>
      <c r="DE47" s="616"/>
      <c r="DF47" s="616"/>
      <c r="DG47" s="616"/>
      <c r="DH47" s="616"/>
      <c r="DI47" s="616"/>
      <c r="DJ47" s="616"/>
      <c r="DK47" s="617"/>
      <c r="DL47" s="622"/>
      <c r="DM47" s="623"/>
      <c r="DN47" s="623"/>
      <c r="DO47" s="623"/>
      <c r="DP47" s="623"/>
      <c r="DQ47" s="623"/>
      <c r="DR47" s="623"/>
      <c r="DS47" s="623"/>
      <c r="DT47" s="623"/>
      <c r="DU47" s="623"/>
      <c r="DV47" s="624"/>
      <c r="DW47" s="625"/>
      <c r="DX47" s="626"/>
      <c r="DY47" s="626"/>
      <c r="DZ47" s="626"/>
      <c r="EA47" s="626"/>
      <c r="EB47" s="626"/>
      <c r="EC47" s="627"/>
    </row>
    <row r="48" spans="2:133" x14ac:dyDescent="0.15">
      <c r="B48" s="628" t="s">
        <v>267</v>
      </c>
      <c r="C48" s="628"/>
      <c r="D48" s="628"/>
      <c r="E48" s="628"/>
      <c r="F48" s="628"/>
      <c r="G48" s="628"/>
      <c r="H48" s="628"/>
      <c r="I48" s="628"/>
      <c r="J48" s="628"/>
      <c r="K48" s="628"/>
      <c r="L48" s="628"/>
      <c r="M48" s="628"/>
      <c r="N48" s="628"/>
      <c r="O48" s="628"/>
      <c r="P48" s="628"/>
      <c r="Q48" s="628"/>
      <c r="R48" s="628"/>
      <c r="S48" s="628"/>
      <c r="T48" s="628"/>
      <c r="U48" s="628"/>
      <c r="V48" s="628"/>
      <c r="W48" s="628"/>
      <c r="X48" s="628"/>
      <c r="Y48" s="628"/>
      <c r="Z48" s="628"/>
      <c r="AA48" s="628"/>
      <c r="AB48" s="628"/>
      <c r="AC48" s="628"/>
      <c r="AD48" s="628"/>
      <c r="AE48" s="628"/>
      <c r="AF48" s="628"/>
      <c r="AG48" s="628"/>
      <c r="AH48" s="628"/>
      <c r="AI48" s="628"/>
      <c r="AJ48" s="628"/>
      <c r="AK48" s="628"/>
      <c r="AL48" s="628"/>
      <c r="AM48" s="628"/>
      <c r="AN48" s="628"/>
      <c r="AO48" s="628"/>
      <c r="AP48" s="628"/>
      <c r="AQ48" s="628"/>
      <c r="AR48" s="628"/>
      <c r="AS48" s="628"/>
      <c r="AT48" s="628"/>
      <c r="AU48" s="628"/>
      <c r="AV48" s="628"/>
      <c r="AW48" s="628"/>
      <c r="AX48" s="628"/>
      <c r="AY48" s="628"/>
      <c r="AZ48" s="628"/>
      <c r="BA48" s="628"/>
      <c r="BB48" s="628"/>
      <c r="BC48" s="628"/>
      <c r="BD48" s="628"/>
      <c r="BE48" s="628"/>
      <c r="BF48" s="628"/>
      <c r="BG48" s="628"/>
      <c r="BH48" s="628"/>
      <c r="BI48" s="628"/>
      <c r="BJ48" s="628"/>
      <c r="BK48" s="628"/>
      <c r="BL48" s="628"/>
      <c r="BM48" s="628"/>
      <c r="BN48" s="628"/>
      <c r="BO48" s="628"/>
      <c r="BP48" s="628"/>
      <c r="BQ48" s="628"/>
      <c r="BR48" s="628"/>
      <c r="BS48" s="628"/>
      <c r="BT48" s="628"/>
      <c r="BU48" s="628"/>
      <c r="BV48" s="628"/>
      <c r="BW48" s="628"/>
      <c r="BX48" s="628"/>
      <c r="BY48" s="628"/>
      <c r="BZ48" s="628"/>
      <c r="CA48" s="628"/>
      <c r="CB48" s="628"/>
      <c r="CD48" s="405"/>
      <c r="CE48" s="407"/>
      <c r="CF48" s="612" t="s">
        <v>434</v>
      </c>
      <c r="CG48" s="613"/>
      <c r="CH48" s="613"/>
      <c r="CI48" s="613"/>
      <c r="CJ48" s="613"/>
      <c r="CK48" s="613"/>
      <c r="CL48" s="613"/>
      <c r="CM48" s="613"/>
      <c r="CN48" s="613"/>
      <c r="CO48" s="613"/>
      <c r="CP48" s="613"/>
      <c r="CQ48" s="614"/>
      <c r="CR48" s="615" t="s">
        <v>206</v>
      </c>
      <c r="CS48" s="629"/>
      <c r="CT48" s="629"/>
      <c r="CU48" s="629"/>
      <c r="CV48" s="629"/>
      <c r="CW48" s="629"/>
      <c r="CX48" s="629"/>
      <c r="CY48" s="630"/>
      <c r="CZ48" s="618" t="s">
        <v>206</v>
      </c>
      <c r="DA48" s="631"/>
      <c r="DB48" s="631"/>
      <c r="DC48" s="632"/>
      <c r="DD48" s="621" t="s">
        <v>206</v>
      </c>
      <c r="DE48" s="629"/>
      <c r="DF48" s="629"/>
      <c r="DG48" s="629"/>
      <c r="DH48" s="629"/>
      <c r="DI48" s="629"/>
      <c r="DJ48" s="629"/>
      <c r="DK48" s="630"/>
      <c r="DL48" s="622"/>
      <c r="DM48" s="623"/>
      <c r="DN48" s="623"/>
      <c r="DO48" s="623"/>
      <c r="DP48" s="623"/>
      <c r="DQ48" s="623"/>
      <c r="DR48" s="623"/>
      <c r="DS48" s="623"/>
      <c r="DT48" s="623"/>
      <c r="DU48" s="623"/>
      <c r="DV48" s="624"/>
      <c r="DW48" s="625"/>
      <c r="DX48" s="626"/>
      <c r="DY48" s="626"/>
      <c r="DZ48" s="626"/>
      <c r="EA48" s="626"/>
      <c r="EB48" s="626"/>
      <c r="EC48" s="627"/>
    </row>
    <row r="49" spans="2:133" ht="11.25" customHeight="1" x14ac:dyDescent="0.15">
      <c r="B49" s="44"/>
      <c r="C49" s="42"/>
      <c r="D49" s="42"/>
      <c r="E49" s="42"/>
      <c r="F49" s="42"/>
      <c r="G49" s="42"/>
      <c r="H49" s="42"/>
      <c r="I49" s="42"/>
      <c r="J49" s="42"/>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2"/>
      <c r="AK49" s="42"/>
      <c r="AL49" s="42"/>
      <c r="AM49" s="42"/>
      <c r="AN49" s="42"/>
      <c r="AO49" s="42"/>
      <c r="CD49" s="590" t="s">
        <v>198</v>
      </c>
      <c r="CE49" s="591"/>
      <c r="CF49" s="591"/>
      <c r="CG49" s="591"/>
      <c r="CH49" s="591"/>
      <c r="CI49" s="591"/>
      <c r="CJ49" s="591"/>
      <c r="CK49" s="591"/>
      <c r="CL49" s="591"/>
      <c r="CM49" s="591"/>
      <c r="CN49" s="591"/>
      <c r="CO49" s="591"/>
      <c r="CP49" s="591"/>
      <c r="CQ49" s="592"/>
      <c r="CR49" s="593">
        <v>7173272</v>
      </c>
      <c r="CS49" s="594"/>
      <c r="CT49" s="594"/>
      <c r="CU49" s="594"/>
      <c r="CV49" s="594"/>
      <c r="CW49" s="594"/>
      <c r="CX49" s="594"/>
      <c r="CY49" s="595"/>
      <c r="CZ49" s="596">
        <v>100</v>
      </c>
      <c r="DA49" s="597"/>
      <c r="DB49" s="597"/>
      <c r="DC49" s="598"/>
      <c r="DD49" s="599">
        <v>4290326</v>
      </c>
      <c r="DE49" s="594"/>
      <c r="DF49" s="594"/>
      <c r="DG49" s="594"/>
      <c r="DH49" s="594"/>
      <c r="DI49" s="594"/>
      <c r="DJ49" s="594"/>
      <c r="DK49" s="595"/>
      <c r="DL49" s="600"/>
      <c r="DM49" s="601"/>
      <c r="DN49" s="601"/>
      <c r="DO49" s="601"/>
      <c r="DP49" s="601"/>
      <c r="DQ49" s="601"/>
      <c r="DR49" s="601"/>
      <c r="DS49" s="601"/>
      <c r="DT49" s="601"/>
      <c r="DU49" s="601"/>
      <c r="DV49" s="602"/>
      <c r="DW49" s="603"/>
      <c r="DX49" s="604"/>
      <c r="DY49" s="604"/>
      <c r="DZ49" s="604"/>
      <c r="EA49" s="604"/>
      <c r="EB49" s="604"/>
      <c r="EC49" s="605"/>
    </row>
    <row r="50" spans="2:133" hidden="1" x14ac:dyDescent="0.15">
      <c r="B50" s="45"/>
      <c r="C50" s="43"/>
      <c r="D50" s="43"/>
      <c r="E50" s="43"/>
      <c r="F50" s="43"/>
      <c r="G50" s="43"/>
      <c r="H50" s="43"/>
      <c r="I50" s="43"/>
      <c r="J50" s="43"/>
      <c r="K50" s="43"/>
      <c r="L50" s="43"/>
      <c r="M50" s="43"/>
      <c r="N50" s="43"/>
      <c r="O50" s="43"/>
      <c r="P50" s="43"/>
      <c r="Q50" s="43"/>
      <c r="R50" s="43"/>
      <c r="S50" s="43"/>
      <c r="T50" s="43"/>
      <c r="U50" s="43"/>
      <c r="V50" s="43"/>
      <c r="W50" s="43"/>
      <c r="X50" s="43"/>
      <c r="Y50" s="43"/>
      <c r="Z50" s="43"/>
      <c r="AA50" s="43"/>
      <c r="AB50" s="43"/>
      <c r="AC50" s="43"/>
      <c r="AD50" s="43"/>
      <c r="AE50" s="43"/>
      <c r="AF50" s="43"/>
      <c r="AG50" s="43"/>
      <c r="AH50" s="43"/>
      <c r="AI50" s="43"/>
      <c r="AJ50" s="43"/>
      <c r="AK50" s="43"/>
      <c r="AL50" s="43"/>
      <c r="AM50" s="43"/>
      <c r="AN50" s="43"/>
      <c r="AO50" s="43"/>
    </row>
  </sheetData>
  <sheetProtection algorithmName="SHA-512" hashValue="xP3/i9hn4zUwLtfBwciZnt+Bz1S1Rb89Wd/sLnMTPnvET5c7HUpuvO8vMeVBgzI3lPcHuIpPGWAAxm8pkokWmw==" saltValue="sw9PwWOqd4T8444F3Pj/Kw==" spinCount="100000" sheet="1" objects="1" scenarios="1"/>
  <mergeCells count="618">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AP5:BF5"/>
    <mergeCell ref="BG5:BN5"/>
    <mergeCell ref="BO5:BR5"/>
    <mergeCell ref="BS5:CB5"/>
    <mergeCell ref="CR7:CY7"/>
    <mergeCell ref="CZ7:DC7"/>
    <mergeCell ref="DD7:DP7"/>
    <mergeCell ref="DQ7:EC7"/>
    <mergeCell ref="B6:Q6"/>
    <mergeCell ref="R6:Y6"/>
    <mergeCell ref="Z6:AC6"/>
    <mergeCell ref="AD6:AK6"/>
    <mergeCell ref="AL6:AO6"/>
    <mergeCell ref="AP6:BF6"/>
    <mergeCell ref="BG6:BN6"/>
    <mergeCell ref="BO6:BR6"/>
    <mergeCell ref="BS6:CB6"/>
    <mergeCell ref="CD5:CQ5"/>
    <mergeCell ref="CR5:CY5"/>
    <mergeCell ref="CZ5:DC5"/>
    <mergeCell ref="DD5:DP5"/>
    <mergeCell ref="DQ5:EC5"/>
    <mergeCell ref="CD6:CQ6"/>
    <mergeCell ref="CR6:CY6"/>
    <mergeCell ref="CZ6:DC6"/>
    <mergeCell ref="DD6:DP6"/>
    <mergeCell ref="DQ6:EC6"/>
    <mergeCell ref="CD8:CQ8"/>
    <mergeCell ref="CR8:CY8"/>
    <mergeCell ref="CZ8:DC8"/>
    <mergeCell ref="DD8:DP8"/>
    <mergeCell ref="DQ8:EC8"/>
    <mergeCell ref="B7:Q7"/>
    <mergeCell ref="R7:Y7"/>
    <mergeCell ref="Z7:AC7"/>
    <mergeCell ref="AD7:AK7"/>
    <mergeCell ref="AL7:AO7"/>
    <mergeCell ref="B8:Q8"/>
    <mergeCell ref="R8:Y8"/>
    <mergeCell ref="Z8:AC8"/>
    <mergeCell ref="AD8:AK8"/>
    <mergeCell ref="AL8:AO8"/>
    <mergeCell ref="AP8:BF8"/>
    <mergeCell ref="BG8:BN8"/>
    <mergeCell ref="BO8:BR8"/>
    <mergeCell ref="BS8:CB8"/>
    <mergeCell ref="AP7:BF7"/>
    <mergeCell ref="BG7:BN7"/>
    <mergeCell ref="BO7:BR7"/>
    <mergeCell ref="BS7:CB7"/>
    <mergeCell ref="CD7:CQ7"/>
    <mergeCell ref="B9:Q9"/>
    <mergeCell ref="R9:Y9"/>
    <mergeCell ref="Z9:AC9"/>
    <mergeCell ref="AD9:AK9"/>
    <mergeCell ref="AL9:AO9"/>
    <mergeCell ref="AP9:BF9"/>
    <mergeCell ref="BG9:BN9"/>
    <mergeCell ref="BO9:BR9"/>
    <mergeCell ref="BS9:CB9"/>
    <mergeCell ref="CR11:CY11"/>
    <mergeCell ref="CZ11:DC11"/>
    <mergeCell ref="DD11:DP11"/>
    <mergeCell ref="DQ11:EC11"/>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DQ9:EC9"/>
    <mergeCell ref="CD10:CQ10"/>
    <mergeCell ref="CR10:CY10"/>
    <mergeCell ref="CZ10:DC10"/>
    <mergeCell ref="DD10:DP10"/>
    <mergeCell ref="DQ10:EC10"/>
    <mergeCell ref="CD12:CQ12"/>
    <mergeCell ref="CR12:CY12"/>
    <mergeCell ref="CZ12:DC12"/>
    <mergeCell ref="DD12:DP12"/>
    <mergeCell ref="DQ12:EC12"/>
    <mergeCell ref="B11:Q11"/>
    <mergeCell ref="R11:Y11"/>
    <mergeCell ref="Z11:AC11"/>
    <mergeCell ref="AD11:AK11"/>
    <mergeCell ref="AL11:AO11"/>
    <mergeCell ref="B12:Q12"/>
    <mergeCell ref="R12:Y12"/>
    <mergeCell ref="Z12:AC12"/>
    <mergeCell ref="AD12:AK12"/>
    <mergeCell ref="AL12:AO12"/>
    <mergeCell ref="AP12:BF12"/>
    <mergeCell ref="BG12:BN12"/>
    <mergeCell ref="BO12:BR12"/>
    <mergeCell ref="BS12:CB12"/>
    <mergeCell ref="AP11:BF11"/>
    <mergeCell ref="BG11:BN11"/>
    <mergeCell ref="BO11:BR11"/>
    <mergeCell ref="BS11:CB11"/>
    <mergeCell ref="CD11:CQ11"/>
    <mergeCell ref="B13:Q13"/>
    <mergeCell ref="R13:Y13"/>
    <mergeCell ref="Z13:AC13"/>
    <mergeCell ref="AD13:AK13"/>
    <mergeCell ref="AL13:AO13"/>
    <mergeCell ref="AP13:BF13"/>
    <mergeCell ref="BG13:BN13"/>
    <mergeCell ref="BO13:BR13"/>
    <mergeCell ref="BS13:CB13"/>
    <mergeCell ref="CR15:CY15"/>
    <mergeCell ref="CZ15:DC15"/>
    <mergeCell ref="DD15:DP15"/>
    <mergeCell ref="DQ15:EC15"/>
    <mergeCell ref="B14:Q14"/>
    <mergeCell ref="R14:Y14"/>
    <mergeCell ref="Z14:AC14"/>
    <mergeCell ref="AD14:AK14"/>
    <mergeCell ref="AL14:AO14"/>
    <mergeCell ref="AP14:BF14"/>
    <mergeCell ref="BG14:BN14"/>
    <mergeCell ref="BO14:BR14"/>
    <mergeCell ref="BS14:CB14"/>
    <mergeCell ref="CD13:CQ13"/>
    <mergeCell ref="CR13:CY13"/>
    <mergeCell ref="CZ13:DC13"/>
    <mergeCell ref="DD13:DP13"/>
    <mergeCell ref="DQ13:EC13"/>
    <mergeCell ref="CD14:CQ14"/>
    <mergeCell ref="CR14:CY14"/>
    <mergeCell ref="CZ14:DC14"/>
    <mergeCell ref="DD14:DP14"/>
    <mergeCell ref="DQ14:EC14"/>
    <mergeCell ref="CD16:CQ16"/>
    <mergeCell ref="CR16:CY16"/>
    <mergeCell ref="CZ16:DC16"/>
    <mergeCell ref="DD16:DP16"/>
    <mergeCell ref="DQ16:EC16"/>
    <mergeCell ref="B15:Q15"/>
    <mergeCell ref="R15:Y15"/>
    <mergeCell ref="Z15:AC15"/>
    <mergeCell ref="AD15:AK15"/>
    <mergeCell ref="AL15:AO15"/>
    <mergeCell ref="B16:Q16"/>
    <mergeCell ref="R16:Y16"/>
    <mergeCell ref="Z16:AC16"/>
    <mergeCell ref="AD16:AK16"/>
    <mergeCell ref="AL16:AO16"/>
    <mergeCell ref="AP16:BF16"/>
    <mergeCell ref="BG16:BN16"/>
    <mergeCell ref="BO16:BR16"/>
    <mergeCell ref="BS16:CB16"/>
    <mergeCell ref="AP15:BF15"/>
    <mergeCell ref="BG15:BN15"/>
    <mergeCell ref="BO15:BR15"/>
    <mergeCell ref="BS15:CB15"/>
    <mergeCell ref="CD15:CQ15"/>
    <mergeCell ref="B17:Q17"/>
    <mergeCell ref="R17:Y17"/>
    <mergeCell ref="Z17:AC17"/>
    <mergeCell ref="AD17:AK17"/>
    <mergeCell ref="AL17:AO17"/>
    <mergeCell ref="AP17:BF17"/>
    <mergeCell ref="BG17:BN17"/>
    <mergeCell ref="BO17:BR17"/>
    <mergeCell ref="BS17:CB17"/>
    <mergeCell ref="CR19:CY19"/>
    <mergeCell ref="CZ19:DC19"/>
    <mergeCell ref="DD19:DP19"/>
    <mergeCell ref="DQ19:EC19"/>
    <mergeCell ref="B18:Q18"/>
    <mergeCell ref="R18:Y18"/>
    <mergeCell ref="Z18:AC18"/>
    <mergeCell ref="AD18:AK18"/>
    <mergeCell ref="AL18:AO18"/>
    <mergeCell ref="AP18:BF18"/>
    <mergeCell ref="BG18:BN18"/>
    <mergeCell ref="BO18:BR18"/>
    <mergeCell ref="BS18:CB18"/>
    <mergeCell ref="CD17:CQ17"/>
    <mergeCell ref="CR17:CY17"/>
    <mergeCell ref="CZ17:DC17"/>
    <mergeCell ref="DD17:DP17"/>
    <mergeCell ref="DQ17:EC17"/>
    <mergeCell ref="CD18:CQ18"/>
    <mergeCell ref="CR18:CY18"/>
    <mergeCell ref="CZ18:DC18"/>
    <mergeCell ref="DD18:DP18"/>
    <mergeCell ref="DQ18:EC18"/>
    <mergeCell ref="CD20:CQ20"/>
    <mergeCell ref="CR20:CY20"/>
    <mergeCell ref="CZ20:DC20"/>
    <mergeCell ref="DD20:DP20"/>
    <mergeCell ref="DQ20:EC20"/>
    <mergeCell ref="B19:Q19"/>
    <mergeCell ref="R19:Y19"/>
    <mergeCell ref="Z19:AC19"/>
    <mergeCell ref="AD19:AK19"/>
    <mergeCell ref="AL19:AO19"/>
    <mergeCell ref="B20:Q20"/>
    <mergeCell ref="R20:Y20"/>
    <mergeCell ref="Z20:AC20"/>
    <mergeCell ref="AD20:AK20"/>
    <mergeCell ref="AL20:AO20"/>
    <mergeCell ref="AP20:BF20"/>
    <mergeCell ref="BG20:BN20"/>
    <mergeCell ref="BO20:BR20"/>
    <mergeCell ref="BS20:CB20"/>
    <mergeCell ref="AP19:BF19"/>
    <mergeCell ref="BG19:BN19"/>
    <mergeCell ref="BO19:BR19"/>
    <mergeCell ref="BS19:CB19"/>
    <mergeCell ref="CD19:CQ19"/>
    <mergeCell ref="CD21:CQ21"/>
    <mergeCell ref="CR21:CY21"/>
    <mergeCell ref="CZ21:DC21"/>
    <mergeCell ref="DD21:DP21"/>
    <mergeCell ref="DQ21:EC21"/>
    <mergeCell ref="B22:Q22"/>
    <mergeCell ref="R22:Y22"/>
    <mergeCell ref="Z22:AC22"/>
    <mergeCell ref="AD22:AK22"/>
    <mergeCell ref="AL22:AO22"/>
    <mergeCell ref="AP22:BF22"/>
    <mergeCell ref="BG22:BN22"/>
    <mergeCell ref="BO22:BR22"/>
    <mergeCell ref="BS22:CB22"/>
    <mergeCell ref="CD22:EC22"/>
    <mergeCell ref="B21:Q21"/>
    <mergeCell ref="R21:Y21"/>
    <mergeCell ref="Z21:AC21"/>
    <mergeCell ref="AD21:AK21"/>
    <mergeCell ref="AL21:AO21"/>
    <mergeCell ref="AP21:BF21"/>
    <mergeCell ref="BG21:BN21"/>
    <mergeCell ref="BO21:BR21"/>
    <mergeCell ref="BS21:CB21"/>
    <mergeCell ref="DD23:DK23"/>
    <mergeCell ref="DL23:DV23"/>
    <mergeCell ref="DW23:EC23"/>
    <mergeCell ref="B24:Q24"/>
    <mergeCell ref="R24:Y24"/>
    <mergeCell ref="Z24:AC24"/>
    <mergeCell ref="AD24:AK24"/>
    <mergeCell ref="AL24:AO24"/>
    <mergeCell ref="AP24:BF24"/>
    <mergeCell ref="BG24:BN24"/>
    <mergeCell ref="BO24:BR24"/>
    <mergeCell ref="BS24:CB24"/>
    <mergeCell ref="CD24:CQ24"/>
    <mergeCell ref="CR24:CY24"/>
    <mergeCell ref="CZ24:DC24"/>
    <mergeCell ref="DD24:DK24"/>
    <mergeCell ref="DL24:DV24"/>
    <mergeCell ref="DW24:EC24"/>
    <mergeCell ref="B23:Q23"/>
    <mergeCell ref="R23:Y23"/>
    <mergeCell ref="Z23:AC23"/>
    <mergeCell ref="AD23:AK23"/>
    <mergeCell ref="AL23:AO23"/>
    <mergeCell ref="AP23:BF23"/>
    <mergeCell ref="BG25:BN25"/>
    <mergeCell ref="BO25:BR25"/>
    <mergeCell ref="BS25:CB25"/>
    <mergeCell ref="CD23:CQ23"/>
    <mergeCell ref="CR23:CY23"/>
    <mergeCell ref="CZ23:DC23"/>
    <mergeCell ref="BG23:BN23"/>
    <mergeCell ref="BO23:BR23"/>
    <mergeCell ref="BS23:CB23"/>
    <mergeCell ref="CD25:CQ25"/>
    <mergeCell ref="CR25:CY25"/>
    <mergeCell ref="CZ25:DC25"/>
    <mergeCell ref="DD25:DK25"/>
    <mergeCell ref="DL25:DV25"/>
    <mergeCell ref="DW25:EC25"/>
    <mergeCell ref="B26:Q26"/>
    <mergeCell ref="R26:Y26"/>
    <mergeCell ref="Z26:AC26"/>
    <mergeCell ref="AD26:AK26"/>
    <mergeCell ref="AL26:AO26"/>
    <mergeCell ref="AP26:BF26"/>
    <mergeCell ref="BG26:BN26"/>
    <mergeCell ref="BO26:BR26"/>
    <mergeCell ref="BS26:CB26"/>
    <mergeCell ref="CD26:CQ26"/>
    <mergeCell ref="CR26:CY26"/>
    <mergeCell ref="CZ26:DC26"/>
    <mergeCell ref="DD26:DK26"/>
    <mergeCell ref="DL26:DV26"/>
    <mergeCell ref="DW26:EC26"/>
    <mergeCell ref="B25:Q25"/>
    <mergeCell ref="R25:Y25"/>
    <mergeCell ref="Z25:AC25"/>
    <mergeCell ref="AD25:AK25"/>
    <mergeCell ref="AL25:AO25"/>
    <mergeCell ref="AP25:BF25"/>
    <mergeCell ref="DL27:DV27"/>
    <mergeCell ref="DW27:EC27"/>
    <mergeCell ref="B28:Q28"/>
    <mergeCell ref="R28:Y28"/>
    <mergeCell ref="Z28:AC28"/>
    <mergeCell ref="AD28:AK28"/>
    <mergeCell ref="AL28:AO28"/>
    <mergeCell ref="AP28:BF28"/>
    <mergeCell ref="BG28:BN28"/>
    <mergeCell ref="BO28:BR28"/>
    <mergeCell ref="BS28:CB28"/>
    <mergeCell ref="CD28:CQ28"/>
    <mergeCell ref="CR28:CY28"/>
    <mergeCell ref="CZ28:DC28"/>
    <mergeCell ref="DD28:DK28"/>
    <mergeCell ref="DL28:DV28"/>
    <mergeCell ref="DW28:EC28"/>
    <mergeCell ref="B27:Q27"/>
    <mergeCell ref="R27:Y27"/>
    <mergeCell ref="Z27:AC27"/>
    <mergeCell ref="AD27:AK27"/>
    <mergeCell ref="AL27:AO27"/>
    <mergeCell ref="AP27:BF27"/>
    <mergeCell ref="BG27:BN27"/>
    <mergeCell ref="BS29:CB29"/>
    <mergeCell ref="CD27:CQ27"/>
    <mergeCell ref="CR27:CY27"/>
    <mergeCell ref="CZ27:DC27"/>
    <mergeCell ref="DD27:DK27"/>
    <mergeCell ref="BO27:BR27"/>
    <mergeCell ref="BS27:CB27"/>
    <mergeCell ref="CF29:CQ29"/>
    <mergeCell ref="CR29:CY29"/>
    <mergeCell ref="CZ29:DC29"/>
    <mergeCell ref="DD29:DK29"/>
    <mergeCell ref="DL29:DV29"/>
    <mergeCell ref="DW29:EC29"/>
    <mergeCell ref="B30:Q30"/>
    <mergeCell ref="R30:Y30"/>
    <mergeCell ref="Z30:AC30"/>
    <mergeCell ref="AD30:AK30"/>
    <mergeCell ref="AL30:AO30"/>
    <mergeCell ref="AP30:BF30"/>
    <mergeCell ref="BG30:BQ30"/>
    <mergeCell ref="BR30:CB30"/>
    <mergeCell ref="CF30:CQ30"/>
    <mergeCell ref="CR30:CY30"/>
    <mergeCell ref="CZ30:DC30"/>
    <mergeCell ref="DD30:DK30"/>
    <mergeCell ref="DL30:DV30"/>
    <mergeCell ref="DW30:EC30"/>
    <mergeCell ref="B29:Q29"/>
    <mergeCell ref="R29:Y29"/>
    <mergeCell ref="Z29:AC29"/>
    <mergeCell ref="AD29:AK29"/>
    <mergeCell ref="AL29:AO29"/>
    <mergeCell ref="AP29:BF29"/>
    <mergeCell ref="BG29:BN29"/>
    <mergeCell ref="BO29:BR29"/>
    <mergeCell ref="DW31:EC31"/>
    <mergeCell ref="B32:Q32"/>
    <mergeCell ref="R32:Y32"/>
    <mergeCell ref="Z32:AC32"/>
    <mergeCell ref="AD32:AK32"/>
    <mergeCell ref="AL32:AO32"/>
    <mergeCell ref="AX32:BF32"/>
    <mergeCell ref="BG32:BL32"/>
    <mergeCell ref="BM32:BQ32"/>
    <mergeCell ref="BR32:BW32"/>
    <mergeCell ref="BX32:CB32"/>
    <mergeCell ref="CF32:CQ32"/>
    <mergeCell ref="CR32:CY32"/>
    <mergeCell ref="CZ32:DC32"/>
    <mergeCell ref="DD32:DK32"/>
    <mergeCell ref="DL32:DV32"/>
    <mergeCell ref="DW32:EC32"/>
    <mergeCell ref="B31:Q31"/>
    <mergeCell ref="R31:Y31"/>
    <mergeCell ref="Z31:AC31"/>
    <mergeCell ref="AD31:AK31"/>
    <mergeCell ref="AL31:AO31"/>
    <mergeCell ref="AX31:BF31"/>
    <mergeCell ref="BG31:BL31"/>
    <mergeCell ref="BX31:CB31"/>
    <mergeCell ref="CF31:CQ31"/>
    <mergeCell ref="CR31:CY31"/>
    <mergeCell ref="CZ31:DC31"/>
    <mergeCell ref="DD31:DK31"/>
    <mergeCell ref="DL31:DV31"/>
    <mergeCell ref="BM31:BQ31"/>
    <mergeCell ref="BR31:BW31"/>
    <mergeCell ref="BX33:CB33"/>
    <mergeCell ref="CD33:CQ33"/>
    <mergeCell ref="CR33:CY33"/>
    <mergeCell ref="CZ33:DC33"/>
    <mergeCell ref="DD33:DK33"/>
    <mergeCell ref="DL33:DV33"/>
    <mergeCell ref="DW33:EC33"/>
    <mergeCell ref="B34:Q34"/>
    <mergeCell ref="R34:Y34"/>
    <mergeCell ref="Z34:AC34"/>
    <mergeCell ref="AD34:AK34"/>
    <mergeCell ref="AL34:AO34"/>
    <mergeCell ref="CD34:CQ34"/>
    <mergeCell ref="CR34:CY34"/>
    <mergeCell ref="CZ34:DC34"/>
    <mergeCell ref="DD34:DK34"/>
    <mergeCell ref="DL34:DV34"/>
    <mergeCell ref="DW34:EC34"/>
    <mergeCell ref="B33:Q33"/>
    <mergeCell ref="R33:Y33"/>
    <mergeCell ref="Z33:AC33"/>
    <mergeCell ref="AD33:AK33"/>
    <mergeCell ref="AL33:AO33"/>
    <mergeCell ref="AX33:BF33"/>
    <mergeCell ref="BG33:BL33"/>
    <mergeCell ref="BM33:BQ33"/>
    <mergeCell ref="BR33:BW33"/>
    <mergeCell ref="DW35:EC35"/>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B35:Q35"/>
    <mergeCell ref="R35:Y35"/>
    <mergeCell ref="Z35:AC35"/>
    <mergeCell ref="AD35:AK35"/>
    <mergeCell ref="AL35:AO35"/>
    <mergeCell ref="AQ35:BF35"/>
    <mergeCell ref="BG35:CB35"/>
    <mergeCell ref="CD35:CQ35"/>
    <mergeCell ref="BV37:CB37"/>
    <mergeCell ref="CZ35:DC35"/>
    <mergeCell ref="DD35:DK35"/>
    <mergeCell ref="DL35:DV35"/>
    <mergeCell ref="CR35:CY35"/>
    <mergeCell ref="CD37:CQ37"/>
    <mergeCell ref="CR37:CY37"/>
    <mergeCell ref="CZ37:DC37"/>
    <mergeCell ref="DD37:DK37"/>
    <mergeCell ref="DL37:DV37"/>
    <mergeCell ref="DW37:EC37"/>
    <mergeCell ref="B38:Q38"/>
    <mergeCell ref="R38:Y38"/>
    <mergeCell ref="Z38:AC38"/>
    <mergeCell ref="AD38:AK38"/>
    <mergeCell ref="AL38:AO38"/>
    <mergeCell ref="AQ38:AY38"/>
    <mergeCell ref="AZ38:BF38"/>
    <mergeCell ref="BG38:BU38"/>
    <mergeCell ref="BV38:CB38"/>
    <mergeCell ref="CD38:CQ38"/>
    <mergeCell ref="CR38:CY38"/>
    <mergeCell ref="CZ38:DC38"/>
    <mergeCell ref="DD38:DK38"/>
    <mergeCell ref="DL38:DV38"/>
    <mergeCell ref="DW38:EC38"/>
    <mergeCell ref="B37:Q37"/>
    <mergeCell ref="R37:Y37"/>
    <mergeCell ref="Z37:AC37"/>
    <mergeCell ref="AD37:AK37"/>
    <mergeCell ref="AL37:AO37"/>
    <mergeCell ref="AQ37:AY37"/>
    <mergeCell ref="AZ37:BF37"/>
    <mergeCell ref="BG37:BU37"/>
    <mergeCell ref="DD39:DK39"/>
    <mergeCell ref="DL39:DV39"/>
    <mergeCell ref="DW39:EC39"/>
    <mergeCell ref="B40:Q40"/>
    <mergeCell ref="R40:Y40"/>
    <mergeCell ref="Z40:AC40"/>
    <mergeCell ref="AD40:AK40"/>
    <mergeCell ref="AL40:AO40"/>
    <mergeCell ref="AQ40:AY40"/>
    <mergeCell ref="AZ40:BF40"/>
    <mergeCell ref="BM40:BU40"/>
    <mergeCell ref="BV40:CB40"/>
    <mergeCell ref="CD40:CQ40"/>
    <mergeCell ref="CR40:CY40"/>
    <mergeCell ref="CZ40:DC40"/>
    <mergeCell ref="DD40:DK40"/>
    <mergeCell ref="DL40:DV40"/>
    <mergeCell ref="DW40:EC40"/>
    <mergeCell ref="B39:Q39"/>
    <mergeCell ref="R39:Y39"/>
    <mergeCell ref="Z39:AC39"/>
    <mergeCell ref="AD39:AK39"/>
    <mergeCell ref="AL39:AO39"/>
    <mergeCell ref="AQ39:AY39"/>
    <mergeCell ref="AZ41:BF41"/>
    <mergeCell ref="BM41:BU41"/>
    <mergeCell ref="BV41:CB41"/>
    <mergeCell ref="CD39:CQ39"/>
    <mergeCell ref="CR39:CY39"/>
    <mergeCell ref="CZ39:DC39"/>
    <mergeCell ref="AZ39:BF39"/>
    <mergeCell ref="BG39:BU39"/>
    <mergeCell ref="BV39:CB39"/>
    <mergeCell ref="CD41:CQ41"/>
    <mergeCell ref="CR41:CY41"/>
    <mergeCell ref="CZ41:DC41"/>
    <mergeCell ref="DD41:DK41"/>
    <mergeCell ref="DL41:DV41"/>
    <mergeCell ref="DW41:EC41"/>
    <mergeCell ref="B42:Q42"/>
    <mergeCell ref="R42:Y42"/>
    <mergeCell ref="Z42:AC42"/>
    <mergeCell ref="AD42:AK42"/>
    <mergeCell ref="AL42:AO42"/>
    <mergeCell ref="AQ42:AY42"/>
    <mergeCell ref="AZ42:BF42"/>
    <mergeCell ref="BM42:BU42"/>
    <mergeCell ref="BV42:CB42"/>
    <mergeCell ref="CD42:CQ42"/>
    <mergeCell ref="CR42:CY42"/>
    <mergeCell ref="CZ42:DC42"/>
    <mergeCell ref="DD42:DK42"/>
    <mergeCell ref="DL42:DV42"/>
    <mergeCell ref="DW42:EC42"/>
    <mergeCell ref="B41:Q41"/>
    <mergeCell ref="R41:Y41"/>
    <mergeCell ref="Z41:AC41"/>
    <mergeCell ref="AD41:AK41"/>
    <mergeCell ref="AL41:AO41"/>
    <mergeCell ref="AQ41:AY41"/>
    <mergeCell ref="DL43:DV43"/>
    <mergeCell ref="DW43:EC43"/>
    <mergeCell ref="B44:Q44"/>
    <mergeCell ref="R44:Y44"/>
    <mergeCell ref="Z44:AC44"/>
    <mergeCell ref="AD44:AK44"/>
    <mergeCell ref="AL44:AO44"/>
    <mergeCell ref="CF44:CQ44"/>
    <mergeCell ref="CR44:CY44"/>
    <mergeCell ref="CZ44:DC44"/>
    <mergeCell ref="DD44:DK44"/>
    <mergeCell ref="DL44:DV44"/>
    <mergeCell ref="DW44:EC44"/>
    <mergeCell ref="B43:Q43"/>
    <mergeCell ref="R43:Y43"/>
    <mergeCell ref="Z43:AC43"/>
    <mergeCell ref="AD43:AK43"/>
    <mergeCell ref="AL43:AO43"/>
    <mergeCell ref="CD43:CQ43"/>
    <mergeCell ref="CR43:CY43"/>
    <mergeCell ref="CZ43:DC43"/>
    <mergeCell ref="DD43:DK43"/>
    <mergeCell ref="DW48:EC48"/>
    <mergeCell ref="CF45:CQ45"/>
    <mergeCell ref="CR45:CY45"/>
    <mergeCell ref="CZ45:DC45"/>
    <mergeCell ref="DD45:DK45"/>
    <mergeCell ref="DL45:DV45"/>
    <mergeCell ref="DW45:EC45"/>
    <mergeCell ref="CF46:CQ46"/>
    <mergeCell ref="CR46:CY46"/>
    <mergeCell ref="CZ46:DC46"/>
    <mergeCell ref="DD46:DK46"/>
    <mergeCell ref="DL46:DV46"/>
    <mergeCell ref="DW46:EC46"/>
    <mergeCell ref="CD49:CQ49"/>
    <mergeCell ref="CR49:CY49"/>
    <mergeCell ref="CZ49:DC49"/>
    <mergeCell ref="DD49:DK49"/>
    <mergeCell ref="DL49:DV49"/>
    <mergeCell ref="DW49:EC49"/>
    <mergeCell ref="CD29:CE32"/>
    <mergeCell ref="AP31:AS33"/>
    <mergeCell ref="AT31:AT33"/>
    <mergeCell ref="BG40:BK42"/>
    <mergeCell ref="CD44:CE48"/>
    <mergeCell ref="B47:CB47"/>
    <mergeCell ref="CF47:CQ47"/>
    <mergeCell ref="CR47:CY47"/>
    <mergeCell ref="CZ47:DC47"/>
    <mergeCell ref="DD47:DK47"/>
    <mergeCell ref="DL47:DV47"/>
    <mergeCell ref="DW47:EC47"/>
    <mergeCell ref="B48:CB48"/>
    <mergeCell ref="CF48:CQ48"/>
    <mergeCell ref="CR48:CY48"/>
    <mergeCell ref="CZ48:DC48"/>
    <mergeCell ref="DD48:DK48"/>
    <mergeCell ref="DL48:DV48"/>
  </mergeCells>
  <phoneticPr fontId="6"/>
  <printOptions horizontalCentered="1"/>
  <pageMargins left="0" right="0" top="0.39370078740157483" bottom="0.39370078740157483" header="0.19685039370078741" footer="0.19685039370078741"/>
  <pageSetup paperSize="9" scale="70" orientation="landscape"/>
  <headerFooter alignWithMargins="0">
    <oddFooter>&amp;C&amp;P/&amp;N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70" zoomScaleSheetLayoutView="70" workbookViewId="0"/>
  </sheetViews>
  <sheetFormatPr defaultColWidth="0" defaultRowHeight="13.5" zeroHeight="1" x14ac:dyDescent="0.15"/>
  <cols>
    <col min="1" max="130" width="2.75" style="51" customWidth="1"/>
    <col min="131" max="131" width="1.625" style="51" customWidth="1"/>
    <col min="132" max="132" width="9" style="51" hidden="1" customWidth="1"/>
    <col min="133" max="16384" width="9" style="51" hidden="1"/>
  </cols>
  <sheetData>
    <row r="1" spans="1:131" ht="11.25" customHeight="1" x14ac:dyDescent="0.15">
      <c r="A1" s="54"/>
      <c r="B1" s="54"/>
      <c r="C1" s="54"/>
      <c r="D1" s="54"/>
      <c r="E1" s="54"/>
      <c r="F1" s="54"/>
      <c r="G1" s="54"/>
      <c r="H1" s="54"/>
      <c r="I1" s="54"/>
      <c r="J1" s="54"/>
      <c r="K1" s="54"/>
      <c r="L1" s="54"/>
      <c r="M1" s="54"/>
      <c r="N1" s="55"/>
      <c r="O1" s="55"/>
      <c r="P1" s="55"/>
      <c r="Q1" s="55"/>
      <c r="R1" s="55"/>
      <c r="S1" s="55"/>
      <c r="T1" s="55"/>
      <c r="U1" s="55"/>
      <c r="V1" s="55"/>
      <c r="W1" s="55"/>
      <c r="X1" s="55"/>
      <c r="Y1" s="55"/>
      <c r="Z1" s="55"/>
      <c r="AA1" s="55"/>
      <c r="AB1" s="55"/>
      <c r="AC1" s="55"/>
      <c r="AD1" s="55"/>
      <c r="AE1" s="55"/>
      <c r="AF1" s="55"/>
      <c r="AG1" s="55"/>
      <c r="AH1" s="55"/>
      <c r="AI1" s="55"/>
      <c r="AJ1" s="55"/>
      <c r="AK1" s="55"/>
      <c r="AL1" s="55"/>
      <c r="AM1" s="55"/>
      <c r="AN1" s="55"/>
      <c r="AO1" s="55"/>
      <c r="AP1" s="55"/>
      <c r="AQ1" s="55"/>
      <c r="AR1" s="55"/>
      <c r="AS1" s="55"/>
      <c r="AT1" s="55"/>
      <c r="AU1" s="55"/>
      <c r="AV1" s="55"/>
      <c r="AW1" s="55"/>
      <c r="AX1" s="55"/>
      <c r="AY1" s="55"/>
      <c r="AZ1" s="55"/>
      <c r="BA1" s="55"/>
      <c r="BB1" s="55"/>
      <c r="BC1" s="55"/>
      <c r="BD1" s="55"/>
      <c r="BE1" s="55"/>
      <c r="BF1" s="55"/>
      <c r="BG1" s="55"/>
      <c r="BH1" s="55"/>
      <c r="BI1" s="55"/>
      <c r="BJ1" s="55"/>
      <c r="BK1" s="55"/>
      <c r="BL1" s="55"/>
      <c r="BM1" s="55"/>
      <c r="BN1" s="55"/>
      <c r="BO1" s="55"/>
      <c r="BP1" s="55"/>
      <c r="BQ1" s="55"/>
      <c r="BR1" s="55"/>
      <c r="BS1" s="55"/>
      <c r="BT1" s="55"/>
      <c r="BU1" s="55"/>
      <c r="BV1" s="55"/>
      <c r="BW1" s="55"/>
      <c r="BX1" s="55"/>
      <c r="BY1" s="55"/>
      <c r="BZ1" s="55"/>
      <c r="CA1" s="55"/>
      <c r="CB1" s="55"/>
      <c r="CC1" s="55"/>
      <c r="CD1" s="55"/>
      <c r="CE1" s="55"/>
      <c r="CF1" s="55"/>
      <c r="CG1" s="55"/>
      <c r="CH1" s="55"/>
      <c r="CI1" s="55"/>
      <c r="CJ1" s="55"/>
      <c r="CK1" s="55"/>
      <c r="CL1" s="55"/>
      <c r="CM1" s="55"/>
      <c r="CN1" s="55"/>
      <c r="CO1" s="55"/>
      <c r="CP1" s="55"/>
      <c r="CQ1" s="55"/>
      <c r="CR1" s="55"/>
      <c r="CS1" s="55"/>
      <c r="CT1" s="55"/>
      <c r="CU1" s="55"/>
      <c r="CV1" s="55"/>
      <c r="CW1" s="55"/>
      <c r="CX1" s="55"/>
      <c r="CY1" s="55"/>
      <c r="CZ1" s="55"/>
      <c r="DA1" s="55"/>
      <c r="DB1" s="55"/>
      <c r="DC1" s="55"/>
      <c r="DD1" s="55"/>
      <c r="DE1" s="55"/>
      <c r="DF1" s="55"/>
      <c r="DG1" s="55"/>
      <c r="DH1" s="55"/>
      <c r="DI1" s="55"/>
      <c r="DJ1" s="55"/>
      <c r="DK1" s="55"/>
      <c r="DL1" s="55"/>
      <c r="DM1" s="55"/>
      <c r="DN1" s="55"/>
      <c r="DO1" s="55"/>
      <c r="DP1" s="55"/>
      <c r="DQ1" s="81"/>
      <c r="DR1" s="81"/>
      <c r="DS1" s="81"/>
      <c r="DT1" s="81"/>
      <c r="DU1" s="81"/>
      <c r="DV1" s="81"/>
      <c r="DW1" s="81"/>
      <c r="DX1" s="81"/>
      <c r="DY1" s="81"/>
      <c r="DZ1" s="81"/>
      <c r="EA1" s="53"/>
    </row>
    <row r="2" spans="1:131" ht="26.25" customHeight="1" x14ac:dyDescent="0.15">
      <c r="A2" s="1018" t="s">
        <v>301</v>
      </c>
      <c r="B2" s="1018"/>
      <c r="C2" s="1018"/>
      <c r="D2" s="1018"/>
      <c r="E2" s="1018"/>
      <c r="F2" s="1018"/>
      <c r="G2" s="1018"/>
      <c r="H2" s="1018"/>
      <c r="I2" s="1018"/>
      <c r="J2" s="1018"/>
      <c r="K2" s="1018"/>
      <c r="L2" s="1018"/>
      <c r="M2" s="1018"/>
      <c r="N2" s="1018"/>
      <c r="O2" s="1018"/>
      <c r="P2" s="1018"/>
      <c r="Q2" s="1018"/>
      <c r="R2" s="1018"/>
      <c r="S2" s="1018"/>
      <c r="T2" s="1018"/>
      <c r="U2" s="1018"/>
      <c r="V2" s="1018"/>
      <c r="W2" s="1018"/>
      <c r="X2" s="1018"/>
      <c r="Y2" s="1018"/>
      <c r="Z2" s="1018"/>
      <c r="AA2" s="1018"/>
      <c r="AB2" s="1018"/>
      <c r="AC2" s="1018"/>
      <c r="AD2" s="1018"/>
      <c r="AE2" s="1018"/>
      <c r="AF2" s="1018"/>
      <c r="AG2" s="1018"/>
      <c r="AH2" s="1018"/>
      <c r="AI2" s="1018"/>
      <c r="AJ2" s="1018"/>
      <c r="AK2" s="1018"/>
      <c r="AL2" s="1018"/>
      <c r="AM2" s="1018"/>
      <c r="AN2" s="1018"/>
      <c r="AO2" s="1018"/>
      <c r="AP2" s="1018"/>
      <c r="AQ2" s="1018"/>
      <c r="AR2" s="1018"/>
      <c r="AS2" s="1018"/>
      <c r="AT2" s="1018"/>
      <c r="AU2" s="1018"/>
      <c r="AV2" s="1018"/>
      <c r="AW2" s="1018"/>
      <c r="AX2" s="1018"/>
      <c r="AY2" s="1018"/>
      <c r="AZ2" s="1018"/>
      <c r="BA2" s="1018"/>
      <c r="BB2" s="1018"/>
      <c r="BC2" s="1018"/>
      <c r="BD2" s="1018"/>
      <c r="BE2" s="1018"/>
      <c r="BF2" s="1018"/>
      <c r="BG2" s="1018"/>
      <c r="BH2" s="1018"/>
      <c r="BI2" s="1018"/>
      <c r="BJ2" s="55"/>
      <c r="BK2" s="55"/>
      <c r="BL2" s="55"/>
      <c r="BM2" s="55"/>
      <c r="BN2" s="55"/>
      <c r="BO2" s="55"/>
      <c r="BP2" s="55"/>
      <c r="BQ2" s="55"/>
      <c r="BR2" s="55"/>
      <c r="BS2" s="55"/>
      <c r="BT2" s="55"/>
      <c r="BU2" s="55"/>
      <c r="BV2" s="55"/>
      <c r="BW2" s="55"/>
      <c r="BX2" s="55"/>
      <c r="BY2" s="55"/>
      <c r="BZ2" s="55"/>
      <c r="CA2" s="55"/>
      <c r="CB2" s="55"/>
      <c r="CC2" s="55"/>
      <c r="CD2" s="55"/>
      <c r="CE2" s="55"/>
      <c r="CF2" s="55"/>
      <c r="CG2" s="55"/>
      <c r="CH2" s="55"/>
      <c r="CI2" s="55"/>
      <c r="CJ2" s="55"/>
      <c r="CK2" s="55"/>
      <c r="CL2" s="55"/>
      <c r="CM2" s="55"/>
      <c r="CN2" s="55"/>
      <c r="CO2" s="55"/>
      <c r="CP2" s="55"/>
      <c r="CQ2" s="55"/>
      <c r="CR2" s="55"/>
      <c r="CS2" s="55"/>
      <c r="CT2" s="55"/>
      <c r="CU2" s="55"/>
      <c r="CV2" s="55"/>
      <c r="CW2" s="55"/>
      <c r="CX2" s="55"/>
      <c r="CY2" s="55"/>
      <c r="CZ2" s="55"/>
      <c r="DA2" s="55"/>
      <c r="DB2" s="55"/>
      <c r="DC2" s="55"/>
      <c r="DD2" s="55"/>
      <c r="DE2" s="55"/>
      <c r="DF2" s="55"/>
      <c r="DG2" s="55"/>
      <c r="DH2" s="55"/>
      <c r="DI2" s="55"/>
      <c r="DJ2" s="1019" t="s">
        <v>171</v>
      </c>
      <c r="DK2" s="1020"/>
      <c r="DL2" s="1020"/>
      <c r="DM2" s="1020"/>
      <c r="DN2" s="1020"/>
      <c r="DO2" s="1021"/>
      <c r="DP2" s="55"/>
      <c r="DQ2" s="1019" t="s">
        <v>302</v>
      </c>
      <c r="DR2" s="1020"/>
      <c r="DS2" s="1020"/>
      <c r="DT2" s="1020"/>
      <c r="DU2" s="1020"/>
      <c r="DV2" s="1020"/>
      <c r="DW2" s="1020"/>
      <c r="DX2" s="1020"/>
      <c r="DY2" s="1020"/>
      <c r="DZ2" s="1021"/>
      <c r="EA2" s="53"/>
    </row>
    <row r="3" spans="1:131" ht="11.25" customHeight="1" x14ac:dyDescent="0.15">
      <c r="A3" s="55"/>
      <c r="B3" s="55"/>
      <c r="C3" s="55"/>
      <c r="D3" s="55"/>
      <c r="E3" s="55"/>
      <c r="F3" s="55"/>
      <c r="G3" s="55"/>
      <c r="H3" s="55"/>
      <c r="I3" s="55"/>
      <c r="J3" s="55"/>
      <c r="K3" s="55"/>
      <c r="L3" s="55"/>
      <c r="M3" s="55"/>
      <c r="N3" s="55"/>
      <c r="O3" s="55"/>
      <c r="P3" s="55"/>
      <c r="Q3" s="55"/>
      <c r="R3" s="55"/>
      <c r="S3" s="55"/>
      <c r="T3" s="55"/>
      <c r="U3" s="55"/>
      <c r="V3" s="55"/>
      <c r="W3" s="55"/>
      <c r="X3" s="55"/>
      <c r="Y3" s="55"/>
      <c r="Z3" s="55"/>
      <c r="AA3" s="55"/>
      <c r="AB3" s="55"/>
      <c r="AC3" s="55"/>
      <c r="AD3" s="55"/>
      <c r="AE3" s="55"/>
      <c r="AF3" s="55"/>
      <c r="AG3" s="55"/>
      <c r="AH3" s="55"/>
      <c r="AI3" s="55"/>
      <c r="AJ3" s="55"/>
      <c r="AK3" s="55"/>
      <c r="AL3" s="55"/>
      <c r="AM3" s="55"/>
      <c r="AN3" s="55"/>
      <c r="AO3" s="55"/>
      <c r="AP3" s="55"/>
      <c r="AQ3" s="55"/>
      <c r="AR3" s="55"/>
      <c r="AS3" s="55"/>
      <c r="AT3" s="55"/>
      <c r="AU3" s="55"/>
      <c r="AV3" s="55"/>
      <c r="AW3" s="55"/>
      <c r="AX3" s="55"/>
      <c r="AY3" s="55"/>
      <c r="AZ3" s="55"/>
      <c r="BA3" s="55"/>
      <c r="BB3" s="55"/>
      <c r="BC3" s="55"/>
      <c r="BD3" s="55"/>
      <c r="BE3" s="55"/>
      <c r="BF3" s="55"/>
      <c r="BG3" s="55"/>
      <c r="BH3" s="55"/>
      <c r="BI3" s="55"/>
      <c r="BJ3" s="55"/>
      <c r="BK3" s="55"/>
      <c r="BL3" s="55"/>
      <c r="BM3" s="55"/>
      <c r="BN3" s="55"/>
      <c r="BO3" s="55"/>
      <c r="BP3" s="55"/>
      <c r="BQ3" s="55"/>
      <c r="BR3" s="55"/>
      <c r="BS3" s="55"/>
      <c r="BT3" s="55"/>
      <c r="BU3" s="55"/>
      <c r="BV3" s="55"/>
      <c r="BW3" s="55"/>
      <c r="BX3" s="55"/>
      <c r="BY3" s="55"/>
      <c r="BZ3" s="55"/>
      <c r="CA3" s="55"/>
      <c r="CB3" s="55"/>
      <c r="CC3" s="55"/>
      <c r="CD3" s="55"/>
      <c r="CE3" s="55"/>
      <c r="CF3" s="55"/>
      <c r="CG3" s="55"/>
      <c r="CH3" s="55"/>
      <c r="CI3" s="55"/>
      <c r="CJ3" s="55"/>
      <c r="CK3" s="55"/>
      <c r="CL3" s="55"/>
      <c r="CM3" s="55"/>
      <c r="CN3" s="55"/>
      <c r="CO3" s="55"/>
      <c r="CP3" s="55"/>
      <c r="CQ3" s="55"/>
      <c r="CR3" s="55"/>
      <c r="CS3" s="55"/>
      <c r="CT3" s="55"/>
      <c r="CU3" s="55"/>
      <c r="CV3" s="55"/>
      <c r="CW3" s="55"/>
      <c r="CX3" s="55"/>
      <c r="CY3" s="55"/>
      <c r="CZ3" s="55"/>
      <c r="DA3" s="55"/>
      <c r="DB3" s="55"/>
      <c r="DC3" s="55"/>
      <c r="DD3" s="55"/>
      <c r="DE3" s="55"/>
      <c r="DF3" s="55"/>
      <c r="DG3" s="55"/>
      <c r="DH3" s="55"/>
      <c r="DI3" s="55"/>
      <c r="DJ3" s="55"/>
      <c r="DK3" s="55"/>
      <c r="DL3" s="55"/>
      <c r="DM3" s="55"/>
      <c r="DN3" s="55"/>
      <c r="DO3" s="55"/>
      <c r="DP3" s="55"/>
      <c r="DQ3" s="55"/>
      <c r="DR3" s="55"/>
      <c r="DS3" s="55"/>
      <c r="DT3" s="55"/>
      <c r="DU3" s="55"/>
      <c r="DV3" s="55"/>
      <c r="DW3" s="55"/>
      <c r="DX3" s="55"/>
      <c r="DY3" s="55"/>
      <c r="DZ3" s="55"/>
      <c r="EA3" s="53"/>
    </row>
    <row r="4" spans="1:131" s="52" customFormat="1" ht="26.25" customHeight="1" x14ac:dyDescent="0.15">
      <c r="A4" s="1009" t="s">
        <v>435</v>
      </c>
      <c r="B4" s="1009"/>
      <c r="C4" s="1009"/>
      <c r="D4" s="1009"/>
      <c r="E4" s="1009"/>
      <c r="F4" s="1009"/>
      <c r="G4" s="1009"/>
      <c r="H4" s="1009"/>
      <c r="I4" s="1009"/>
      <c r="J4" s="1009"/>
      <c r="K4" s="1009"/>
      <c r="L4" s="1009"/>
      <c r="M4" s="1009"/>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61"/>
      <c r="BA4" s="61"/>
      <c r="BB4" s="61"/>
      <c r="BC4" s="61"/>
      <c r="BD4" s="61"/>
      <c r="BE4" s="72"/>
      <c r="BF4" s="72"/>
      <c r="BG4" s="72"/>
      <c r="BH4" s="72"/>
      <c r="BI4" s="72"/>
      <c r="BJ4" s="72"/>
      <c r="BK4" s="72"/>
      <c r="BL4" s="72"/>
      <c r="BM4" s="72"/>
      <c r="BN4" s="72"/>
      <c r="BO4" s="72"/>
      <c r="BP4" s="72"/>
      <c r="BQ4" s="803" t="s">
        <v>436</v>
      </c>
      <c r="BR4" s="803"/>
      <c r="BS4" s="803"/>
      <c r="BT4" s="803"/>
      <c r="BU4" s="803"/>
      <c r="BV4" s="803"/>
      <c r="BW4" s="803"/>
      <c r="BX4" s="803"/>
      <c r="BY4" s="803"/>
      <c r="BZ4" s="803"/>
      <c r="CA4" s="803"/>
      <c r="CB4" s="803"/>
      <c r="CC4" s="803"/>
      <c r="CD4" s="803"/>
      <c r="CE4" s="803"/>
      <c r="CF4" s="803"/>
      <c r="CG4" s="803"/>
      <c r="CH4" s="803"/>
      <c r="CI4" s="803"/>
      <c r="CJ4" s="803"/>
      <c r="CK4" s="803"/>
      <c r="CL4" s="803"/>
      <c r="CM4" s="803"/>
      <c r="CN4" s="803"/>
      <c r="CO4" s="803"/>
      <c r="CP4" s="803"/>
      <c r="CQ4" s="803"/>
      <c r="CR4" s="803"/>
      <c r="CS4" s="803"/>
      <c r="CT4" s="803"/>
      <c r="CU4" s="803"/>
      <c r="CV4" s="803"/>
      <c r="CW4" s="803"/>
      <c r="CX4" s="803"/>
      <c r="CY4" s="803"/>
      <c r="CZ4" s="803"/>
      <c r="DA4" s="803"/>
      <c r="DB4" s="803"/>
      <c r="DC4" s="803"/>
      <c r="DD4" s="803"/>
      <c r="DE4" s="803"/>
      <c r="DF4" s="803"/>
      <c r="DG4" s="803"/>
      <c r="DH4" s="803"/>
      <c r="DI4" s="803"/>
      <c r="DJ4" s="803"/>
      <c r="DK4" s="803"/>
      <c r="DL4" s="803"/>
      <c r="DM4" s="803"/>
      <c r="DN4" s="803"/>
      <c r="DO4" s="803"/>
      <c r="DP4" s="803"/>
      <c r="DQ4" s="803"/>
      <c r="DR4" s="803"/>
      <c r="DS4" s="803"/>
      <c r="DT4" s="803"/>
      <c r="DU4" s="803"/>
      <c r="DV4" s="803"/>
      <c r="DW4" s="803"/>
      <c r="DX4" s="803"/>
      <c r="DY4" s="803"/>
      <c r="DZ4" s="803"/>
      <c r="EA4" s="72"/>
    </row>
    <row r="5" spans="1:131" s="52" customFormat="1" ht="26.25" customHeight="1" x14ac:dyDescent="0.15">
      <c r="A5" s="707" t="s">
        <v>437</v>
      </c>
      <c r="B5" s="708"/>
      <c r="C5" s="708"/>
      <c r="D5" s="708"/>
      <c r="E5" s="708"/>
      <c r="F5" s="708"/>
      <c r="G5" s="708"/>
      <c r="H5" s="708"/>
      <c r="I5" s="708"/>
      <c r="J5" s="708"/>
      <c r="K5" s="708"/>
      <c r="L5" s="708"/>
      <c r="M5" s="708"/>
      <c r="N5" s="708"/>
      <c r="O5" s="708"/>
      <c r="P5" s="709"/>
      <c r="Q5" s="699" t="s">
        <v>185</v>
      </c>
      <c r="R5" s="700"/>
      <c r="S5" s="700"/>
      <c r="T5" s="700"/>
      <c r="U5" s="701"/>
      <c r="V5" s="699" t="s">
        <v>438</v>
      </c>
      <c r="W5" s="700"/>
      <c r="X5" s="700"/>
      <c r="Y5" s="700"/>
      <c r="Z5" s="701"/>
      <c r="AA5" s="699" t="s">
        <v>439</v>
      </c>
      <c r="AB5" s="700"/>
      <c r="AC5" s="700"/>
      <c r="AD5" s="700"/>
      <c r="AE5" s="700"/>
      <c r="AF5" s="748" t="s">
        <v>182</v>
      </c>
      <c r="AG5" s="700"/>
      <c r="AH5" s="700"/>
      <c r="AI5" s="700"/>
      <c r="AJ5" s="705"/>
      <c r="AK5" s="700" t="s">
        <v>156</v>
      </c>
      <c r="AL5" s="700"/>
      <c r="AM5" s="700"/>
      <c r="AN5" s="700"/>
      <c r="AO5" s="701"/>
      <c r="AP5" s="699" t="s">
        <v>440</v>
      </c>
      <c r="AQ5" s="700"/>
      <c r="AR5" s="700"/>
      <c r="AS5" s="700"/>
      <c r="AT5" s="701"/>
      <c r="AU5" s="699" t="s">
        <v>442</v>
      </c>
      <c r="AV5" s="700"/>
      <c r="AW5" s="700"/>
      <c r="AX5" s="700"/>
      <c r="AY5" s="705"/>
      <c r="AZ5" s="61"/>
      <c r="BA5" s="61"/>
      <c r="BB5" s="61"/>
      <c r="BC5" s="61"/>
      <c r="BD5" s="61"/>
      <c r="BE5" s="72"/>
      <c r="BF5" s="72"/>
      <c r="BG5" s="72"/>
      <c r="BH5" s="72"/>
      <c r="BI5" s="72"/>
      <c r="BJ5" s="72"/>
      <c r="BK5" s="72"/>
      <c r="BL5" s="72"/>
      <c r="BM5" s="72"/>
      <c r="BN5" s="72"/>
      <c r="BO5" s="72"/>
      <c r="BP5" s="72"/>
      <c r="BQ5" s="707" t="s">
        <v>443</v>
      </c>
      <c r="BR5" s="708"/>
      <c r="BS5" s="708"/>
      <c r="BT5" s="708"/>
      <c r="BU5" s="708"/>
      <c r="BV5" s="708"/>
      <c r="BW5" s="708"/>
      <c r="BX5" s="708"/>
      <c r="BY5" s="708"/>
      <c r="BZ5" s="708"/>
      <c r="CA5" s="708"/>
      <c r="CB5" s="708"/>
      <c r="CC5" s="708"/>
      <c r="CD5" s="708"/>
      <c r="CE5" s="708"/>
      <c r="CF5" s="708"/>
      <c r="CG5" s="709"/>
      <c r="CH5" s="699" t="s">
        <v>366</v>
      </c>
      <c r="CI5" s="700"/>
      <c r="CJ5" s="700"/>
      <c r="CK5" s="700"/>
      <c r="CL5" s="701"/>
      <c r="CM5" s="699" t="s">
        <v>322</v>
      </c>
      <c r="CN5" s="700"/>
      <c r="CO5" s="700"/>
      <c r="CP5" s="700"/>
      <c r="CQ5" s="701"/>
      <c r="CR5" s="699" t="s">
        <v>247</v>
      </c>
      <c r="CS5" s="700"/>
      <c r="CT5" s="700"/>
      <c r="CU5" s="700"/>
      <c r="CV5" s="701"/>
      <c r="CW5" s="699" t="s">
        <v>59</v>
      </c>
      <c r="CX5" s="700"/>
      <c r="CY5" s="700"/>
      <c r="CZ5" s="700"/>
      <c r="DA5" s="701"/>
      <c r="DB5" s="699" t="s">
        <v>444</v>
      </c>
      <c r="DC5" s="700"/>
      <c r="DD5" s="700"/>
      <c r="DE5" s="700"/>
      <c r="DF5" s="701"/>
      <c r="DG5" s="1031" t="s">
        <v>244</v>
      </c>
      <c r="DH5" s="1032"/>
      <c r="DI5" s="1032"/>
      <c r="DJ5" s="1032"/>
      <c r="DK5" s="1033"/>
      <c r="DL5" s="1031" t="s">
        <v>449</v>
      </c>
      <c r="DM5" s="1032"/>
      <c r="DN5" s="1032"/>
      <c r="DO5" s="1032"/>
      <c r="DP5" s="1033"/>
      <c r="DQ5" s="699" t="s">
        <v>450</v>
      </c>
      <c r="DR5" s="700"/>
      <c r="DS5" s="700"/>
      <c r="DT5" s="700"/>
      <c r="DU5" s="701"/>
      <c r="DV5" s="699" t="s">
        <v>442</v>
      </c>
      <c r="DW5" s="700"/>
      <c r="DX5" s="700"/>
      <c r="DY5" s="700"/>
      <c r="DZ5" s="705"/>
      <c r="EA5" s="72"/>
    </row>
    <row r="6" spans="1:131" s="52" customFormat="1" ht="26.25" customHeight="1" x14ac:dyDescent="0.15">
      <c r="A6" s="710"/>
      <c r="B6" s="711"/>
      <c r="C6" s="711"/>
      <c r="D6" s="711"/>
      <c r="E6" s="711"/>
      <c r="F6" s="711"/>
      <c r="G6" s="711"/>
      <c r="H6" s="711"/>
      <c r="I6" s="711"/>
      <c r="J6" s="711"/>
      <c r="K6" s="711"/>
      <c r="L6" s="711"/>
      <c r="M6" s="711"/>
      <c r="N6" s="711"/>
      <c r="O6" s="711"/>
      <c r="P6" s="712"/>
      <c r="Q6" s="702"/>
      <c r="R6" s="703"/>
      <c r="S6" s="703"/>
      <c r="T6" s="703"/>
      <c r="U6" s="704"/>
      <c r="V6" s="702"/>
      <c r="W6" s="703"/>
      <c r="X6" s="703"/>
      <c r="Y6" s="703"/>
      <c r="Z6" s="704"/>
      <c r="AA6" s="702"/>
      <c r="AB6" s="703"/>
      <c r="AC6" s="703"/>
      <c r="AD6" s="703"/>
      <c r="AE6" s="703"/>
      <c r="AF6" s="749"/>
      <c r="AG6" s="703"/>
      <c r="AH6" s="703"/>
      <c r="AI6" s="703"/>
      <c r="AJ6" s="706"/>
      <c r="AK6" s="703"/>
      <c r="AL6" s="703"/>
      <c r="AM6" s="703"/>
      <c r="AN6" s="703"/>
      <c r="AO6" s="704"/>
      <c r="AP6" s="702"/>
      <c r="AQ6" s="703"/>
      <c r="AR6" s="703"/>
      <c r="AS6" s="703"/>
      <c r="AT6" s="704"/>
      <c r="AU6" s="702"/>
      <c r="AV6" s="703"/>
      <c r="AW6" s="703"/>
      <c r="AX6" s="703"/>
      <c r="AY6" s="706"/>
      <c r="AZ6" s="61"/>
      <c r="BA6" s="61"/>
      <c r="BB6" s="61"/>
      <c r="BC6" s="61"/>
      <c r="BD6" s="61"/>
      <c r="BE6" s="72"/>
      <c r="BF6" s="72"/>
      <c r="BG6" s="72"/>
      <c r="BH6" s="72"/>
      <c r="BI6" s="72"/>
      <c r="BJ6" s="72"/>
      <c r="BK6" s="72"/>
      <c r="BL6" s="72"/>
      <c r="BM6" s="72"/>
      <c r="BN6" s="72"/>
      <c r="BO6" s="72"/>
      <c r="BP6" s="72"/>
      <c r="BQ6" s="710"/>
      <c r="BR6" s="711"/>
      <c r="BS6" s="711"/>
      <c r="BT6" s="711"/>
      <c r="BU6" s="711"/>
      <c r="BV6" s="711"/>
      <c r="BW6" s="711"/>
      <c r="BX6" s="711"/>
      <c r="BY6" s="711"/>
      <c r="BZ6" s="711"/>
      <c r="CA6" s="711"/>
      <c r="CB6" s="711"/>
      <c r="CC6" s="711"/>
      <c r="CD6" s="711"/>
      <c r="CE6" s="711"/>
      <c r="CF6" s="711"/>
      <c r="CG6" s="712"/>
      <c r="CH6" s="702"/>
      <c r="CI6" s="703"/>
      <c r="CJ6" s="703"/>
      <c r="CK6" s="703"/>
      <c r="CL6" s="704"/>
      <c r="CM6" s="702"/>
      <c r="CN6" s="703"/>
      <c r="CO6" s="703"/>
      <c r="CP6" s="703"/>
      <c r="CQ6" s="704"/>
      <c r="CR6" s="702"/>
      <c r="CS6" s="703"/>
      <c r="CT6" s="703"/>
      <c r="CU6" s="703"/>
      <c r="CV6" s="704"/>
      <c r="CW6" s="702"/>
      <c r="CX6" s="703"/>
      <c r="CY6" s="703"/>
      <c r="CZ6" s="703"/>
      <c r="DA6" s="704"/>
      <c r="DB6" s="702"/>
      <c r="DC6" s="703"/>
      <c r="DD6" s="703"/>
      <c r="DE6" s="703"/>
      <c r="DF6" s="704"/>
      <c r="DG6" s="1034"/>
      <c r="DH6" s="1035"/>
      <c r="DI6" s="1035"/>
      <c r="DJ6" s="1035"/>
      <c r="DK6" s="1036"/>
      <c r="DL6" s="1034"/>
      <c r="DM6" s="1035"/>
      <c r="DN6" s="1035"/>
      <c r="DO6" s="1035"/>
      <c r="DP6" s="1036"/>
      <c r="DQ6" s="702"/>
      <c r="DR6" s="703"/>
      <c r="DS6" s="703"/>
      <c r="DT6" s="703"/>
      <c r="DU6" s="704"/>
      <c r="DV6" s="702"/>
      <c r="DW6" s="703"/>
      <c r="DX6" s="703"/>
      <c r="DY6" s="703"/>
      <c r="DZ6" s="706"/>
      <c r="EA6" s="72"/>
    </row>
    <row r="7" spans="1:131" s="52" customFormat="1" ht="26.25" customHeight="1" x14ac:dyDescent="0.15">
      <c r="A7" s="56">
        <v>1</v>
      </c>
      <c r="B7" s="974" t="s">
        <v>452</v>
      </c>
      <c r="C7" s="975"/>
      <c r="D7" s="975"/>
      <c r="E7" s="975"/>
      <c r="F7" s="975"/>
      <c r="G7" s="975"/>
      <c r="H7" s="975"/>
      <c r="I7" s="975"/>
      <c r="J7" s="975"/>
      <c r="K7" s="975"/>
      <c r="L7" s="975"/>
      <c r="M7" s="975"/>
      <c r="N7" s="975"/>
      <c r="O7" s="975"/>
      <c r="P7" s="976"/>
      <c r="Q7" s="977">
        <v>7467</v>
      </c>
      <c r="R7" s="978"/>
      <c r="S7" s="978"/>
      <c r="T7" s="978"/>
      <c r="U7" s="978"/>
      <c r="V7" s="978">
        <v>7173</v>
      </c>
      <c r="W7" s="978"/>
      <c r="X7" s="978"/>
      <c r="Y7" s="978"/>
      <c r="Z7" s="978"/>
      <c r="AA7" s="978">
        <v>293</v>
      </c>
      <c r="AB7" s="978"/>
      <c r="AC7" s="978"/>
      <c r="AD7" s="978"/>
      <c r="AE7" s="1022"/>
      <c r="AF7" s="1023">
        <v>99</v>
      </c>
      <c r="AG7" s="1024"/>
      <c r="AH7" s="1024"/>
      <c r="AI7" s="1024"/>
      <c r="AJ7" s="1025"/>
      <c r="AK7" s="1026">
        <v>72</v>
      </c>
      <c r="AL7" s="978"/>
      <c r="AM7" s="978"/>
      <c r="AN7" s="978"/>
      <c r="AO7" s="978"/>
      <c r="AP7" s="978">
        <v>6465</v>
      </c>
      <c r="AQ7" s="978"/>
      <c r="AR7" s="978"/>
      <c r="AS7" s="978"/>
      <c r="AT7" s="978"/>
      <c r="AU7" s="979"/>
      <c r="AV7" s="979"/>
      <c r="AW7" s="979"/>
      <c r="AX7" s="979"/>
      <c r="AY7" s="980"/>
      <c r="AZ7" s="61"/>
      <c r="BA7" s="61"/>
      <c r="BB7" s="61"/>
      <c r="BC7" s="61"/>
      <c r="BD7" s="61"/>
      <c r="BE7" s="72"/>
      <c r="BF7" s="72"/>
      <c r="BG7" s="72"/>
      <c r="BH7" s="72"/>
      <c r="BI7" s="72"/>
      <c r="BJ7" s="72"/>
      <c r="BK7" s="72"/>
      <c r="BL7" s="72"/>
      <c r="BM7" s="72"/>
      <c r="BN7" s="72"/>
      <c r="BO7" s="72"/>
      <c r="BP7" s="72"/>
      <c r="BQ7" s="56">
        <v>1</v>
      </c>
      <c r="BR7" s="76"/>
      <c r="BS7" s="974" t="s">
        <v>540</v>
      </c>
      <c r="BT7" s="975"/>
      <c r="BU7" s="975"/>
      <c r="BV7" s="975"/>
      <c r="BW7" s="975"/>
      <c r="BX7" s="975"/>
      <c r="BY7" s="975"/>
      <c r="BZ7" s="975"/>
      <c r="CA7" s="975"/>
      <c r="CB7" s="975"/>
      <c r="CC7" s="975"/>
      <c r="CD7" s="975"/>
      <c r="CE7" s="975"/>
      <c r="CF7" s="975"/>
      <c r="CG7" s="976"/>
      <c r="CH7" s="1027">
        <v>-1</v>
      </c>
      <c r="CI7" s="1028"/>
      <c r="CJ7" s="1028"/>
      <c r="CK7" s="1028"/>
      <c r="CL7" s="1029"/>
      <c r="CM7" s="1027">
        <v>16</v>
      </c>
      <c r="CN7" s="1028"/>
      <c r="CO7" s="1028"/>
      <c r="CP7" s="1028"/>
      <c r="CQ7" s="1029"/>
      <c r="CR7" s="1027">
        <v>10</v>
      </c>
      <c r="CS7" s="1028"/>
      <c r="CT7" s="1028"/>
      <c r="CU7" s="1028"/>
      <c r="CV7" s="1029"/>
      <c r="CW7" s="1027">
        <v>0</v>
      </c>
      <c r="CX7" s="1028"/>
      <c r="CY7" s="1028"/>
      <c r="CZ7" s="1028"/>
      <c r="DA7" s="1029"/>
      <c r="DB7" s="1027" t="s">
        <v>206</v>
      </c>
      <c r="DC7" s="1028"/>
      <c r="DD7" s="1028"/>
      <c r="DE7" s="1028"/>
      <c r="DF7" s="1029"/>
      <c r="DG7" s="1027" t="s">
        <v>206</v>
      </c>
      <c r="DH7" s="1028"/>
      <c r="DI7" s="1028"/>
      <c r="DJ7" s="1028"/>
      <c r="DK7" s="1029"/>
      <c r="DL7" s="1027" t="s">
        <v>206</v>
      </c>
      <c r="DM7" s="1028"/>
      <c r="DN7" s="1028"/>
      <c r="DO7" s="1028"/>
      <c r="DP7" s="1029"/>
      <c r="DQ7" s="1027" t="s">
        <v>206</v>
      </c>
      <c r="DR7" s="1028"/>
      <c r="DS7" s="1028"/>
      <c r="DT7" s="1028"/>
      <c r="DU7" s="1029"/>
      <c r="DV7" s="974"/>
      <c r="DW7" s="975"/>
      <c r="DX7" s="975"/>
      <c r="DY7" s="975"/>
      <c r="DZ7" s="1030"/>
      <c r="EA7" s="72"/>
    </row>
    <row r="8" spans="1:131" s="52" customFormat="1" ht="26.25" customHeight="1" x14ac:dyDescent="0.15">
      <c r="A8" s="57">
        <v>2</v>
      </c>
      <c r="B8" s="724"/>
      <c r="C8" s="725"/>
      <c r="D8" s="725"/>
      <c r="E8" s="725"/>
      <c r="F8" s="725"/>
      <c r="G8" s="725"/>
      <c r="H8" s="725"/>
      <c r="I8" s="725"/>
      <c r="J8" s="725"/>
      <c r="K8" s="725"/>
      <c r="L8" s="725"/>
      <c r="M8" s="725"/>
      <c r="N8" s="725"/>
      <c r="O8" s="725"/>
      <c r="P8" s="726"/>
      <c r="Q8" s="968"/>
      <c r="R8" s="969"/>
      <c r="S8" s="969"/>
      <c r="T8" s="969"/>
      <c r="U8" s="969"/>
      <c r="V8" s="969"/>
      <c r="W8" s="969"/>
      <c r="X8" s="969"/>
      <c r="Y8" s="969"/>
      <c r="Z8" s="969"/>
      <c r="AA8" s="969"/>
      <c r="AB8" s="969"/>
      <c r="AC8" s="969"/>
      <c r="AD8" s="969"/>
      <c r="AE8" s="973"/>
      <c r="AF8" s="991"/>
      <c r="AG8" s="728"/>
      <c r="AH8" s="728"/>
      <c r="AI8" s="728"/>
      <c r="AJ8" s="992"/>
      <c r="AK8" s="972"/>
      <c r="AL8" s="969"/>
      <c r="AM8" s="969"/>
      <c r="AN8" s="969"/>
      <c r="AO8" s="969"/>
      <c r="AP8" s="969"/>
      <c r="AQ8" s="969"/>
      <c r="AR8" s="969"/>
      <c r="AS8" s="969"/>
      <c r="AT8" s="969"/>
      <c r="AU8" s="970"/>
      <c r="AV8" s="970"/>
      <c r="AW8" s="970"/>
      <c r="AX8" s="970"/>
      <c r="AY8" s="971"/>
      <c r="AZ8" s="61"/>
      <c r="BA8" s="61"/>
      <c r="BB8" s="61"/>
      <c r="BC8" s="61"/>
      <c r="BD8" s="61"/>
      <c r="BE8" s="72"/>
      <c r="BF8" s="72"/>
      <c r="BG8" s="72"/>
      <c r="BH8" s="72"/>
      <c r="BI8" s="72"/>
      <c r="BJ8" s="72"/>
      <c r="BK8" s="72"/>
      <c r="BL8" s="72"/>
      <c r="BM8" s="72"/>
      <c r="BN8" s="72"/>
      <c r="BO8" s="72"/>
      <c r="BP8" s="72"/>
      <c r="BQ8" s="57">
        <v>2</v>
      </c>
      <c r="BR8" s="77"/>
      <c r="BS8" s="724" t="s">
        <v>541</v>
      </c>
      <c r="BT8" s="725"/>
      <c r="BU8" s="725"/>
      <c r="BV8" s="725"/>
      <c r="BW8" s="725"/>
      <c r="BX8" s="725"/>
      <c r="BY8" s="725"/>
      <c r="BZ8" s="725"/>
      <c r="CA8" s="725"/>
      <c r="CB8" s="725"/>
      <c r="CC8" s="725"/>
      <c r="CD8" s="725"/>
      <c r="CE8" s="725"/>
      <c r="CF8" s="725"/>
      <c r="CG8" s="726"/>
      <c r="CH8" s="727">
        <v>-7</v>
      </c>
      <c r="CI8" s="728"/>
      <c r="CJ8" s="728"/>
      <c r="CK8" s="728"/>
      <c r="CL8" s="729"/>
      <c r="CM8" s="727">
        <v>49</v>
      </c>
      <c r="CN8" s="728"/>
      <c r="CO8" s="728"/>
      <c r="CP8" s="728"/>
      <c r="CQ8" s="729"/>
      <c r="CR8" s="727">
        <v>59</v>
      </c>
      <c r="CS8" s="728"/>
      <c r="CT8" s="728"/>
      <c r="CU8" s="728"/>
      <c r="CV8" s="729"/>
      <c r="CW8" s="727">
        <v>11</v>
      </c>
      <c r="CX8" s="728"/>
      <c r="CY8" s="728"/>
      <c r="CZ8" s="728"/>
      <c r="DA8" s="729"/>
      <c r="DB8" s="727" t="s">
        <v>206</v>
      </c>
      <c r="DC8" s="728"/>
      <c r="DD8" s="728"/>
      <c r="DE8" s="728"/>
      <c r="DF8" s="729"/>
      <c r="DG8" s="727" t="s">
        <v>206</v>
      </c>
      <c r="DH8" s="728"/>
      <c r="DI8" s="728"/>
      <c r="DJ8" s="728"/>
      <c r="DK8" s="729"/>
      <c r="DL8" s="727" t="s">
        <v>206</v>
      </c>
      <c r="DM8" s="728"/>
      <c r="DN8" s="728"/>
      <c r="DO8" s="728"/>
      <c r="DP8" s="729"/>
      <c r="DQ8" s="727" t="s">
        <v>206</v>
      </c>
      <c r="DR8" s="728"/>
      <c r="DS8" s="728"/>
      <c r="DT8" s="728"/>
      <c r="DU8" s="729"/>
      <c r="DV8" s="724"/>
      <c r="DW8" s="725"/>
      <c r="DX8" s="725"/>
      <c r="DY8" s="725"/>
      <c r="DZ8" s="730"/>
      <c r="EA8" s="72"/>
    </row>
    <row r="9" spans="1:131" s="52" customFormat="1" ht="26.25" customHeight="1" x14ac:dyDescent="0.15">
      <c r="A9" s="57">
        <v>3</v>
      </c>
      <c r="B9" s="724"/>
      <c r="C9" s="725"/>
      <c r="D9" s="725"/>
      <c r="E9" s="725"/>
      <c r="F9" s="725"/>
      <c r="G9" s="725"/>
      <c r="H9" s="725"/>
      <c r="I9" s="725"/>
      <c r="J9" s="725"/>
      <c r="K9" s="725"/>
      <c r="L9" s="725"/>
      <c r="M9" s="725"/>
      <c r="N9" s="725"/>
      <c r="O9" s="725"/>
      <c r="P9" s="726"/>
      <c r="Q9" s="968"/>
      <c r="R9" s="969"/>
      <c r="S9" s="969"/>
      <c r="T9" s="969"/>
      <c r="U9" s="969"/>
      <c r="V9" s="969"/>
      <c r="W9" s="969"/>
      <c r="X9" s="969"/>
      <c r="Y9" s="969"/>
      <c r="Z9" s="969"/>
      <c r="AA9" s="969"/>
      <c r="AB9" s="969"/>
      <c r="AC9" s="969"/>
      <c r="AD9" s="969"/>
      <c r="AE9" s="973"/>
      <c r="AF9" s="991"/>
      <c r="AG9" s="728"/>
      <c r="AH9" s="728"/>
      <c r="AI9" s="728"/>
      <c r="AJ9" s="992"/>
      <c r="AK9" s="972"/>
      <c r="AL9" s="969"/>
      <c r="AM9" s="969"/>
      <c r="AN9" s="969"/>
      <c r="AO9" s="969"/>
      <c r="AP9" s="969"/>
      <c r="AQ9" s="969"/>
      <c r="AR9" s="969"/>
      <c r="AS9" s="969"/>
      <c r="AT9" s="969"/>
      <c r="AU9" s="970"/>
      <c r="AV9" s="970"/>
      <c r="AW9" s="970"/>
      <c r="AX9" s="970"/>
      <c r="AY9" s="971"/>
      <c r="AZ9" s="61"/>
      <c r="BA9" s="61"/>
      <c r="BB9" s="61"/>
      <c r="BC9" s="61"/>
      <c r="BD9" s="61"/>
      <c r="BE9" s="72"/>
      <c r="BF9" s="72"/>
      <c r="BG9" s="72"/>
      <c r="BH9" s="72"/>
      <c r="BI9" s="72"/>
      <c r="BJ9" s="72"/>
      <c r="BK9" s="72"/>
      <c r="BL9" s="72"/>
      <c r="BM9" s="72"/>
      <c r="BN9" s="72"/>
      <c r="BO9" s="72"/>
      <c r="BP9" s="72"/>
      <c r="BQ9" s="57">
        <v>3</v>
      </c>
      <c r="BR9" s="77"/>
      <c r="BS9" s="724"/>
      <c r="BT9" s="725"/>
      <c r="BU9" s="725"/>
      <c r="BV9" s="725"/>
      <c r="BW9" s="725"/>
      <c r="BX9" s="725"/>
      <c r="BY9" s="725"/>
      <c r="BZ9" s="725"/>
      <c r="CA9" s="725"/>
      <c r="CB9" s="725"/>
      <c r="CC9" s="725"/>
      <c r="CD9" s="725"/>
      <c r="CE9" s="725"/>
      <c r="CF9" s="725"/>
      <c r="CG9" s="726"/>
      <c r="CH9" s="727"/>
      <c r="CI9" s="728"/>
      <c r="CJ9" s="728"/>
      <c r="CK9" s="728"/>
      <c r="CL9" s="729"/>
      <c r="CM9" s="727"/>
      <c r="CN9" s="728"/>
      <c r="CO9" s="728"/>
      <c r="CP9" s="728"/>
      <c r="CQ9" s="729"/>
      <c r="CR9" s="727"/>
      <c r="CS9" s="728"/>
      <c r="CT9" s="728"/>
      <c r="CU9" s="728"/>
      <c r="CV9" s="729"/>
      <c r="CW9" s="727"/>
      <c r="CX9" s="728"/>
      <c r="CY9" s="728"/>
      <c r="CZ9" s="728"/>
      <c r="DA9" s="729"/>
      <c r="DB9" s="727"/>
      <c r="DC9" s="728"/>
      <c r="DD9" s="728"/>
      <c r="DE9" s="728"/>
      <c r="DF9" s="729"/>
      <c r="DG9" s="727"/>
      <c r="DH9" s="728"/>
      <c r="DI9" s="728"/>
      <c r="DJ9" s="728"/>
      <c r="DK9" s="729"/>
      <c r="DL9" s="727"/>
      <c r="DM9" s="728"/>
      <c r="DN9" s="728"/>
      <c r="DO9" s="728"/>
      <c r="DP9" s="729"/>
      <c r="DQ9" s="727"/>
      <c r="DR9" s="728"/>
      <c r="DS9" s="728"/>
      <c r="DT9" s="728"/>
      <c r="DU9" s="729"/>
      <c r="DV9" s="724"/>
      <c r="DW9" s="725"/>
      <c r="DX9" s="725"/>
      <c r="DY9" s="725"/>
      <c r="DZ9" s="730"/>
      <c r="EA9" s="72"/>
    </row>
    <row r="10" spans="1:131" s="52" customFormat="1" ht="26.25" customHeight="1" x14ac:dyDescent="0.15">
      <c r="A10" s="57">
        <v>4</v>
      </c>
      <c r="B10" s="724"/>
      <c r="C10" s="725"/>
      <c r="D10" s="725"/>
      <c r="E10" s="725"/>
      <c r="F10" s="725"/>
      <c r="G10" s="725"/>
      <c r="H10" s="725"/>
      <c r="I10" s="725"/>
      <c r="J10" s="725"/>
      <c r="K10" s="725"/>
      <c r="L10" s="725"/>
      <c r="M10" s="725"/>
      <c r="N10" s="725"/>
      <c r="O10" s="725"/>
      <c r="P10" s="726"/>
      <c r="Q10" s="968"/>
      <c r="R10" s="969"/>
      <c r="S10" s="969"/>
      <c r="T10" s="969"/>
      <c r="U10" s="969"/>
      <c r="V10" s="969"/>
      <c r="W10" s="969"/>
      <c r="X10" s="969"/>
      <c r="Y10" s="969"/>
      <c r="Z10" s="969"/>
      <c r="AA10" s="969"/>
      <c r="AB10" s="969"/>
      <c r="AC10" s="969"/>
      <c r="AD10" s="969"/>
      <c r="AE10" s="973"/>
      <c r="AF10" s="991"/>
      <c r="AG10" s="728"/>
      <c r="AH10" s="728"/>
      <c r="AI10" s="728"/>
      <c r="AJ10" s="992"/>
      <c r="AK10" s="972"/>
      <c r="AL10" s="969"/>
      <c r="AM10" s="969"/>
      <c r="AN10" s="969"/>
      <c r="AO10" s="969"/>
      <c r="AP10" s="969"/>
      <c r="AQ10" s="969"/>
      <c r="AR10" s="969"/>
      <c r="AS10" s="969"/>
      <c r="AT10" s="969"/>
      <c r="AU10" s="970"/>
      <c r="AV10" s="970"/>
      <c r="AW10" s="970"/>
      <c r="AX10" s="970"/>
      <c r="AY10" s="971"/>
      <c r="AZ10" s="61"/>
      <c r="BA10" s="61"/>
      <c r="BB10" s="61"/>
      <c r="BC10" s="61"/>
      <c r="BD10" s="61"/>
      <c r="BE10" s="72"/>
      <c r="BF10" s="72"/>
      <c r="BG10" s="72"/>
      <c r="BH10" s="72"/>
      <c r="BI10" s="72"/>
      <c r="BJ10" s="72"/>
      <c r="BK10" s="72"/>
      <c r="BL10" s="72"/>
      <c r="BM10" s="72"/>
      <c r="BN10" s="72"/>
      <c r="BO10" s="72"/>
      <c r="BP10" s="72"/>
      <c r="BQ10" s="57">
        <v>4</v>
      </c>
      <c r="BR10" s="77"/>
      <c r="BS10" s="724"/>
      <c r="BT10" s="725"/>
      <c r="BU10" s="725"/>
      <c r="BV10" s="725"/>
      <c r="BW10" s="725"/>
      <c r="BX10" s="725"/>
      <c r="BY10" s="725"/>
      <c r="BZ10" s="725"/>
      <c r="CA10" s="725"/>
      <c r="CB10" s="725"/>
      <c r="CC10" s="725"/>
      <c r="CD10" s="725"/>
      <c r="CE10" s="725"/>
      <c r="CF10" s="725"/>
      <c r="CG10" s="726"/>
      <c r="CH10" s="727"/>
      <c r="CI10" s="728"/>
      <c r="CJ10" s="728"/>
      <c r="CK10" s="728"/>
      <c r="CL10" s="729"/>
      <c r="CM10" s="727"/>
      <c r="CN10" s="728"/>
      <c r="CO10" s="728"/>
      <c r="CP10" s="728"/>
      <c r="CQ10" s="729"/>
      <c r="CR10" s="727"/>
      <c r="CS10" s="728"/>
      <c r="CT10" s="728"/>
      <c r="CU10" s="728"/>
      <c r="CV10" s="729"/>
      <c r="CW10" s="727"/>
      <c r="CX10" s="728"/>
      <c r="CY10" s="728"/>
      <c r="CZ10" s="728"/>
      <c r="DA10" s="729"/>
      <c r="DB10" s="727"/>
      <c r="DC10" s="728"/>
      <c r="DD10" s="728"/>
      <c r="DE10" s="728"/>
      <c r="DF10" s="729"/>
      <c r="DG10" s="727"/>
      <c r="DH10" s="728"/>
      <c r="DI10" s="728"/>
      <c r="DJ10" s="728"/>
      <c r="DK10" s="729"/>
      <c r="DL10" s="727"/>
      <c r="DM10" s="728"/>
      <c r="DN10" s="728"/>
      <c r="DO10" s="728"/>
      <c r="DP10" s="729"/>
      <c r="DQ10" s="727"/>
      <c r="DR10" s="728"/>
      <c r="DS10" s="728"/>
      <c r="DT10" s="728"/>
      <c r="DU10" s="729"/>
      <c r="DV10" s="724"/>
      <c r="DW10" s="725"/>
      <c r="DX10" s="725"/>
      <c r="DY10" s="725"/>
      <c r="DZ10" s="730"/>
      <c r="EA10" s="72"/>
    </row>
    <row r="11" spans="1:131" s="52" customFormat="1" ht="26.25" customHeight="1" x14ac:dyDescent="0.15">
      <c r="A11" s="57">
        <v>5</v>
      </c>
      <c r="B11" s="724"/>
      <c r="C11" s="725"/>
      <c r="D11" s="725"/>
      <c r="E11" s="725"/>
      <c r="F11" s="725"/>
      <c r="G11" s="725"/>
      <c r="H11" s="725"/>
      <c r="I11" s="725"/>
      <c r="J11" s="725"/>
      <c r="K11" s="725"/>
      <c r="L11" s="725"/>
      <c r="M11" s="725"/>
      <c r="N11" s="725"/>
      <c r="O11" s="725"/>
      <c r="P11" s="726"/>
      <c r="Q11" s="968"/>
      <c r="R11" s="969"/>
      <c r="S11" s="969"/>
      <c r="T11" s="969"/>
      <c r="U11" s="969"/>
      <c r="V11" s="969"/>
      <c r="W11" s="969"/>
      <c r="X11" s="969"/>
      <c r="Y11" s="969"/>
      <c r="Z11" s="969"/>
      <c r="AA11" s="969"/>
      <c r="AB11" s="969"/>
      <c r="AC11" s="969"/>
      <c r="AD11" s="969"/>
      <c r="AE11" s="973"/>
      <c r="AF11" s="991"/>
      <c r="AG11" s="728"/>
      <c r="AH11" s="728"/>
      <c r="AI11" s="728"/>
      <c r="AJ11" s="992"/>
      <c r="AK11" s="972"/>
      <c r="AL11" s="969"/>
      <c r="AM11" s="969"/>
      <c r="AN11" s="969"/>
      <c r="AO11" s="969"/>
      <c r="AP11" s="969"/>
      <c r="AQ11" s="969"/>
      <c r="AR11" s="969"/>
      <c r="AS11" s="969"/>
      <c r="AT11" s="969"/>
      <c r="AU11" s="970"/>
      <c r="AV11" s="970"/>
      <c r="AW11" s="970"/>
      <c r="AX11" s="970"/>
      <c r="AY11" s="971"/>
      <c r="AZ11" s="61"/>
      <c r="BA11" s="61"/>
      <c r="BB11" s="61"/>
      <c r="BC11" s="61"/>
      <c r="BD11" s="61"/>
      <c r="BE11" s="72"/>
      <c r="BF11" s="72"/>
      <c r="BG11" s="72"/>
      <c r="BH11" s="72"/>
      <c r="BI11" s="72"/>
      <c r="BJ11" s="72"/>
      <c r="BK11" s="72"/>
      <c r="BL11" s="72"/>
      <c r="BM11" s="72"/>
      <c r="BN11" s="72"/>
      <c r="BO11" s="72"/>
      <c r="BP11" s="72"/>
      <c r="BQ11" s="57">
        <v>5</v>
      </c>
      <c r="BR11" s="77"/>
      <c r="BS11" s="724"/>
      <c r="BT11" s="725"/>
      <c r="BU11" s="725"/>
      <c r="BV11" s="725"/>
      <c r="BW11" s="725"/>
      <c r="BX11" s="725"/>
      <c r="BY11" s="725"/>
      <c r="BZ11" s="725"/>
      <c r="CA11" s="725"/>
      <c r="CB11" s="725"/>
      <c r="CC11" s="725"/>
      <c r="CD11" s="725"/>
      <c r="CE11" s="725"/>
      <c r="CF11" s="725"/>
      <c r="CG11" s="726"/>
      <c r="CH11" s="727"/>
      <c r="CI11" s="728"/>
      <c r="CJ11" s="728"/>
      <c r="CK11" s="728"/>
      <c r="CL11" s="729"/>
      <c r="CM11" s="727"/>
      <c r="CN11" s="728"/>
      <c r="CO11" s="728"/>
      <c r="CP11" s="728"/>
      <c r="CQ11" s="729"/>
      <c r="CR11" s="727"/>
      <c r="CS11" s="728"/>
      <c r="CT11" s="728"/>
      <c r="CU11" s="728"/>
      <c r="CV11" s="729"/>
      <c r="CW11" s="727"/>
      <c r="CX11" s="728"/>
      <c r="CY11" s="728"/>
      <c r="CZ11" s="728"/>
      <c r="DA11" s="729"/>
      <c r="DB11" s="727"/>
      <c r="DC11" s="728"/>
      <c r="DD11" s="728"/>
      <c r="DE11" s="728"/>
      <c r="DF11" s="729"/>
      <c r="DG11" s="727"/>
      <c r="DH11" s="728"/>
      <c r="DI11" s="728"/>
      <c r="DJ11" s="728"/>
      <c r="DK11" s="729"/>
      <c r="DL11" s="727"/>
      <c r="DM11" s="728"/>
      <c r="DN11" s="728"/>
      <c r="DO11" s="728"/>
      <c r="DP11" s="729"/>
      <c r="DQ11" s="727"/>
      <c r="DR11" s="728"/>
      <c r="DS11" s="728"/>
      <c r="DT11" s="728"/>
      <c r="DU11" s="729"/>
      <c r="DV11" s="724"/>
      <c r="DW11" s="725"/>
      <c r="DX11" s="725"/>
      <c r="DY11" s="725"/>
      <c r="DZ11" s="730"/>
      <c r="EA11" s="72"/>
    </row>
    <row r="12" spans="1:131" s="52" customFormat="1" ht="26.25" customHeight="1" x14ac:dyDescent="0.15">
      <c r="A12" s="57">
        <v>6</v>
      </c>
      <c r="B12" s="724"/>
      <c r="C12" s="725"/>
      <c r="D12" s="725"/>
      <c r="E12" s="725"/>
      <c r="F12" s="725"/>
      <c r="G12" s="725"/>
      <c r="H12" s="725"/>
      <c r="I12" s="725"/>
      <c r="J12" s="725"/>
      <c r="K12" s="725"/>
      <c r="L12" s="725"/>
      <c r="M12" s="725"/>
      <c r="N12" s="725"/>
      <c r="O12" s="725"/>
      <c r="P12" s="726"/>
      <c r="Q12" s="968"/>
      <c r="R12" s="969"/>
      <c r="S12" s="969"/>
      <c r="T12" s="969"/>
      <c r="U12" s="969"/>
      <c r="V12" s="969"/>
      <c r="W12" s="969"/>
      <c r="X12" s="969"/>
      <c r="Y12" s="969"/>
      <c r="Z12" s="969"/>
      <c r="AA12" s="969"/>
      <c r="AB12" s="969"/>
      <c r="AC12" s="969"/>
      <c r="AD12" s="969"/>
      <c r="AE12" s="973"/>
      <c r="AF12" s="991"/>
      <c r="AG12" s="728"/>
      <c r="AH12" s="728"/>
      <c r="AI12" s="728"/>
      <c r="AJ12" s="992"/>
      <c r="AK12" s="972"/>
      <c r="AL12" s="969"/>
      <c r="AM12" s="969"/>
      <c r="AN12" s="969"/>
      <c r="AO12" s="969"/>
      <c r="AP12" s="969"/>
      <c r="AQ12" s="969"/>
      <c r="AR12" s="969"/>
      <c r="AS12" s="969"/>
      <c r="AT12" s="969"/>
      <c r="AU12" s="970"/>
      <c r="AV12" s="970"/>
      <c r="AW12" s="970"/>
      <c r="AX12" s="970"/>
      <c r="AY12" s="971"/>
      <c r="AZ12" s="61"/>
      <c r="BA12" s="61"/>
      <c r="BB12" s="61"/>
      <c r="BC12" s="61"/>
      <c r="BD12" s="61"/>
      <c r="BE12" s="72"/>
      <c r="BF12" s="72"/>
      <c r="BG12" s="72"/>
      <c r="BH12" s="72"/>
      <c r="BI12" s="72"/>
      <c r="BJ12" s="72"/>
      <c r="BK12" s="72"/>
      <c r="BL12" s="72"/>
      <c r="BM12" s="72"/>
      <c r="BN12" s="72"/>
      <c r="BO12" s="72"/>
      <c r="BP12" s="72"/>
      <c r="BQ12" s="57">
        <v>6</v>
      </c>
      <c r="BR12" s="77"/>
      <c r="BS12" s="724"/>
      <c r="BT12" s="725"/>
      <c r="BU12" s="725"/>
      <c r="BV12" s="725"/>
      <c r="BW12" s="725"/>
      <c r="BX12" s="725"/>
      <c r="BY12" s="725"/>
      <c r="BZ12" s="725"/>
      <c r="CA12" s="725"/>
      <c r="CB12" s="725"/>
      <c r="CC12" s="725"/>
      <c r="CD12" s="725"/>
      <c r="CE12" s="725"/>
      <c r="CF12" s="725"/>
      <c r="CG12" s="726"/>
      <c r="CH12" s="727"/>
      <c r="CI12" s="728"/>
      <c r="CJ12" s="728"/>
      <c r="CK12" s="728"/>
      <c r="CL12" s="729"/>
      <c r="CM12" s="727"/>
      <c r="CN12" s="728"/>
      <c r="CO12" s="728"/>
      <c r="CP12" s="728"/>
      <c r="CQ12" s="729"/>
      <c r="CR12" s="727"/>
      <c r="CS12" s="728"/>
      <c r="CT12" s="728"/>
      <c r="CU12" s="728"/>
      <c r="CV12" s="729"/>
      <c r="CW12" s="727"/>
      <c r="CX12" s="728"/>
      <c r="CY12" s="728"/>
      <c r="CZ12" s="728"/>
      <c r="DA12" s="729"/>
      <c r="DB12" s="727"/>
      <c r="DC12" s="728"/>
      <c r="DD12" s="728"/>
      <c r="DE12" s="728"/>
      <c r="DF12" s="729"/>
      <c r="DG12" s="727"/>
      <c r="DH12" s="728"/>
      <c r="DI12" s="728"/>
      <c r="DJ12" s="728"/>
      <c r="DK12" s="729"/>
      <c r="DL12" s="727"/>
      <c r="DM12" s="728"/>
      <c r="DN12" s="728"/>
      <c r="DO12" s="728"/>
      <c r="DP12" s="729"/>
      <c r="DQ12" s="727"/>
      <c r="DR12" s="728"/>
      <c r="DS12" s="728"/>
      <c r="DT12" s="728"/>
      <c r="DU12" s="729"/>
      <c r="DV12" s="724"/>
      <c r="DW12" s="725"/>
      <c r="DX12" s="725"/>
      <c r="DY12" s="725"/>
      <c r="DZ12" s="730"/>
      <c r="EA12" s="72"/>
    </row>
    <row r="13" spans="1:131" s="52" customFormat="1" ht="26.25" customHeight="1" x14ac:dyDescent="0.15">
      <c r="A13" s="57">
        <v>7</v>
      </c>
      <c r="B13" s="724"/>
      <c r="C13" s="725"/>
      <c r="D13" s="725"/>
      <c r="E13" s="725"/>
      <c r="F13" s="725"/>
      <c r="G13" s="725"/>
      <c r="H13" s="725"/>
      <c r="I13" s="725"/>
      <c r="J13" s="725"/>
      <c r="K13" s="725"/>
      <c r="L13" s="725"/>
      <c r="M13" s="725"/>
      <c r="N13" s="725"/>
      <c r="O13" s="725"/>
      <c r="P13" s="726"/>
      <c r="Q13" s="968"/>
      <c r="R13" s="969"/>
      <c r="S13" s="969"/>
      <c r="T13" s="969"/>
      <c r="U13" s="969"/>
      <c r="V13" s="969"/>
      <c r="W13" s="969"/>
      <c r="X13" s="969"/>
      <c r="Y13" s="969"/>
      <c r="Z13" s="969"/>
      <c r="AA13" s="969"/>
      <c r="AB13" s="969"/>
      <c r="AC13" s="969"/>
      <c r="AD13" s="969"/>
      <c r="AE13" s="973"/>
      <c r="AF13" s="991"/>
      <c r="AG13" s="728"/>
      <c r="AH13" s="728"/>
      <c r="AI13" s="728"/>
      <c r="AJ13" s="992"/>
      <c r="AK13" s="972"/>
      <c r="AL13" s="969"/>
      <c r="AM13" s="969"/>
      <c r="AN13" s="969"/>
      <c r="AO13" s="969"/>
      <c r="AP13" s="969"/>
      <c r="AQ13" s="969"/>
      <c r="AR13" s="969"/>
      <c r="AS13" s="969"/>
      <c r="AT13" s="969"/>
      <c r="AU13" s="970"/>
      <c r="AV13" s="970"/>
      <c r="AW13" s="970"/>
      <c r="AX13" s="970"/>
      <c r="AY13" s="971"/>
      <c r="AZ13" s="61"/>
      <c r="BA13" s="61"/>
      <c r="BB13" s="61"/>
      <c r="BC13" s="61"/>
      <c r="BD13" s="61"/>
      <c r="BE13" s="72"/>
      <c r="BF13" s="72"/>
      <c r="BG13" s="72"/>
      <c r="BH13" s="72"/>
      <c r="BI13" s="72"/>
      <c r="BJ13" s="72"/>
      <c r="BK13" s="72"/>
      <c r="BL13" s="72"/>
      <c r="BM13" s="72"/>
      <c r="BN13" s="72"/>
      <c r="BO13" s="72"/>
      <c r="BP13" s="72"/>
      <c r="BQ13" s="57">
        <v>7</v>
      </c>
      <c r="BR13" s="77"/>
      <c r="BS13" s="724"/>
      <c r="BT13" s="725"/>
      <c r="BU13" s="725"/>
      <c r="BV13" s="725"/>
      <c r="BW13" s="725"/>
      <c r="BX13" s="725"/>
      <c r="BY13" s="725"/>
      <c r="BZ13" s="725"/>
      <c r="CA13" s="725"/>
      <c r="CB13" s="725"/>
      <c r="CC13" s="725"/>
      <c r="CD13" s="725"/>
      <c r="CE13" s="725"/>
      <c r="CF13" s="725"/>
      <c r="CG13" s="726"/>
      <c r="CH13" s="727"/>
      <c r="CI13" s="728"/>
      <c r="CJ13" s="728"/>
      <c r="CK13" s="728"/>
      <c r="CL13" s="729"/>
      <c r="CM13" s="727"/>
      <c r="CN13" s="728"/>
      <c r="CO13" s="728"/>
      <c r="CP13" s="728"/>
      <c r="CQ13" s="729"/>
      <c r="CR13" s="727"/>
      <c r="CS13" s="728"/>
      <c r="CT13" s="728"/>
      <c r="CU13" s="728"/>
      <c r="CV13" s="729"/>
      <c r="CW13" s="727"/>
      <c r="CX13" s="728"/>
      <c r="CY13" s="728"/>
      <c r="CZ13" s="728"/>
      <c r="DA13" s="729"/>
      <c r="DB13" s="727"/>
      <c r="DC13" s="728"/>
      <c r="DD13" s="728"/>
      <c r="DE13" s="728"/>
      <c r="DF13" s="729"/>
      <c r="DG13" s="727"/>
      <c r="DH13" s="728"/>
      <c r="DI13" s="728"/>
      <c r="DJ13" s="728"/>
      <c r="DK13" s="729"/>
      <c r="DL13" s="727"/>
      <c r="DM13" s="728"/>
      <c r="DN13" s="728"/>
      <c r="DO13" s="728"/>
      <c r="DP13" s="729"/>
      <c r="DQ13" s="727"/>
      <c r="DR13" s="728"/>
      <c r="DS13" s="728"/>
      <c r="DT13" s="728"/>
      <c r="DU13" s="729"/>
      <c r="DV13" s="724"/>
      <c r="DW13" s="725"/>
      <c r="DX13" s="725"/>
      <c r="DY13" s="725"/>
      <c r="DZ13" s="730"/>
      <c r="EA13" s="72"/>
    </row>
    <row r="14" spans="1:131" s="52" customFormat="1" ht="26.25" customHeight="1" x14ac:dyDescent="0.15">
      <c r="A14" s="57">
        <v>8</v>
      </c>
      <c r="B14" s="724"/>
      <c r="C14" s="725"/>
      <c r="D14" s="725"/>
      <c r="E14" s="725"/>
      <c r="F14" s="725"/>
      <c r="G14" s="725"/>
      <c r="H14" s="725"/>
      <c r="I14" s="725"/>
      <c r="J14" s="725"/>
      <c r="K14" s="725"/>
      <c r="L14" s="725"/>
      <c r="M14" s="725"/>
      <c r="N14" s="725"/>
      <c r="O14" s="725"/>
      <c r="P14" s="726"/>
      <c r="Q14" s="968"/>
      <c r="R14" s="969"/>
      <c r="S14" s="969"/>
      <c r="T14" s="969"/>
      <c r="U14" s="969"/>
      <c r="V14" s="969"/>
      <c r="W14" s="969"/>
      <c r="X14" s="969"/>
      <c r="Y14" s="969"/>
      <c r="Z14" s="969"/>
      <c r="AA14" s="969"/>
      <c r="AB14" s="969"/>
      <c r="AC14" s="969"/>
      <c r="AD14" s="969"/>
      <c r="AE14" s="973"/>
      <c r="AF14" s="991"/>
      <c r="AG14" s="728"/>
      <c r="AH14" s="728"/>
      <c r="AI14" s="728"/>
      <c r="AJ14" s="992"/>
      <c r="AK14" s="972"/>
      <c r="AL14" s="969"/>
      <c r="AM14" s="969"/>
      <c r="AN14" s="969"/>
      <c r="AO14" s="969"/>
      <c r="AP14" s="969"/>
      <c r="AQ14" s="969"/>
      <c r="AR14" s="969"/>
      <c r="AS14" s="969"/>
      <c r="AT14" s="969"/>
      <c r="AU14" s="970"/>
      <c r="AV14" s="970"/>
      <c r="AW14" s="970"/>
      <c r="AX14" s="970"/>
      <c r="AY14" s="971"/>
      <c r="AZ14" s="61"/>
      <c r="BA14" s="61"/>
      <c r="BB14" s="61"/>
      <c r="BC14" s="61"/>
      <c r="BD14" s="61"/>
      <c r="BE14" s="72"/>
      <c r="BF14" s="72"/>
      <c r="BG14" s="72"/>
      <c r="BH14" s="72"/>
      <c r="BI14" s="72"/>
      <c r="BJ14" s="72"/>
      <c r="BK14" s="72"/>
      <c r="BL14" s="72"/>
      <c r="BM14" s="72"/>
      <c r="BN14" s="72"/>
      <c r="BO14" s="72"/>
      <c r="BP14" s="72"/>
      <c r="BQ14" s="57">
        <v>8</v>
      </c>
      <c r="BR14" s="77"/>
      <c r="BS14" s="724"/>
      <c r="BT14" s="725"/>
      <c r="BU14" s="725"/>
      <c r="BV14" s="725"/>
      <c r="BW14" s="725"/>
      <c r="BX14" s="725"/>
      <c r="BY14" s="725"/>
      <c r="BZ14" s="725"/>
      <c r="CA14" s="725"/>
      <c r="CB14" s="725"/>
      <c r="CC14" s="725"/>
      <c r="CD14" s="725"/>
      <c r="CE14" s="725"/>
      <c r="CF14" s="725"/>
      <c r="CG14" s="726"/>
      <c r="CH14" s="727"/>
      <c r="CI14" s="728"/>
      <c r="CJ14" s="728"/>
      <c r="CK14" s="728"/>
      <c r="CL14" s="729"/>
      <c r="CM14" s="727"/>
      <c r="CN14" s="728"/>
      <c r="CO14" s="728"/>
      <c r="CP14" s="728"/>
      <c r="CQ14" s="729"/>
      <c r="CR14" s="727"/>
      <c r="CS14" s="728"/>
      <c r="CT14" s="728"/>
      <c r="CU14" s="728"/>
      <c r="CV14" s="729"/>
      <c r="CW14" s="727"/>
      <c r="CX14" s="728"/>
      <c r="CY14" s="728"/>
      <c r="CZ14" s="728"/>
      <c r="DA14" s="729"/>
      <c r="DB14" s="727"/>
      <c r="DC14" s="728"/>
      <c r="DD14" s="728"/>
      <c r="DE14" s="728"/>
      <c r="DF14" s="729"/>
      <c r="DG14" s="727"/>
      <c r="DH14" s="728"/>
      <c r="DI14" s="728"/>
      <c r="DJ14" s="728"/>
      <c r="DK14" s="729"/>
      <c r="DL14" s="727"/>
      <c r="DM14" s="728"/>
      <c r="DN14" s="728"/>
      <c r="DO14" s="728"/>
      <c r="DP14" s="729"/>
      <c r="DQ14" s="727"/>
      <c r="DR14" s="728"/>
      <c r="DS14" s="728"/>
      <c r="DT14" s="728"/>
      <c r="DU14" s="729"/>
      <c r="DV14" s="724"/>
      <c r="DW14" s="725"/>
      <c r="DX14" s="725"/>
      <c r="DY14" s="725"/>
      <c r="DZ14" s="730"/>
      <c r="EA14" s="72"/>
    </row>
    <row r="15" spans="1:131" s="52" customFormat="1" ht="26.25" customHeight="1" x14ac:dyDescent="0.15">
      <c r="A15" s="57">
        <v>9</v>
      </c>
      <c r="B15" s="724"/>
      <c r="C15" s="725"/>
      <c r="D15" s="725"/>
      <c r="E15" s="725"/>
      <c r="F15" s="725"/>
      <c r="G15" s="725"/>
      <c r="H15" s="725"/>
      <c r="I15" s="725"/>
      <c r="J15" s="725"/>
      <c r="K15" s="725"/>
      <c r="L15" s="725"/>
      <c r="M15" s="725"/>
      <c r="N15" s="725"/>
      <c r="O15" s="725"/>
      <c r="P15" s="726"/>
      <c r="Q15" s="968"/>
      <c r="R15" s="969"/>
      <c r="S15" s="969"/>
      <c r="T15" s="969"/>
      <c r="U15" s="969"/>
      <c r="V15" s="969"/>
      <c r="W15" s="969"/>
      <c r="X15" s="969"/>
      <c r="Y15" s="969"/>
      <c r="Z15" s="969"/>
      <c r="AA15" s="969"/>
      <c r="AB15" s="969"/>
      <c r="AC15" s="969"/>
      <c r="AD15" s="969"/>
      <c r="AE15" s="973"/>
      <c r="AF15" s="991"/>
      <c r="AG15" s="728"/>
      <c r="AH15" s="728"/>
      <c r="AI15" s="728"/>
      <c r="AJ15" s="992"/>
      <c r="AK15" s="972"/>
      <c r="AL15" s="969"/>
      <c r="AM15" s="969"/>
      <c r="AN15" s="969"/>
      <c r="AO15" s="969"/>
      <c r="AP15" s="969"/>
      <c r="AQ15" s="969"/>
      <c r="AR15" s="969"/>
      <c r="AS15" s="969"/>
      <c r="AT15" s="969"/>
      <c r="AU15" s="970"/>
      <c r="AV15" s="970"/>
      <c r="AW15" s="970"/>
      <c r="AX15" s="970"/>
      <c r="AY15" s="971"/>
      <c r="AZ15" s="61"/>
      <c r="BA15" s="61"/>
      <c r="BB15" s="61"/>
      <c r="BC15" s="61"/>
      <c r="BD15" s="61"/>
      <c r="BE15" s="72"/>
      <c r="BF15" s="72"/>
      <c r="BG15" s="72"/>
      <c r="BH15" s="72"/>
      <c r="BI15" s="72"/>
      <c r="BJ15" s="72"/>
      <c r="BK15" s="72"/>
      <c r="BL15" s="72"/>
      <c r="BM15" s="72"/>
      <c r="BN15" s="72"/>
      <c r="BO15" s="72"/>
      <c r="BP15" s="72"/>
      <c r="BQ15" s="57">
        <v>9</v>
      </c>
      <c r="BR15" s="77"/>
      <c r="BS15" s="724"/>
      <c r="BT15" s="725"/>
      <c r="BU15" s="725"/>
      <c r="BV15" s="725"/>
      <c r="BW15" s="725"/>
      <c r="BX15" s="725"/>
      <c r="BY15" s="725"/>
      <c r="BZ15" s="725"/>
      <c r="CA15" s="725"/>
      <c r="CB15" s="725"/>
      <c r="CC15" s="725"/>
      <c r="CD15" s="725"/>
      <c r="CE15" s="725"/>
      <c r="CF15" s="725"/>
      <c r="CG15" s="726"/>
      <c r="CH15" s="727"/>
      <c r="CI15" s="728"/>
      <c r="CJ15" s="728"/>
      <c r="CK15" s="728"/>
      <c r="CL15" s="729"/>
      <c r="CM15" s="727"/>
      <c r="CN15" s="728"/>
      <c r="CO15" s="728"/>
      <c r="CP15" s="728"/>
      <c r="CQ15" s="729"/>
      <c r="CR15" s="727"/>
      <c r="CS15" s="728"/>
      <c r="CT15" s="728"/>
      <c r="CU15" s="728"/>
      <c r="CV15" s="729"/>
      <c r="CW15" s="727"/>
      <c r="CX15" s="728"/>
      <c r="CY15" s="728"/>
      <c r="CZ15" s="728"/>
      <c r="DA15" s="729"/>
      <c r="DB15" s="727"/>
      <c r="DC15" s="728"/>
      <c r="DD15" s="728"/>
      <c r="DE15" s="728"/>
      <c r="DF15" s="729"/>
      <c r="DG15" s="727"/>
      <c r="DH15" s="728"/>
      <c r="DI15" s="728"/>
      <c r="DJ15" s="728"/>
      <c r="DK15" s="729"/>
      <c r="DL15" s="727"/>
      <c r="DM15" s="728"/>
      <c r="DN15" s="728"/>
      <c r="DO15" s="728"/>
      <c r="DP15" s="729"/>
      <c r="DQ15" s="727"/>
      <c r="DR15" s="728"/>
      <c r="DS15" s="728"/>
      <c r="DT15" s="728"/>
      <c r="DU15" s="729"/>
      <c r="DV15" s="724"/>
      <c r="DW15" s="725"/>
      <c r="DX15" s="725"/>
      <c r="DY15" s="725"/>
      <c r="DZ15" s="730"/>
      <c r="EA15" s="72"/>
    </row>
    <row r="16" spans="1:131" s="52" customFormat="1" ht="26.25" customHeight="1" x14ac:dyDescent="0.15">
      <c r="A16" s="57">
        <v>10</v>
      </c>
      <c r="B16" s="724"/>
      <c r="C16" s="725"/>
      <c r="D16" s="725"/>
      <c r="E16" s="725"/>
      <c r="F16" s="725"/>
      <c r="G16" s="725"/>
      <c r="H16" s="725"/>
      <c r="I16" s="725"/>
      <c r="J16" s="725"/>
      <c r="K16" s="725"/>
      <c r="L16" s="725"/>
      <c r="M16" s="725"/>
      <c r="N16" s="725"/>
      <c r="O16" s="725"/>
      <c r="P16" s="726"/>
      <c r="Q16" s="968"/>
      <c r="R16" s="969"/>
      <c r="S16" s="969"/>
      <c r="T16" s="969"/>
      <c r="U16" s="969"/>
      <c r="V16" s="969"/>
      <c r="W16" s="969"/>
      <c r="X16" s="969"/>
      <c r="Y16" s="969"/>
      <c r="Z16" s="969"/>
      <c r="AA16" s="969"/>
      <c r="AB16" s="969"/>
      <c r="AC16" s="969"/>
      <c r="AD16" s="969"/>
      <c r="AE16" s="973"/>
      <c r="AF16" s="991"/>
      <c r="AG16" s="728"/>
      <c r="AH16" s="728"/>
      <c r="AI16" s="728"/>
      <c r="AJ16" s="992"/>
      <c r="AK16" s="972"/>
      <c r="AL16" s="969"/>
      <c r="AM16" s="969"/>
      <c r="AN16" s="969"/>
      <c r="AO16" s="969"/>
      <c r="AP16" s="969"/>
      <c r="AQ16" s="969"/>
      <c r="AR16" s="969"/>
      <c r="AS16" s="969"/>
      <c r="AT16" s="969"/>
      <c r="AU16" s="970"/>
      <c r="AV16" s="970"/>
      <c r="AW16" s="970"/>
      <c r="AX16" s="970"/>
      <c r="AY16" s="971"/>
      <c r="AZ16" s="61"/>
      <c r="BA16" s="61"/>
      <c r="BB16" s="61"/>
      <c r="BC16" s="61"/>
      <c r="BD16" s="61"/>
      <c r="BE16" s="72"/>
      <c r="BF16" s="72"/>
      <c r="BG16" s="72"/>
      <c r="BH16" s="72"/>
      <c r="BI16" s="72"/>
      <c r="BJ16" s="72"/>
      <c r="BK16" s="72"/>
      <c r="BL16" s="72"/>
      <c r="BM16" s="72"/>
      <c r="BN16" s="72"/>
      <c r="BO16" s="72"/>
      <c r="BP16" s="72"/>
      <c r="BQ16" s="57">
        <v>10</v>
      </c>
      <c r="BR16" s="77"/>
      <c r="BS16" s="724"/>
      <c r="BT16" s="725"/>
      <c r="BU16" s="725"/>
      <c r="BV16" s="725"/>
      <c r="BW16" s="725"/>
      <c r="BX16" s="725"/>
      <c r="BY16" s="725"/>
      <c r="BZ16" s="725"/>
      <c r="CA16" s="725"/>
      <c r="CB16" s="725"/>
      <c r="CC16" s="725"/>
      <c r="CD16" s="725"/>
      <c r="CE16" s="725"/>
      <c r="CF16" s="725"/>
      <c r="CG16" s="726"/>
      <c r="CH16" s="727"/>
      <c r="CI16" s="728"/>
      <c r="CJ16" s="728"/>
      <c r="CK16" s="728"/>
      <c r="CL16" s="729"/>
      <c r="CM16" s="727"/>
      <c r="CN16" s="728"/>
      <c r="CO16" s="728"/>
      <c r="CP16" s="728"/>
      <c r="CQ16" s="729"/>
      <c r="CR16" s="727"/>
      <c r="CS16" s="728"/>
      <c r="CT16" s="728"/>
      <c r="CU16" s="728"/>
      <c r="CV16" s="729"/>
      <c r="CW16" s="727"/>
      <c r="CX16" s="728"/>
      <c r="CY16" s="728"/>
      <c r="CZ16" s="728"/>
      <c r="DA16" s="729"/>
      <c r="DB16" s="727"/>
      <c r="DC16" s="728"/>
      <c r="DD16" s="728"/>
      <c r="DE16" s="728"/>
      <c r="DF16" s="729"/>
      <c r="DG16" s="727"/>
      <c r="DH16" s="728"/>
      <c r="DI16" s="728"/>
      <c r="DJ16" s="728"/>
      <c r="DK16" s="729"/>
      <c r="DL16" s="727"/>
      <c r="DM16" s="728"/>
      <c r="DN16" s="728"/>
      <c r="DO16" s="728"/>
      <c r="DP16" s="729"/>
      <c r="DQ16" s="727"/>
      <c r="DR16" s="728"/>
      <c r="DS16" s="728"/>
      <c r="DT16" s="728"/>
      <c r="DU16" s="729"/>
      <c r="DV16" s="724"/>
      <c r="DW16" s="725"/>
      <c r="DX16" s="725"/>
      <c r="DY16" s="725"/>
      <c r="DZ16" s="730"/>
      <c r="EA16" s="72"/>
    </row>
    <row r="17" spans="1:131" s="52" customFormat="1" ht="26.25" customHeight="1" x14ac:dyDescent="0.15">
      <c r="A17" s="57">
        <v>11</v>
      </c>
      <c r="B17" s="724"/>
      <c r="C17" s="725"/>
      <c r="D17" s="725"/>
      <c r="E17" s="725"/>
      <c r="F17" s="725"/>
      <c r="G17" s="725"/>
      <c r="H17" s="725"/>
      <c r="I17" s="725"/>
      <c r="J17" s="725"/>
      <c r="K17" s="725"/>
      <c r="L17" s="725"/>
      <c r="M17" s="725"/>
      <c r="N17" s="725"/>
      <c r="O17" s="725"/>
      <c r="P17" s="726"/>
      <c r="Q17" s="968"/>
      <c r="R17" s="969"/>
      <c r="S17" s="969"/>
      <c r="T17" s="969"/>
      <c r="U17" s="969"/>
      <c r="V17" s="969"/>
      <c r="W17" s="969"/>
      <c r="X17" s="969"/>
      <c r="Y17" s="969"/>
      <c r="Z17" s="969"/>
      <c r="AA17" s="969"/>
      <c r="AB17" s="969"/>
      <c r="AC17" s="969"/>
      <c r="AD17" s="969"/>
      <c r="AE17" s="973"/>
      <c r="AF17" s="991"/>
      <c r="AG17" s="728"/>
      <c r="AH17" s="728"/>
      <c r="AI17" s="728"/>
      <c r="AJ17" s="992"/>
      <c r="AK17" s="972"/>
      <c r="AL17" s="969"/>
      <c r="AM17" s="969"/>
      <c r="AN17" s="969"/>
      <c r="AO17" s="969"/>
      <c r="AP17" s="969"/>
      <c r="AQ17" s="969"/>
      <c r="AR17" s="969"/>
      <c r="AS17" s="969"/>
      <c r="AT17" s="969"/>
      <c r="AU17" s="970"/>
      <c r="AV17" s="970"/>
      <c r="AW17" s="970"/>
      <c r="AX17" s="970"/>
      <c r="AY17" s="971"/>
      <c r="AZ17" s="61"/>
      <c r="BA17" s="61"/>
      <c r="BB17" s="61"/>
      <c r="BC17" s="61"/>
      <c r="BD17" s="61"/>
      <c r="BE17" s="72"/>
      <c r="BF17" s="72"/>
      <c r="BG17" s="72"/>
      <c r="BH17" s="72"/>
      <c r="BI17" s="72"/>
      <c r="BJ17" s="72"/>
      <c r="BK17" s="72"/>
      <c r="BL17" s="72"/>
      <c r="BM17" s="72"/>
      <c r="BN17" s="72"/>
      <c r="BO17" s="72"/>
      <c r="BP17" s="72"/>
      <c r="BQ17" s="57">
        <v>11</v>
      </c>
      <c r="BR17" s="77"/>
      <c r="BS17" s="724"/>
      <c r="BT17" s="725"/>
      <c r="BU17" s="725"/>
      <c r="BV17" s="725"/>
      <c r="BW17" s="725"/>
      <c r="BX17" s="725"/>
      <c r="BY17" s="725"/>
      <c r="BZ17" s="725"/>
      <c r="CA17" s="725"/>
      <c r="CB17" s="725"/>
      <c r="CC17" s="725"/>
      <c r="CD17" s="725"/>
      <c r="CE17" s="725"/>
      <c r="CF17" s="725"/>
      <c r="CG17" s="726"/>
      <c r="CH17" s="727"/>
      <c r="CI17" s="728"/>
      <c r="CJ17" s="728"/>
      <c r="CK17" s="728"/>
      <c r="CL17" s="729"/>
      <c r="CM17" s="727"/>
      <c r="CN17" s="728"/>
      <c r="CO17" s="728"/>
      <c r="CP17" s="728"/>
      <c r="CQ17" s="729"/>
      <c r="CR17" s="727"/>
      <c r="CS17" s="728"/>
      <c r="CT17" s="728"/>
      <c r="CU17" s="728"/>
      <c r="CV17" s="729"/>
      <c r="CW17" s="727"/>
      <c r="CX17" s="728"/>
      <c r="CY17" s="728"/>
      <c r="CZ17" s="728"/>
      <c r="DA17" s="729"/>
      <c r="DB17" s="727"/>
      <c r="DC17" s="728"/>
      <c r="DD17" s="728"/>
      <c r="DE17" s="728"/>
      <c r="DF17" s="729"/>
      <c r="DG17" s="727"/>
      <c r="DH17" s="728"/>
      <c r="DI17" s="728"/>
      <c r="DJ17" s="728"/>
      <c r="DK17" s="729"/>
      <c r="DL17" s="727"/>
      <c r="DM17" s="728"/>
      <c r="DN17" s="728"/>
      <c r="DO17" s="728"/>
      <c r="DP17" s="729"/>
      <c r="DQ17" s="727"/>
      <c r="DR17" s="728"/>
      <c r="DS17" s="728"/>
      <c r="DT17" s="728"/>
      <c r="DU17" s="729"/>
      <c r="DV17" s="724"/>
      <c r="DW17" s="725"/>
      <c r="DX17" s="725"/>
      <c r="DY17" s="725"/>
      <c r="DZ17" s="730"/>
      <c r="EA17" s="72"/>
    </row>
    <row r="18" spans="1:131" s="52" customFormat="1" ht="26.25" customHeight="1" x14ac:dyDescent="0.15">
      <c r="A18" s="57">
        <v>12</v>
      </c>
      <c r="B18" s="724"/>
      <c r="C18" s="725"/>
      <c r="D18" s="725"/>
      <c r="E18" s="725"/>
      <c r="F18" s="725"/>
      <c r="G18" s="725"/>
      <c r="H18" s="725"/>
      <c r="I18" s="725"/>
      <c r="J18" s="725"/>
      <c r="K18" s="725"/>
      <c r="L18" s="725"/>
      <c r="M18" s="725"/>
      <c r="N18" s="725"/>
      <c r="O18" s="725"/>
      <c r="P18" s="726"/>
      <c r="Q18" s="968"/>
      <c r="R18" s="969"/>
      <c r="S18" s="969"/>
      <c r="T18" s="969"/>
      <c r="U18" s="969"/>
      <c r="V18" s="969"/>
      <c r="W18" s="969"/>
      <c r="X18" s="969"/>
      <c r="Y18" s="969"/>
      <c r="Z18" s="969"/>
      <c r="AA18" s="969"/>
      <c r="AB18" s="969"/>
      <c r="AC18" s="969"/>
      <c r="AD18" s="969"/>
      <c r="AE18" s="973"/>
      <c r="AF18" s="991"/>
      <c r="AG18" s="728"/>
      <c r="AH18" s="728"/>
      <c r="AI18" s="728"/>
      <c r="AJ18" s="992"/>
      <c r="AK18" s="972"/>
      <c r="AL18" s="969"/>
      <c r="AM18" s="969"/>
      <c r="AN18" s="969"/>
      <c r="AO18" s="969"/>
      <c r="AP18" s="969"/>
      <c r="AQ18" s="969"/>
      <c r="AR18" s="969"/>
      <c r="AS18" s="969"/>
      <c r="AT18" s="969"/>
      <c r="AU18" s="970"/>
      <c r="AV18" s="970"/>
      <c r="AW18" s="970"/>
      <c r="AX18" s="970"/>
      <c r="AY18" s="971"/>
      <c r="AZ18" s="61"/>
      <c r="BA18" s="61"/>
      <c r="BB18" s="61"/>
      <c r="BC18" s="61"/>
      <c r="BD18" s="61"/>
      <c r="BE18" s="72"/>
      <c r="BF18" s="72"/>
      <c r="BG18" s="72"/>
      <c r="BH18" s="72"/>
      <c r="BI18" s="72"/>
      <c r="BJ18" s="72"/>
      <c r="BK18" s="72"/>
      <c r="BL18" s="72"/>
      <c r="BM18" s="72"/>
      <c r="BN18" s="72"/>
      <c r="BO18" s="72"/>
      <c r="BP18" s="72"/>
      <c r="BQ18" s="57">
        <v>12</v>
      </c>
      <c r="BR18" s="77"/>
      <c r="BS18" s="724"/>
      <c r="BT18" s="725"/>
      <c r="BU18" s="725"/>
      <c r="BV18" s="725"/>
      <c r="BW18" s="725"/>
      <c r="BX18" s="725"/>
      <c r="BY18" s="725"/>
      <c r="BZ18" s="725"/>
      <c r="CA18" s="725"/>
      <c r="CB18" s="725"/>
      <c r="CC18" s="725"/>
      <c r="CD18" s="725"/>
      <c r="CE18" s="725"/>
      <c r="CF18" s="725"/>
      <c r="CG18" s="726"/>
      <c r="CH18" s="727"/>
      <c r="CI18" s="728"/>
      <c r="CJ18" s="728"/>
      <c r="CK18" s="728"/>
      <c r="CL18" s="729"/>
      <c r="CM18" s="727"/>
      <c r="CN18" s="728"/>
      <c r="CO18" s="728"/>
      <c r="CP18" s="728"/>
      <c r="CQ18" s="729"/>
      <c r="CR18" s="727"/>
      <c r="CS18" s="728"/>
      <c r="CT18" s="728"/>
      <c r="CU18" s="728"/>
      <c r="CV18" s="729"/>
      <c r="CW18" s="727"/>
      <c r="CX18" s="728"/>
      <c r="CY18" s="728"/>
      <c r="CZ18" s="728"/>
      <c r="DA18" s="729"/>
      <c r="DB18" s="727"/>
      <c r="DC18" s="728"/>
      <c r="DD18" s="728"/>
      <c r="DE18" s="728"/>
      <c r="DF18" s="729"/>
      <c r="DG18" s="727"/>
      <c r="DH18" s="728"/>
      <c r="DI18" s="728"/>
      <c r="DJ18" s="728"/>
      <c r="DK18" s="729"/>
      <c r="DL18" s="727"/>
      <c r="DM18" s="728"/>
      <c r="DN18" s="728"/>
      <c r="DO18" s="728"/>
      <c r="DP18" s="729"/>
      <c r="DQ18" s="727"/>
      <c r="DR18" s="728"/>
      <c r="DS18" s="728"/>
      <c r="DT18" s="728"/>
      <c r="DU18" s="729"/>
      <c r="DV18" s="724"/>
      <c r="DW18" s="725"/>
      <c r="DX18" s="725"/>
      <c r="DY18" s="725"/>
      <c r="DZ18" s="730"/>
      <c r="EA18" s="72"/>
    </row>
    <row r="19" spans="1:131" s="52" customFormat="1" ht="26.25" customHeight="1" x14ac:dyDescent="0.15">
      <c r="A19" s="57">
        <v>13</v>
      </c>
      <c r="B19" s="724"/>
      <c r="C19" s="725"/>
      <c r="D19" s="725"/>
      <c r="E19" s="725"/>
      <c r="F19" s="725"/>
      <c r="G19" s="725"/>
      <c r="H19" s="725"/>
      <c r="I19" s="725"/>
      <c r="J19" s="725"/>
      <c r="K19" s="725"/>
      <c r="L19" s="725"/>
      <c r="M19" s="725"/>
      <c r="N19" s="725"/>
      <c r="O19" s="725"/>
      <c r="P19" s="726"/>
      <c r="Q19" s="968"/>
      <c r="R19" s="969"/>
      <c r="S19" s="969"/>
      <c r="T19" s="969"/>
      <c r="U19" s="969"/>
      <c r="V19" s="969"/>
      <c r="W19" s="969"/>
      <c r="X19" s="969"/>
      <c r="Y19" s="969"/>
      <c r="Z19" s="969"/>
      <c r="AA19" s="969"/>
      <c r="AB19" s="969"/>
      <c r="AC19" s="969"/>
      <c r="AD19" s="969"/>
      <c r="AE19" s="973"/>
      <c r="AF19" s="991"/>
      <c r="AG19" s="728"/>
      <c r="AH19" s="728"/>
      <c r="AI19" s="728"/>
      <c r="AJ19" s="992"/>
      <c r="AK19" s="972"/>
      <c r="AL19" s="969"/>
      <c r="AM19" s="969"/>
      <c r="AN19" s="969"/>
      <c r="AO19" s="969"/>
      <c r="AP19" s="969"/>
      <c r="AQ19" s="969"/>
      <c r="AR19" s="969"/>
      <c r="AS19" s="969"/>
      <c r="AT19" s="969"/>
      <c r="AU19" s="970"/>
      <c r="AV19" s="970"/>
      <c r="AW19" s="970"/>
      <c r="AX19" s="970"/>
      <c r="AY19" s="971"/>
      <c r="AZ19" s="61"/>
      <c r="BA19" s="61"/>
      <c r="BB19" s="61"/>
      <c r="BC19" s="61"/>
      <c r="BD19" s="61"/>
      <c r="BE19" s="72"/>
      <c r="BF19" s="72"/>
      <c r="BG19" s="72"/>
      <c r="BH19" s="72"/>
      <c r="BI19" s="72"/>
      <c r="BJ19" s="72"/>
      <c r="BK19" s="72"/>
      <c r="BL19" s="72"/>
      <c r="BM19" s="72"/>
      <c r="BN19" s="72"/>
      <c r="BO19" s="72"/>
      <c r="BP19" s="72"/>
      <c r="BQ19" s="57">
        <v>13</v>
      </c>
      <c r="BR19" s="77"/>
      <c r="BS19" s="724"/>
      <c r="BT19" s="725"/>
      <c r="BU19" s="725"/>
      <c r="BV19" s="725"/>
      <c r="BW19" s="725"/>
      <c r="BX19" s="725"/>
      <c r="BY19" s="725"/>
      <c r="BZ19" s="725"/>
      <c r="CA19" s="725"/>
      <c r="CB19" s="725"/>
      <c r="CC19" s="725"/>
      <c r="CD19" s="725"/>
      <c r="CE19" s="725"/>
      <c r="CF19" s="725"/>
      <c r="CG19" s="726"/>
      <c r="CH19" s="727"/>
      <c r="CI19" s="728"/>
      <c r="CJ19" s="728"/>
      <c r="CK19" s="728"/>
      <c r="CL19" s="729"/>
      <c r="CM19" s="727"/>
      <c r="CN19" s="728"/>
      <c r="CO19" s="728"/>
      <c r="CP19" s="728"/>
      <c r="CQ19" s="729"/>
      <c r="CR19" s="727"/>
      <c r="CS19" s="728"/>
      <c r="CT19" s="728"/>
      <c r="CU19" s="728"/>
      <c r="CV19" s="729"/>
      <c r="CW19" s="727"/>
      <c r="CX19" s="728"/>
      <c r="CY19" s="728"/>
      <c r="CZ19" s="728"/>
      <c r="DA19" s="729"/>
      <c r="DB19" s="727"/>
      <c r="DC19" s="728"/>
      <c r="DD19" s="728"/>
      <c r="DE19" s="728"/>
      <c r="DF19" s="729"/>
      <c r="DG19" s="727"/>
      <c r="DH19" s="728"/>
      <c r="DI19" s="728"/>
      <c r="DJ19" s="728"/>
      <c r="DK19" s="729"/>
      <c r="DL19" s="727"/>
      <c r="DM19" s="728"/>
      <c r="DN19" s="728"/>
      <c r="DO19" s="728"/>
      <c r="DP19" s="729"/>
      <c r="DQ19" s="727"/>
      <c r="DR19" s="728"/>
      <c r="DS19" s="728"/>
      <c r="DT19" s="728"/>
      <c r="DU19" s="729"/>
      <c r="DV19" s="724"/>
      <c r="DW19" s="725"/>
      <c r="DX19" s="725"/>
      <c r="DY19" s="725"/>
      <c r="DZ19" s="730"/>
      <c r="EA19" s="72"/>
    </row>
    <row r="20" spans="1:131" s="52" customFormat="1" ht="26.25" customHeight="1" x14ac:dyDescent="0.15">
      <c r="A20" s="57">
        <v>14</v>
      </c>
      <c r="B20" s="724"/>
      <c r="C20" s="725"/>
      <c r="D20" s="725"/>
      <c r="E20" s="725"/>
      <c r="F20" s="725"/>
      <c r="G20" s="725"/>
      <c r="H20" s="725"/>
      <c r="I20" s="725"/>
      <c r="J20" s="725"/>
      <c r="K20" s="725"/>
      <c r="L20" s="725"/>
      <c r="M20" s="725"/>
      <c r="N20" s="725"/>
      <c r="O20" s="725"/>
      <c r="P20" s="726"/>
      <c r="Q20" s="968"/>
      <c r="R20" s="969"/>
      <c r="S20" s="969"/>
      <c r="T20" s="969"/>
      <c r="U20" s="969"/>
      <c r="V20" s="969"/>
      <c r="W20" s="969"/>
      <c r="X20" s="969"/>
      <c r="Y20" s="969"/>
      <c r="Z20" s="969"/>
      <c r="AA20" s="969"/>
      <c r="AB20" s="969"/>
      <c r="AC20" s="969"/>
      <c r="AD20" s="969"/>
      <c r="AE20" s="973"/>
      <c r="AF20" s="991"/>
      <c r="AG20" s="728"/>
      <c r="AH20" s="728"/>
      <c r="AI20" s="728"/>
      <c r="AJ20" s="992"/>
      <c r="AK20" s="972"/>
      <c r="AL20" s="969"/>
      <c r="AM20" s="969"/>
      <c r="AN20" s="969"/>
      <c r="AO20" s="969"/>
      <c r="AP20" s="969"/>
      <c r="AQ20" s="969"/>
      <c r="AR20" s="969"/>
      <c r="AS20" s="969"/>
      <c r="AT20" s="969"/>
      <c r="AU20" s="970"/>
      <c r="AV20" s="970"/>
      <c r="AW20" s="970"/>
      <c r="AX20" s="970"/>
      <c r="AY20" s="971"/>
      <c r="AZ20" s="61"/>
      <c r="BA20" s="61"/>
      <c r="BB20" s="61"/>
      <c r="BC20" s="61"/>
      <c r="BD20" s="61"/>
      <c r="BE20" s="72"/>
      <c r="BF20" s="72"/>
      <c r="BG20" s="72"/>
      <c r="BH20" s="72"/>
      <c r="BI20" s="72"/>
      <c r="BJ20" s="72"/>
      <c r="BK20" s="72"/>
      <c r="BL20" s="72"/>
      <c r="BM20" s="72"/>
      <c r="BN20" s="72"/>
      <c r="BO20" s="72"/>
      <c r="BP20" s="72"/>
      <c r="BQ20" s="57">
        <v>14</v>
      </c>
      <c r="BR20" s="77"/>
      <c r="BS20" s="724"/>
      <c r="BT20" s="725"/>
      <c r="BU20" s="725"/>
      <c r="BV20" s="725"/>
      <c r="BW20" s="725"/>
      <c r="BX20" s="725"/>
      <c r="BY20" s="725"/>
      <c r="BZ20" s="725"/>
      <c r="CA20" s="725"/>
      <c r="CB20" s="725"/>
      <c r="CC20" s="725"/>
      <c r="CD20" s="725"/>
      <c r="CE20" s="725"/>
      <c r="CF20" s="725"/>
      <c r="CG20" s="726"/>
      <c r="CH20" s="727"/>
      <c r="CI20" s="728"/>
      <c r="CJ20" s="728"/>
      <c r="CK20" s="728"/>
      <c r="CL20" s="729"/>
      <c r="CM20" s="727"/>
      <c r="CN20" s="728"/>
      <c r="CO20" s="728"/>
      <c r="CP20" s="728"/>
      <c r="CQ20" s="729"/>
      <c r="CR20" s="727"/>
      <c r="CS20" s="728"/>
      <c r="CT20" s="728"/>
      <c r="CU20" s="728"/>
      <c r="CV20" s="729"/>
      <c r="CW20" s="727"/>
      <c r="CX20" s="728"/>
      <c r="CY20" s="728"/>
      <c r="CZ20" s="728"/>
      <c r="DA20" s="729"/>
      <c r="DB20" s="727"/>
      <c r="DC20" s="728"/>
      <c r="DD20" s="728"/>
      <c r="DE20" s="728"/>
      <c r="DF20" s="729"/>
      <c r="DG20" s="727"/>
      <c r="DH20" s="728"/>
      <c r="DI20" s="728"/>
      <c r="DJ20" s="728"/>
      <c r="DK20" s="729"/>
      <c r="DL20" s="727"/>
      <c r="DM20" s="728"/>
      <c r="DN20" s="728"/>
      <c r="DO20" s="728"/>
      <c r="DP20" s="729"/>
      <c r="DQ20" s="727"/>
      <c r="DR20" s="728"/>
      <c r="DS20" s="728"/>
      <c r="DT20" s="728"/>
      <c r="DU20" s="729"/>
      <c r="DV20" s="724"/>
      <c r="DW20" s="725"/>
      <c r="DX20" s="725"/>
      <c r="DY20" s="725"/>
      <c r="DZ20" s="730"/>
      <c r="EA20" s="72"/>
    </row>
    <row r="21" spans="1:131" s="52" customFormat="1" ht="26.25" customHeight="1" x14ac:dyDescent="0.15">
      <c r="A21" s="57">
        <v>15</v>
      </c>
      <c r="B21" s="724"/>
      <c r="C21" s="725"/>
      <c r="D21" s="725"/>
      <c r="E21" s="725"/>
      <c r="F21" s="725"/>
      <c r="G21" s="725"/>
      <c r="H21" s="725"/>
      <c r="I21" s="725"/>
      <c r="J21" s="725"/>
      <c r="K21" s="725"/>
      <c r="L21" s="725"/>
      <c r="M21" s="725"/>
      <c r="N21" s="725"/>
      <c r="O21" s="725"/>
      <c r="P21" s="726"/>
      <c r="Q21" s="968"/>
      <c r="R21" s="969"/>
      <c r="S21" s="969"/>
      <c r="T21" s="969"/>
      <c r="U21" s="969"/>
      <c r="V21" s="969"/>
      <c r="W21" s="969"/>
      <c r="X21" s="969"/>
      <c r="Y21" s="969"/>
      <c r="Z21" s="969"/>
      <c r="AA21" s="969"/>
      <c r="AB21" s="969"/>
      <c r="AC21" s="969"/>
      <c r="AD21" s="969"/>
      <c r="AE21" s="973"/>
      <c r="AF21" s="991"/>
      <c r="AG21" s="728"/>
      <c r="AH21" s="728"/>
      <c r="AI21" s="728"/>
      <c r="AJ21" s="992"/>
      <c r="AK21" s="972"/>
      <c r="AL21" s="969"/>
      <c r="AM21" s="969"/>
      <c r="AN21" s="969"/>
      <c r="AO21" s="969"/>
      <c r="AP21" s="969"/>
      <c r="AQ21" s="969"/>
      <c r="AR21" s="969"/>
      <c r="AS21" s="969"/>
      <c r="AT21" s="969"/>
      <c r="AU21" s="970"/>
      <c r="AV21" s="970"/>
      <c r="AW21" s="970"/>
      <c r="AX21" s="970"/>
      <c r="AY21" s="971"/>
      <c r="AZ21" s="61"/>
      <c r="BA21" s="61"/>
      <c r="BB21" s="61"/>
      <c r="BC21" s="61"/>
      <c r="BD21" s="61"/>
      <c r="BE21" s="72"/>
      <c r="BF21" s="72"/>
      <c r="BG21" s="72"/>
      <c r="BH21" s="72"/>
      <c r="BI21" s="72"/>
      <c r="BJ21" s="72"/>
      <c r="BK21" s="72"/>
      <c r="BL21" s="72"/>
      <c r="BM21" s="72"/>
      <c r="BN21" s="72"/>
      <c r="BO21" s="72"/>
      <c r="BP21" s="72"/>
      <c r="BQ21" s="57">
        <v>15</v>
      </c>
      <c r="BR21" s="77"/>
      <c r="BS21" s="724"/>
      <c r="BT21" s="725"/>
      <c r="BU21" s="725"/>
      <c r="BV21" s="725"/>
      <c r="BW21" s="725"/>
      <c r="BX21" s="725"/>
      <c r="BY21" s="725"/>
      <c r="BZ21" s="725"/>
      <c r="CA21" s="725"/>
      <c r="CB21" s="725"/>
      <c r="CC21" s="725"/>
      <c r="CD21" s="725"/>
      <c r="CE21" s="725"/>
      <c r="CF21" s="725"/>
      <c r="CG21" s="726"/>
      <c r="CH21" s="727"/>
      <c r="CI21" s="728"/>
      <c r="CJ21" s="728"/>
      <c r="CK21" s="728"/>
      <c r="CL21" s="729"/>
      <c r="CM21" s="727"/>
      <c r="CN21" s="728"/>
      <c r="CO21" s="728"/>
      <c r="CP21" s="728"/>
      <c r="CQ21" s="729"/>
      <c r="CR21" s="727"/>
      <c r="CS21" s="728"/>
      <c r="CT21" s="728"/>
      <c r="CU21" s="728"/>
      <c r="CV21" s="729"/>
      <c r="CW21" s="727"/>
      <c r="CX21" s="728"/>
      <c r="CY21" s="728"/>
      <c r="CZ21" s="728"/>
      <c r="DA21" s="729"/>
      <c r="DB21" s="727"/>
      <c r="DC21" s="728"/>
      <c r="DD21" s="728"/>
      <c r="DE21" s="728"/>
      <c r="DF21" s="729"/>
      <c r="DG21" s="727"/>
      <c r="DH21" s="728"/>
      <c r="DI21" s="728"/>
      <c r="DJ21" s="728"/>
      <c r="DK21" s="729"/>
      <c r="DL21" s="727"/>
      <c r="DM21" s="728"/>
      <c r="DN21" s="728"/>
      <c r="DO21" s="728"/>
      <c r="DP21" s="729"/>
      <c r="DQ21" s="727"/>
      <c r="DR21" s="728"/>
      <c r="DS21" s="728"/>
      <c r="DT21" s="728"/>
      <c r="DU21" s="729"/>
      <c r="DV21" s="724"/>
      <c r="DW21" s="725"/>
      <c r="DX21" s="725"/>
      <c r="DY21" s="725"/>
      <c r="DZ21" s="730"/>
      <c r="EA21" s="72"/>
    </row>
    <row r="22" spans="1:131" s="52" customFormat="1" ht="26.25" customHeight="1" x14ac:dyDescent="0.15">
      <c r="A22" s="57">
        <v>16</v>
      </c>
      <c r="B22" s="724"/>
      <c r="C22" s="725"/>
      <c r="D22" s="725"/>
      <c r="E22" s="725"/>
      <c r="F22" s="725"/>
      <c r="G22" s="725"/>
      <c r="H22" s="725"/>
      <c r="I22" s="725"/>
      <c r="J22" s="725"/>
      <c r="K22" s="725"/>
      <c r="L22" s="725"/>
      <c r="M22" s="725"/>
      <c r="N22" s="725"/>
      <c r="O22" s="725"/>
      <c r="P22" s="726"/>
      <c r="Q22" s="1012"/>
      <c r="R22" s="1013"/>
      <c r="S22" s="1013"/>
      <c r="T22" s="1013"/>
      <c r="U22" s="1013"/>
      <c r="V22" s="1013"/>
      <c r="W22" s="1013"/>
      <c r="X22" s="1013"/>
      <c r="Y22" s="1013"/>
      <c r="Z22" s="1013"/>
      <c r="AA22" s="1013"/>
      <c r="AB22" s="1013"/>
      <c r="AC22" s="1013"/>
      <c r="AD22" s="1013"/>
      <c r="AE22" s="1014"/>
      <c r="AF22" s="991"/>
      <c r="AG22" s="728"/>
      <c r="AH22" s="728"/>
      <c r="AI22" s="728"/>
      <c r="AJ22" s="992"/>
      <c r="AK22" s="1015"/>
      <c r="AL22" s="1013"/>
      <c r="AM22" s="1013"/>
      <c r="AN22" s="1013"/>
      <c r="AO22" s="1013"/>
      <c r="AP22" s="1013"/>
      <c r="AQ22" s="1013"/>
      <c r="AR22" s="1013"/>
      <c r="AS22" s="1013"/>
      <c r="AT22" s="1013"/>
      <c r="AU22" s="1016"/>
      <c r="AV22" s="1016"/>
      <c r="AW22" s="1016"/>
      <c r="AX22" s="1016"/>
      <c r="AY22" s="1017"/>
      <c r="AZ22" s="996" t="s">
        <v>454</v>
      </c>
      <c r="BA22" s="996"/>
      <c r="BB22" s="996"/>
      <c r="BC22" s="996"/>
      <c r="BD22" s="997"/>
      <c r="BE22" s="72"/>
      <c r="BF22" s="72"/>
      <c r="BG22" s="72"/>
      <c r="BH22" s="72"/>
      <c r="BI22" s="72"/>
      <c r="BJ22" s="72"/>
      <c r="BK22" s="72"/>
      <c r="BL22" s="72"/>
      <c r="BM22" s="72"/>
      <c r="BN22" s="72"/>
      <c r="BO22" s="72"/>
      <c r="BP22" s="72"/>
      <c r="BQ22" s="57">
        <v>16</v>
      </c>
      <c r="BR22" s="77"/>
      <c r="BS22" s="724"/>
      <c r="BT22" s="725"/>
      <c r="BU22" s="725"/>
      <c r="BV22" s="725"/>
      <c r="BW22" s="725"/>
      <c r="BX22" s="725"/>
      <c r="BY22" s="725"/>
      <c r="BZ22" s="725"/>
      <c r="CA22" s="725"/>
      <c r="CB22" s="725"/>
      <c r="CC22" s="725"/>
      <c r="CD22" s="725"/>
      <c r="CE22" s="725"/>
      <c r="CF22" s="725"/>
      <c r="CG22" s="726"/>
      <c r="CH22" s="727"/>
      <c r="CI22" s="728"/>
      <c r="CJ22" s="728"/>
      <c r="CK22" s="728"/>
      <c r="CL22" s="729"/>
      <c r="CM22" s="727"/>
      <c r="CN22" s="728"/>
      <c r="CO22" s="728"/>
      <c r="CP22" s="728"/>
      <c r="CQ22" s="729"/>
      <c r="CR22" s="727"/>
      <c r="CS22" s="728"/>
      <c r="CT22" s="728"/>
      <c r="CU22" s="728"/>
      <c r="CV22" s="729"/>
      <c r="CW22" s="727"/>
      <c r="CX22" s="728"/>
      <c r="CY22" s="728"/>
      <c r="CZ22" s="728"/>
      <c r="DA22" s="729"/>
      <c r="DB22" s="727"/>
      <c r="DC22" s="728"/>
      <c r="DD22" s="728"/>
      <c r="DE22" s="728"/>
      <c r="DF22" s="729"/>
      <c r="DG22" s="727"/>
      <c r="DH22" s="728"/>
      <c r="DI22" s="728"/>
      <c r="DJ22" s="728"/>
      <c r="DK22" s="729"/>
      <c r="DL22" s="727"/>
      <c r="DM22" s="728"/>
      <c r="DN22" s="728"/>
      <c r="DO22" s="728"/>
      <c r="DP22" s="729"/>
      <c r="DQ22" s="727"/>
      <c r="DR22" s="728"/>
      <c r="DS22" s="728"/>
      <c r="DT22" s="728"/>
      <c r="DU22" s="729"/>
      <c r="DV22" s="724"/>
      <c r="DW22" s="725"/>
      <c r="DX22" s="725"/>
      <c r="DY22" s="725"/>
      <c r="DZ22" s="730"/>
      <c r="EA22" s="72"/>
    </row>
    <row r="23" spans="1:131" s="52" customFormat="1" ht="26.25" customHeight="1" x14ac:dyDescent="0.15">
      <c r="A23" s="58" t="s">
        <v>255</v>
      </c>
      <c r="B23" s="946" t="s">
        <v>304</v>
      </c>
      <c r="C23" s="947"/>
      <c r="D23" s="947"/>
      <c r="E23" s="947"/>
      <c r="F23" s="947"/>
      <c r="G23" s="947"/>
      <c r="H23" s="947"/>
      <c r="I23" s="947"/>
      <c r="J23" s="947"/>
      <c r="K23" s="947"/>
      <c r="L23" s="947"/>
      <c r="M23" s="947"/>
      <c r="N23" s="947"/>
      <c r="O23" s="947"/>
      <c r="P23" s="948"/>
      <c r="Q23" s="1010">
        <v>7467</v>
      </c>
      <c r="R23" s="958"/>
      <c r="S23" s="958"/>
      <c r="T23" s="958"/>
      <c r="U23" s="958"/>
      <c r="V23" s="958">
        <v>7173</v>
      </c>
      <c r="W23" s="958"/>
      <c r="X23" s="958"/>
      <c r="Y23" s="958"/>
      <c r="Z23" s="958"/>
      <c r="AA23" s="958">
        <v>293</v>
      </c>
      <c r="AB23" s="958"/>
      <c r="AC23" s="958"/>
      <c r="AD23" s="958"/>
      <c r="AE23" s="1011"/>
      <c r="AF23" s="982">
        <v>99</v>
      </c>
      <c r="AG23" s="958"/>
      <c r="AH23" s="958"/>
      <c r="AI23" s="958"/>
      <c r="AJ23" s="983"/>
      <c r="AK23" s="984"/>
      <c r="AL23" s="957"/>
      <c r="AM23" s="957"/>
      <c r="AN23" s="957"/>
      <c r="AO23" s="957"/>
      <c r="AP23" s="958">
        <v>6465</v>
      </c>
      <c r="AQ23" s="958"/>
      <c r="AR23" s="958"/>
      <c r="AS23" s="958"/>
      <c r="AT23" s="958"/>
      <c r="AU23" s="959"/>
      <c r="AV23" s="959"/>
      <c r="AW23" s="959"/>
      <c r="AX23" s="959"/>
      <c r="AY23" s="960"/>
      <c r="AZ23" s="986" t="s">
        <v>206</v>
      </c>
      <c r="BA23" s="953"/>
      <c r="BB23" s="953"/>
      <c r="BC23" s="953"/>
      <c r="BD23" s="987"/>
      <c r="BE23" s="72"/>
      <c r="BF23" s="72"/>
      <c r="BG23" s="72"/>
      <c r="BH23" s="72"/>
      <c r="BI23" s="72"/>
      <c r="BJ23" s="72"/>
      <c r="BK23" s="72"/>
      <c r="BL23" s="72"/>
      <c r="BM23" s="72"/>
      <c r="BN23" s="72"/>
      <c r="BO23" s="72"/>
      <c r="BP23" s="72"/>
      <c r="BQ23" s="57">
        <v>17</v>
      </c>
      <c r="BR23" s="77"/>
      <c r="BS23" s="724"/>
      <c r="BT23" s="725"/>
      <c r="BU23" s="725"/>
      <c r="BV23" s="725"/>
      <c r="BW23" s="725"/>
      <c r="BX23" s="725"/>
      <c r="BY23" s="725"/>
      <c r="BZ23" s="725"/>
      <c r="CA23" s="725"/>
      <c r="CB23" s="725"/>
      <c r="CC23" s="725"/>
      <c r="CD23" s="725"/>
      <c r="CE23" s="725"/>
      <c r="CF23" s="725"/>
      <c r="CG23" s="726"/>
      <c r="CH23" s="727"/>
      <c r="CI23" s="728"/>
      <c r="CJ23" s="728"/>
      <c r="CK23" s="728"/>
      <c r="CL23" s="729"/>
      <c r="CM23" s="727"/>
      <c r="CN23" s="728"/>
      <c r="CO23" s="728"/>
      <c r="CP23" s="728"/>
      <c r="CQ23" s="729"/>
      <c r="CR23" s="727"/>
      <c r="CS23" s="728"/>
      <c r="CT23" s="728"/>
      <c r="CU23" s="728"/>
      <c r="CV23" s="729"/>
      <c r="CW23" s="727"/>
      <c r="CX23" s="728"/>
      <c r="CY23" s="728"/>
      <c r="CZ23" s="728"/>
      <c r="DA23" s="729"/>
      <c r="DB23" s="727"/>
      <c r="DC23" s="728"/>
      <c r="DD23" s="728"/>
      <c r="DE23" s="728"/>
      <c r="DF23" s="729"/>
      <c r="DG23" s="727"/>
      <c r="DH23" s="728"/>
      <c r="DI23" s="728"/>
      <c r="DJ23" s="728"/>
      <c r="DK23" s="729"/>
      <c r="DL23" s="727"/>
      <c r="DM23" s="728"/>
      <c r="DN23" s="728"/>
      <c r="DO23" s="728"/>
      <c r="DP23" s="729"/>
      <c r="DQ23" s="727"/>
      <c r="DR23" s="728"/>
      <c r="DS23" s="728"/>
      <c r="DT23" s="728"/>
      <c r="DU23" s="729"/>
      <c r="DV23" s="724"/>
      <c r="DW23" s="725"/>
      <c r="DX23" s="725"/>
      <c r="DY23" s="725"/>
      <c r="DZ23" s="730"/>
      <c r="EA23" s="72"/>
    </row>
    <row r="24" spans="1:131" s="52" customFormat="1" ht="26.25" customHeight="1" x14ac:dyDescent="0.15">
      <c r="A24" s="1008" t="s">
        <v>386</v>
      </c>
      <c r="B24" s="1008"/>
      <c r="C24" s="1008"/>
      <c r="D24" s="1008"/>
      <c r="E24" s="1008"/>
      <c r="F24" s="1008"/>
      <c r="G24" s="1008"/>
      <c r="H24" s="1008"/>
      <c r="I24" s="1008"/>
      <c r="J24" s="1008"/>
      <c r="K24" s="1008"/>
      <c r="L24" s="1008"/>
      <c r="M24" s="1008"/>
      <c r="N24" s="1008"/>
      <c r="O24" s="1008"/>
      <c r="P24" s="1008"/>
      <c r="Q24" s="1008"/>
      <c r="R24" s="1008"/>
      <c r="S24" s="1008"/>
      <c r="T24" s="1008"/>
      <c r="U24" s="1008"/>
      <c r="V24" s="1008"/>
      <c r="W24" s="1008"/>
      <c r="X24" s="1008"/>
      <c r="Y24" s="1008"/>
      <c r="Z24" s="1008"/>
      <c r="AA24" s="1008"/>
      <c r="AB24" s="1008"/>
      <c r="AC24" s="1008"/>
      <c r="AD24" s="1008"/>
      <c r="AE24" s="1008"/>
      <c r="AF24" s="1008"/>
      <c r="AG24" s="1008"/>
      <c r="AH24" s="1008"/>
      <c r="AI24" s="1008"/>
      <c r="AJ24" s="1008"/>
      <c r="AK24" s="1008"/>
      <c r="AL24" s="1008"/>
      <c r="AM24" s="1008"/>
      <c r="AN24" s="1008"/>
      <c r="AO24" s="1008"/>
      <c r="AP24" s="1008"/>
      <c r="AQ24" s="1008"/>
      <c r="AR24" s="1008"/>
      <c r="AS24" s="1008"/>
      <c r="AT24" s="1008"/>
      <c r="AU24" s="1008"/>
      <c r="AV24" s="1008"/>
      <c r="AW24" s="1008"/>
      <c r="AX24" s="1008"/>
      <c r="AY24" s="1008"/>
      <c r="AZ24" s="61"/>
      <c r="BA24" s="61"/>
      <c r="BB24" s="61"/>
      <c r="BC24" s="61"/>
      <c r="BD24" s="61"/>
      <c r="BE24" s="72"/>
      <c r="BF24" s="72"/>
      <c r="BG24" s="72"/>
      <c r="BH24" s="72"/>
      <c r="BI24" s="72"/>
      <c r="BJ24" s="72"/>
      <c r="BK24" s="72"/>
      <c r="BL24" s="72"/>
      <c r="BM24" s="72"/>
      <c r="BN24" s="72"/>
      <c r="BO24" s="72"/>
      <c r="BP24" s="72"/>
      <c r="BQ24" s="57">
        <v>18</v>
      </c>
      <c r="BR24" s="77"/>
      <c r="BS24" s="724"/>
      <c r="BT24" s="725"/>
      <c r="BU24" s="725"/>
      <c r="BV24" s="725"/>
      <c r="BW24" s="725"/>
      <c r="BX24" s="725"/>
      <c r="BY24" s="725"/>
      <c r="BZ24" s="725"/>
      <c r="CA24" s="725"/>
      <c r="CB24" s="725"/>
      <c r="CC24" s="725"/>
      <c r="CD24" s="725"/>
      <c r="CE24" s="725"/>
      <c r="CF24" s="725"/>
      <c r="CG24" s="726"/>
      <c r="CH24" s="727"/>
      <c r="CI24" s="728"/>
      <c r="CJ24" s="728"/>
      <c r="CK24" s="728"/>
      <c r="CL24" s="729"/>
      <c r="CM24" s="727"/>
      <c r="CN24" s="728"/>
      <c r="CO24" s="728"/>
      <c r="CP24" s="728"/>
      <c r="CQ24" s="729"/>
      <c r="CR24" s="727"/>
      <c r="CS24" s="728"/>
      <c r="CT24" s="728"/>
      <c r="CU24" s="728"/>
      <c r="CV24" s="729"/>
      <c r="CW24" s="727"/>
      <c r="CX24" s="728"/>
      <c r="CY24" s="728"/>
      <c r="CZ24" s="728"/>
      <c r="DA24" s="729"/>
      <c r="DB24" s="727"/>
      <c r="DC24" s="728"/>
      <c r="DD24" s="728"/>
      <c r="DE24" s="728"/>
      <c r="DF24" s="729"/>
      <c r="DG24" s="727"/>
      <c r="DH24" s="728"/>
      <c r="DI24" s="728"/>
      <c r="DJ24" s="728"/>
      <c r="DK24" s="729"/>
      <c r="DL24" s="727"/>
      <c r="DM24" s="728"/>
      <c r="DN24" s="728"/>
      <c r="DO24" s="728"/>
      <c r="DP24" s="729"/>
      <c r="DQ24" s="727"/>
      <c r="DR24" s="728"/>
      <c r="DS24" s="728"/>
      <c r="DT24" s="728"/>
      <c r="DU24" s="729"/>
      <c r="DV24" s="724"/>
      <c r="DW24" s="725"/>
      <c r="DX24" s="725"/>
      <c r="DY24" s="725"/>
      <c r="DZ24" s="730"/>
      <c r="EA24" s="72"/>
    </row>
    <row r="25" spans="1:131" ht="26.25" customHeight="1" x14ac:dyDescent="0.15">
      <c r="A25" s="1009" t="s">
        <v>416</v>
      </c>
      <c r="B25" s="1009"/>
      <c r="C25" s="1009"/>
      <c r="D25" s="1009"/>
      <c r="E25" s="1009"/>
      <c r="F25" s="1009"/>
      <c r="G25" s="1009"/>
      <c r="H25" s="1009"/>
      <c r="I25" s="1009"/>
      <c r="J25" s="1009"/>
      <c r="K25" s="1009"/>
      <c r="L25" s="1009"/>
      <c r="M25" s="1009"/>
      <c r="N25" s="1009"/>
      <c r="O25" s="1009"/>
      <c r="P25" s="1009"/>
      <c r="Q25" s="1009"/>
      <c r="R25" s="1009"/>
      <c r="S25" s="1009"/>
      <c r="T25" s="1009"/>
      <c r="U25" s="1009"/>
      <c r="V25" s="1009"/>
      <c r="W25" s="1009"/>
      <c r="X25" s="1009"/>
      <c r="Y25" s="1009"/>
      <c r="Z25" s="1009"/>
      <c r="AA25" s="1009"/>
      <c r="AB25" s="1009"/>
      <c r="AC25" s="1009"/>
      <c r="AD25" s="1009"/>
      <c r="AE25" s="1009"/>
      <c r="AF25" s="1009"/>
      <c r="AG25" s="1009"/>
      <c r="AH25" s="1009"/>
      <c r="AI25" s="1009"/>
      <c r="AJ25" s="1009"/>
      <c r="AK25" s="1009"/>
      <c r="AL25" s="1009"/>
      <c r="AM25" s="1009"/>
      <c r="AN25" s="1009"/>
      <c r="AO25" s="1009"/>
      <c r="AP25" s="1009"/>
      <c r="AQ25" s="1009"/>
      <c r="AR25" s="1009"/>
      <c r="AS25" s="1009"/>
      <c r="AT25" s="1009"/>
      <c r="AU25" s="1009"/>
      <c r="AV25" s="1009"/>
      <c r="AW25" s="1009"/>
      <c r="AX25" s="1009"/>
      <c r="AY25" s="1009"/>
      <c r="AZ25" s="1009"/>
      <c r="BA25" s="1009"/>
      <c r="BB25" s="1009"/>
      <c r="BC25" s="1009"/>
      <c r="BD25" s="1009"/>
      <c r="BE25" s="1009"/>
      <c r="BF25" s="1009"/>
      <c r="BG25" s="1009"/>
      <c r="BH25" s="1009"/>
      <c r="BI25" s="1009"/>
      <c r="BJ25" s="61"/>
      <c r="BK25" s="61"/>
      <c r="BL25" s="61"/>
      <c r="BM25" s="61"/>
      <c r="BN25" s="61"/>
      <c r="BO25" s="60"/>
      <c r="BP25" s="60"/>
      <c r="BQ25" s="57">
        <v>19</v>
      </c>
      <c r="BR25" s="77"/>
      <c r="BS25" s="724"/>
      <c r="BT25" s="725"/>
      <c r="BU25" s="725"/>
      <c r="BV25" s="725"/>
      <c r="BW25" s="725"/>
      <c r="BX25" s="725"/>
      <c r="BY25" s="725"/>
      <c r="BZ25" s="725"/>
      <c r="CA25" s="725"/>
      <c r="CB25" s="725"/>
      <c r="CC25" s="725"/>
      <c r="CD25" s="725"/>
      <c r="CE25" s="725"/>
      <c r="CF25" s="725"/>
      <c r="CG25" s="726"/>
      <c r="CH25" s="727"/>
      <c r="CI25" s="728"/>
      <c r="CJ25" s="728"/>
      <c r="CK25" s="728"/>
      <c r="CL25" s="729"/>
      <c r="CM25" s="727"/>
      <c r="CN25" s="728"/>
      <c r="CO25" s="728"/>
      <c r="CP25" s="728"/>
      <c r="CQ25" s="729"/>
      <c r="CR25" s="727"/>
      <c r="CS25" s="728"/>
      <c r="CT25" s="728"/>
      <c r="CU25" s="728"/>
      <c r="CV25" s="729"/>
      <c r="CW25" s="727"/>
      <c r="CX25" s="728"/>
      <c r="CY25" s="728"/>
      <c r="CZ25" s="728"/>
      <c r="DA25" s="729"/>
      <c r="DB25" s="727"/>
      <c r="DC25" s="728"/>
      <c r="DD25" s="728"/>
      <c r="DE25" s="728"/>
      <c r="DF25" s="729"/>
      <c r="DG25" s="727"/>
      <c r="DH25" s="728"/>
      <c r="DI25" s="728"/>
      <c r="DJ25" s="728"/>
      <c r="DK25" s="729"/>
      <c r="DL25" s="727"/>
      <c r="DM25" s="728"/>
      <c r="DN25" s="728"/>
      <c r="DO25" s="728"/>
      <c r="DP25" s="729"/>
      <c r="DQ25" s="727"/>
      <c r="DR25" s="728"/>
      <c r="DS25" s="728"/>
      <c r="DT25" s="728"/>
      <c r="DU25" s="729"/>
      <c r="DV25" s="724"/>
      <c r="DW25" s="725"/>
      <c r="DX25" s="725"/>
      <c r="DY25" s="725"/>
      <c r="DZ25" s="730"/>
      <c r="EA25" s="53"/>
    </row>
    <row r="26" spans="1:131" ht="26.25" customHeight="1" x14ac:dyDescent="0.15">
      <c r="A26" s="707" t="s">
        <v>437</v>
      </c>
      <c r="B26" s="708"/>
      <c r="C26" s="708"/>
      <c r="D26" s="708"/>
      <c r="E26" s="708"/>
      <c r="F26" s="708"/>
      <c r="G26" s="708"/>
      <c r="H26" s="708"/>
      <c r="I26" s="708"/>
      <c r="J26" s="708"/>
      <c r="K26" s="708"/>
      <c r="L26" s="708"/>
      <c r="M26" s="708"/>
      <c r="N26" s="708"/>
      <c r="O26" s="708"/>
      <c r="P26" s="709"/>
      <c r="Q26" s="699" t="s">
        <v>456</v>
      </c>
      <c r="R26" s="700"/>
      <c r="S26" s="700"/>
      <c r="T26" s="700"/>
      <c r="U26" s="701"/>
      <c r="V26" s="699" t="s">
        <v>457</v>
      </c>
      <c r="W26" s="700"/>
      <c r="X26" s="700"/>
      <c r="Y26" s="700"/>
      <c r="Z26" s="701"/>
      <c r="AA26" s="699" t="s">
        <v>458</v>
      </c>
      <c r="AB26" s="700"/>
      <c r="AC26" s="700"/>
      <c r="AD26" s="700"/>
      <c r="AE26" s="700"/>
      <c r="AF26" s="713" t="s">
        <v>252</v>
      </c>
      <c r="AG26" s="714"/>
      <c r="AH26" s="714"/>
      <c r="AI26" s="714"/>
      <c r="AJ26" s="715"/>
      <c r="AK26" s="700" t="s">
        <v>384</v>
      </c>
      <c r="AL26" s="700"/>
      <c r="AM26" s="700"/>
      <c r="AN26" s="700"/>
      <c r="AO26" s="701"/>
      <c r="AP26" s="699" t="s">
        <v>359</v>
      </c>
      <c r="AQ26" s="700"/>
      <c r="AR26" s="700"/>
      <c r="AS26" s="700"/>
      <c r="AT26" s="701"/>
      <c r="AU26" s="699" t="s">
        <v>459</v>
      </c>
      <c r="AV26" s="700"/>
      <c r="AW26" s="700"/>
      <c r="AX26" s="700"/>
      <c r="AY26" s="701"/>
      <c r="AZ26" s="699" t="s">
        <v>460</v>
      </c>
      <c r="BA26" s="700"/>
      <c r="BB26" s="700"/>
      <c r="BC26" s="700"/>
      <c r="BD26" s="701"/>
      <c r="BE26" s="699" t="s">
        <v>442</v>
      </c>
      <c r="BF26" s="700"/>
      <c r="BG26" s="700"/>
      <c r="BH26" s="700"/>
      <c r="BI26" s="705"/>
      <c r="BJ26" s="61"/>
      <c r="BK26" s="61"/>
      <c r="BL26" s="61"/>
      <c r="BM26" s="61"/>
      <c r="BN26" s="61"/>
      <c r="BO26" s="60"/>
      <c r="BP26" s="60"/>
      <c r="BQ26" s="57">
        <v>20</v>
      </c>
      <c r="BR26" s="77"/>
      <c r="BS26" s="724"/>
      <c r="BT26" s="725"/>
      <c r="BU26" s="725"/>
      <c r="BV26" s="725"/>
      <c r="BW26" s="725"/>
      <c r="BX26" s="725"/>
      <c r="BY26" s="725"/>
      <c r="BZ26" s="725"/>
      <c r="CA26" s="725"/>
      <c r="CB26" s="725"/>
      <c r="CC26" s="725"/>
      <c r="CD26" s="725"/>
      <c r="CE26" s="725"/>
      <c r="CF26" s="725"/>
      <c r="CG26" s="726"/>
      <c r="CH26" s="727"/>
      <c r="CI26" s="728"/>
      <c r="CJ26" s="728"/>
      <c r="CK26" s="728"/>
      <c r="CL26" s="729"/>
      <c r="CM26" s="727"/>
      <c r="CN26" s="728"/>
      <c r="CO26" s="728"/>
      <c r="CP26" s="728"/>
      <c r="CQ26" s="729"/>
      <c r="CR26" s="727"/>
      <c r="CS26" s="728"/>
      <c r="CT26" s="728"/>
      <c r="CU26" s="728"/>
      <c r="CV26" s="729"/>
      <c r="CW26" s="727"/>
      <c r="CX26" s="728"/>
      <c r="CY26" s="728"/>
      <c r="CZ26" s="728"/>
      <c r="DA26" s="729"/>
      <c r="DB26" s="727"/>
      <c r="DC26" s="728"/>
      <c r="DD26" s="728"/>
      <c r="DE26" s="728"/>
      <c r="DF26" s="729"/>
      <c r="DG26" s="727"/>
      <c r="DH26" s="728"/>
      <c r="DI26" s="728"/>
      <c r="DJ26" s="728"/>
      <c r="DK26" s="729"/>
      <c r="DL26" s="727"/>
      <c r="DM26" s="728"/>
      <c r="DN26" s="728"/>
      <c r="DO26" s="728"/>
      <c r="DP26" s="729"/>
      <c r="DQ26" s="727"/>
      <c r="DR26" s="728"/>
      <c r="DS26" s="728"/>
      <c r="DT26" s="728"/>
      <c r="DU26" s="729"/>
      <c r="DV26" s="724"/>
      <c r="DW26" s="725"/>
      <c r="DX26" s="725"/>
      <c r="DY26" s="725"/>
      <c r="DZ26" s="730"/>
      <c r="EA26" s="53"/>
    </row>
    <row r="27" spans="1:131" ht="26.25" customHeight="1" x14ac:dyDescent="0.15">
      <c r="A27" s="710"/>
      <c r="B27" s="711"/>
      <c r="C27" s="711"/>
      <c r="D27" s="711"/>
      <c r="E27" s="711"/>
      <c r="F27" s="711"/>
      <c r="G27" s="711"/>
      <c r="H27" s="711"/>
      <c r="I27" s="711"/>
      <c r="J27" s="711"/>
      <c r="K27" s="711"/>
      <c r="L27" s="711"/>
      <c r="M27" s="711"/>
      <c r="N27" s="711"/>
      <c r="O27" s="711"/>
      <c r="P27" s="712"/>
      <c r="Q27" s="702"/>
      <c r="R27" s="703"/>
      <c r="S27" s="703"/>
      <c r="T27" s="703"/>
      <c r="U27" s="704"/>
      <c r="V27" s="702"/>
      <c r="W27" s="703"/>
      <c r="X27" s="703"/>
      <c r="Y27" s="703"/>
      <c r="Z27" s="704"/>
      <c r="AA27" s="702"/>
      <c r="AB27" s="703"/>
      <c r="AC27" s="703"/>
      <c r="AD27" s="703"/>
      <c r="AE27" s="703"/>
      <c r="AF27" s="716"/>
      <c r="AG27" s="717"/>
      <c r="AH27" s="717"/>
      <c r="AI27" s="717"/>
      <c r="AJ27" s="718"/>
      <c r="AK27" s="703"/>
      <c r="AL27" s="703"/>
      <c r="AM27" s="703"/>
      <c r="AN27" s="703"/>
      <c r="AO27" s="704"/>
      <c r="AP27" s="702"/>
      <c r="AQ27" s="703"/>
      <c r="AR27" s="703"/>
      <c r="AS27" s="703"/>
      <c r="AT27" s="704"/>
      <c r="AU27" s="702"/>
      <c r="AV27" s="703"/>
      <c r="AW27" s="703"/>
      <c r="AX27" s="703"/>
      <c r="AY27" s="704"/>
      <c r="AZ27" s="702"/>
      <c r="BA27" s="703"/>
      <c r="BB27" s="703"/>
      <c r="BC27" s="703"/>
      <c r="BD27" s="704"/>
      <c r="BE27" s="702"/>
      <c r="BF27" s="703"/>
      <c r="BG27" s="703"/>
      <c r="BH27" s="703"/>
      <c r="BI27" s="706"/>
      <c r="BJ27" s="61"/>
      <c r="BK27" s="61"/>
      <c r="BL27" s="61"/>
      <c r="BM27" s="61"/>
      <c r="BN27" s="61"/>
      <c r="BO27" s="60"/>
      <c r="BP27" s="60"/>
      <c r="BQ27" s="57">
        <v>21</v>
      </c>
      <c r="BR27" s="77"/>
      <c r="BS27" s="724"/>
      <c r="BT27" s="725"/>
      <c r="BU27" s="725"/>
      <c r="BV27" s="725"/>
      <c r="BW27" s="725"/>
      <c r="BX27" s="725"/>
      <c r="BY27" s="725"/>
      <c r="BZ27" s="725"/>
      <c r="CA27" s="725"/>
      <c r="CB27" s="725"/>
      <c r="CC27" s="725"/>
      <c r="CD27" s="725"/>
      <c r="CE27" s="725"/>
      <c r="CF27" s="725"/>
      <c r="CG27" s="726"/>
      <c r="CH27" s="727"/>
      <c r="CI27" s="728"/>
      <c r="CJ27" s="728"/>
      <c r="CK27" s="728"/>
      <c r="CL27" s="729"/>
      <c r="CM27" s="727"/>
      <c r="CN27" s="728"/>
      <c r="CO27" s="728"/>
      <c r="CP27" s="728"/>
      <c r="CQ27" s="729"/>
      <c r="CR27" s="727"/>
      <c r="CS27" s="728"/>
      <c r="CT27" s="728"/>
      <c r="CU27" s="728"/>
      <c r="CV27" s="729"/>
      <c r="CW27" s="727"/>
      <c r="CX27" s="728"/>
      <c r="CY27" s="728"/>
      <c r="CZ27" s="728"/>
      <c r="DA27" s="729"/>
      <c r="DB27" s="727"/>
      <c r="DC27" s="728"/>
      <c r="DD27" s="728"/>
      <c r="DE27" s="728"/>
      <c r="DF27" s="729"/>
      <c r="DG27" s="727"/>
      <c r="DH27" s="728"/>
      <c r="DI27" s="728"/>
      <c r="DJ27" s="728"/>
      <c r="DK27" s="729"/>
      <c r="DL27" s="727"/>
      <c r="DM27" s="728"/>
      <c r="DN27" s="728"/>
      <c r="DO27" s="728"/>
      <c r="DP27" s="729"/>
      <c r="DQ27" s="727"/>
      <c r="DR27" s="728"/>
      <c r="DS27" s="728"/>
      <c r="DT27" s="728"/>
      <c r="DU27" s="729"/>
      <c r="DV27" s="724"/>
      <c r="DW27" s="725"/>
      <c r="DX27" s="725"/>
      <c r="DY27" s="725"/>
      <c r="DZ27" s="730"/>
      <c r="EA27" s="53"/>
    </row>
    <row r="28" spans="1:131" ht="26.25" customHeight="1" x14ac:dyDescent="0.15">
      <c r="A28" s="59">
        <v>1</v>
      </c>
      <c r="B28" s="974" t="s">
        <v>242</v>
      </c>
      <c r="C28" s="975"/>
      <c r="D28" s="975"/>
      <c r="E28" s="975"/>
      <c r="F28" s="975"/>
      <c r="G28" s="975"/>
      <c r="H28" s="975"/>
      <c r="I28" s="975"/>
      <c r="J28" s="975"/>
      <c r="K28" s="975"/>
      <c r="L28" s="975"/>
      <c r="M28" s="975"/>
      <c r="N28" s="975"/>
      <c r="O28" s="975"/>
      <c r="P28" s="976"/>
      <c r="Q28" s="999">
        <v>691</v>
      </c>
      <c r="R28" s="1000"/>
      <c r="S28" s="1000"/>
      <c r="T28" s="1000"/>
      <c r="U28" s="1000"/>
      <c r="V28" s="1000">
        <v>670</v>
      </c>
      <c r="W28" s="1000"/>
      <c r="X28" s="1000"/>
      <c r="Y28" s="1000"/>
      <c r="Z28" s="1000"/>
      <c r="AA28" s="1000">
        <v>20</v>
      </c>
      <c r="AB28" s="1000"/>
      <c r="AC28" s="1000"/>
      <c r="AD28" s="1000"/>
      <c r="AE28" s="1001"/>
      <c r="AF28" s="1002">
        <v>20</v>
      </c>
      <c r="AG28" s="1000"/>
      <c r="AH28" s="1000"/>
      <c r="AI28" s="1000"/>
      <c r="AJ28" s="1003"/>
      <c r="AK28" s="1004">
        <v>85</v>
      </c>
      <c r="AL28" s="1000"/>
      <c r="AM28" s="1000"/>
      <c r="AN28" s="1000"/>
      <c r="AO28" s="1000"/>
      <c r="AP28" s="1000" t="s">
        <v>206</v>
      </c>
      <c r="AQ28" s="1000"/>
      <c r="AR28" s="1000"/>
      <c r="AS28" s="1000"/>
      <c r="AT28" s="1000"/>
      <c r="AU28" s="1000" t="s">
        <v>206</v>
      </c>
      <c r="AV28" s="1000"/>
      <c r="AW28" s="1000"/>
      <c r="AX28" s="1000"/>
      <c r="AY28" s="1000"/>
      <c r="AZ28" s="1005" t="s">
        <v>206</v>
      </c>
      <c r="BA28" s="1005"/>
      <c r="BB28" s="1005"/>
      <c r="BC28" s="1005"/>
      <c r="BD28" s="1005"/>
      <c r="BE28" s="1006"/>
      <c r="BF28" s="1006"/>
      <c r="BG28" s="1006"/>
      <c r="BH28" s="1006"/>
      <c r="BI28" s="1007"/>
      <c r="BJ28" s="61"/>
      <c r="BK28" s="61"/>
      <c r="BL28" s="61"/>
      <c r="BM28" s="61"/>
      <c r="BN28" s="61"/>
      <c r="BO28" s="60"/>
      <c r="BP28" s="60"/>
      <c r="BQ28" s="57">
        <v>22</v>
      </c>
      <c r="BR28" s="77"/>
      <c r="BS28" s="724"/>
      <c r="BT28" s="725"/>
      <c r="BU28" s="725"/>
      <c r="BV28" s="725"/>
      <c r="BW28" s="725"/>
      <c r="BX28" s="725"/>
      <c r="BY28" s="725"/>
      <c r="BZ28" s="725"/>
      <c r="CA28" s="725"/>
      <c r="CB28" s="725"/>
      <c r="CC28" s="725"/>
      <c r="CD28" s="725"/>
      <c r="CE28" s="725"/>
      <c r="CF28" s="725"/>
      <c r="CG28" s="726"/>
      <c r="CH28" s="727"/>
      <c r="CI28" s="728"/>
      <c r="CJ28" s="728"/>
      <c r="CK28" s="728"/>
      <c r="CL28" s="729"/>
      <c r="CM28" s="727"/>
      <c r="CN28" s="728"/>
      <c r="CO28" s="728"/>
      <c r="CP28" s="728"/>
      <c r="CQ28" s="729"/>
      <c r="CR28" s="727"/>
      <c r="CS28" s="728"/>
      <c r="CT28" s="728"/>
      <c r="CU28" s="728"/>
      <c r="CV28" s="729"/>
      <c r="CW28" s="727"/>
      <c r="CX28" s="728"/>
      <c r="CY28" s="728"/>
      <c r="CZ28" s="728"/>
      <c r="DA28" s="729"/>
      <c r="DB28" s="727"/>
      <c r="DC28" s="728"/>
      <c r="DD28" s="728"/>
      <c r="DE28" s="728"/>
      <c r="DF28" s="729"/>
      <c r="DG28" s="727"/>
      <c r="DH28" s="728"/>
      <c r="DI28" s="728"/>
      <c r="DJ28" s="728"/>
      <c r="DK28" s="729"/>
      <c r="DL28" s="727"/>
      <c r="DM28" s="728"/>
      <c r="DN28" s="728"/>
      <c r="DO28" s="728"/>
      <c r="DP28" s="729"/>
      <c r="DQ28" s="727"/>
      <c r="DR28" s="728"/>
      <c r="DS28" s="728"/>
      <c r="DT28" s="728"/>
      <c r="DU28" s="729"/>
      <c r="DV28" s="724"/>
      <c r="DW28" s="725"/>
      <c r="DX28" s="725"/>
      <c r="DY28" s="725"/>
      <c r="DZ28" s="730"/>
      <c r="EA28" s="53"/>
    </row>
    <row r="29" spans="1:131" ht="26.25" customHeight="1" x14ac:dyDescent="0.15">
      <c r="A29" s="59">
        <v>2</v>
      </c>
      <c r="B29" s="724" t="s">
        <v>29</v>
      </c>
      <c r="C29" s="725"/>
      <c r="D29" s="725"/>
      <c r="E29" s="725"/>
      <c r="F29" s="725"/>
      <c r="G29" s="725"/>
      <c r="H29" s="725"/>
      <c r="I29" s="725"/>
      <c r="J29" s="725"/>
      <c r="K29" s="725"/>
      <c r="L29" s="725"/>
      <c r="M29" s="725"/>
      <c r="N29" s="725"/>
      <c r="O29" s="725"/>
      <c r="P29" s="726"/>
      <c r="Q29" s="968">
        <v>824</v>
      </c>
      <c r="R29" s="969"/>
      <c r="S29" s="969"/>
      <c r="T29" s="969"/>
      <c r="U29" s="969"/>
      <c r="V29" s="969">
        <v>810</v>
      </c>
      <c r="W29" s="969"/>
      <c r="X29" s="969"/>
      <c r="Y29" s="969"/>
      <c r="Z29" s="969"/>
      <c r="AA29" s="969">
        <v>14</v>
      </c>
      <c r="AB29" s="969"/>
      <c r="AC29" s="969"/>
      <c r="AD29" s="969"/>
      <c r="AE29" s="973"/>
      <c r="AF29" s="991">
        <v>14</v>
      </c>
      <c r="AG29" s="728"/>
      <c r="AH29" s="728"/>
      <c r="AI29" s="728"/>
      <c r="AJ29" s="992"/>
      <c r="AK29" s="972">
        <v>157</v>
      </c>
      <c r="AL29" s="969"/>
      <c r="AM29" s="969"/>
      <c r="AN29" s="969"/>
      <c r="AO29" s="969"/>
      <c r="AP29" s="969" t="s">
        <v>206</v>
      </c>
      <c r="AQ29" s="969"/>
      <c r="AR29" s="969"/>
      <c r="AS29" s="969"/>
      <c r="AT29" s="969"/>
      <c r="AU29" s="969" t="s">
        <v>206</v>
      </c>
      <c r="AV29" s="969"/>
      <c r="AW29" s="969"/>
      <c r="AX29" s="969"/>
      <c r="AY29" s="969"/>
      <c r="AZ29" s="998" t="s">
        <v>206</v>
      </c>
      <c r="BA29" s="998"/>
      <c r="BB29" s="998"/>
      <c r="BC29" s="998"/>
      <c r="BD29" s="998"/>
      <c r="BE29" s="970"/>
      <c r="BF29" s="970"/>
      <c r="BG29" s="970"/>
      <c r="BH29" s="970"/>
      <c r="BI29" s="971"/>
      <c r="BJ29" s="61"/>
      <c r="BK29" s="61"/>
      <c r="BL29" s="61"/>
      <c r="BM29" s="61"/>
      <c r="BN29" s="61"/>
      <c r="BO29" s="60"/>
      <c r="BP29" s="60"/>
      <c r="BQ29" s="57">
        <v>23</v>
      </c>
      <c r="BR29" s="77"/>
      <c r="BS29" s="724"/>
      <c r="BT29" s="725"/>
      <c r="BU29" s="725"/>
      <c r="BV29" s="725"/>
      <c r="BW29" s="725"/>
      <c r="BX29" s="725"/>
      <c r="BY29" s="725"/>
      <c r="BZ29" s="725"/>
      <c r="CA29" s="725"/>
      <c r="CB29" s="725"/>
      <c r="CC29" s="725"/>
      <c r="CD29" s="725"/>
      <c r="CE29" s="725"/>
      <c r="CF29" s="725"/>
      <c r="CG29" s="726"/>
      <c r="CH29" s="727"/>
      <c r="CI29" s="728"/>
      <c r="CJ29" s="728"/>
      <c r="CK29" s="728"/>
      <c r="CL29" s="729"/>
      <c r="CM29" s="727"/>
      <c r="CN29" s="728"/>
      <c r="CO29" s="728"/>
      <c r="CP29" s="728"/>
      <c r="CQ29" s="729"/>
      <c r="CR29" s="727"/>
      <c r="CS29" s="728"/>
      <c r="CT29" s="728"/>
      <c r="CU29" s="728"/>
      <c r="CV29" s="729"/>
      <c r="CW29" s="727"/>
      <c r="CX29" s="728"/>
      <c r="CY29" s="728"/>
      <c r="CZ29" s="728"/>
      <c r="DA29" s="729"/>
      <c r="DB29" s="727"/>
      <c r="DC29" s="728"/>
      <c r="DD29" s="728"/>
      <c r="DE29" s="728"/>
      <c r="DF29" s="729"/>
      <c r="DG29" s="727"/>
      <c r="DH29" s="728"/>
      <c r="DI29" s="728"/>
      <c r="DJ29" s="728"/>
      <c r="DK29" s="729"/>
      <c r="DL29" s="727"/>
      <c r="DM29" s="728"/>
      <c r="DN29" s="728"/>
      <c r="DO29" s="728"/>
      <c r="DP29" s="729"/>
      <c r="DQ29" s="727"/>
      <c r="DR29" s="728"/>
      <c r="DS29" s="728"/>
      <c r="DT29" s="728"/>
      <c r="DU29" s="729"/>
      <c r="DV29" s="724"/>
      <c r="DW29" s="725"/>
      <c r="DX29" s="725"/>
      <c r="DY29" s="725"/>
      <c r="DZ29" s="730"/>
      <c r="EA29" s="53"/>
    </row>
    <row r="30" spans="1:131" ht="26.25" customHeight="1" x14ac:dyDescent="0.15">
      <c r="A30" s="59">
        <v>3</v>
      </c>
      <c r="B30" s="724" t="s">
        <v>232</v>
      </c>
      <c r="C30" s="725"/>
      <c r="D30" s="725"/>
      <c r="E30" s="725"/>
      <c r="F30" s="725"/>
      <c r="G30" s="725"/>
      <c r="H30" s="725"/>
      <c r="I30" s="725"/>
      <c r="J30" s="725"/>
      <c r="K30" s="725"/>
      <c r="L30" s="725"/>
      <c r="M30" s="725"/>
      <c r="N30" s="725"/>
      <c r="O30" s="725"/>
      <c r="P30" s="726"/>
      <c r="Q30" s="968">
        <v>96</v>
      </c>
      <c r="R30" s="969"/>
      <c r="S30" s="969"/>
      <c r="T30" s="969"/>
      <c r="U30" s="969"/>
      <c r="V30" s="969">
        <v>96</v>
      </c>
      <c r="W30" s="969"/>
      <c r="X30" s="969"/>
      <c r="Y30" s="969"/>
      <c r="Z30" s="969"/>
      <c r="AA30" s="969">
        <v>1</v>
      </c>
      <c r="AB30" s="969"/>
      <c r="AC30" s="969"/>
      <c r="AD30" s="969"/>
      <c r="AE30" s="973"/>
      <c r="AF30" s="991">
        <v>1</v>
      </c>
      <c r="AG30" s="728"/>
      <c r="AH30" s="728"/>
      <c r="AI30" s="728"/>
      <c r="AJ30" s="992"/>
      <c r="AK30" s="972">
        <v>37</v>
      </c>
      <c r="AL30" s="969"/>
      <c r="AM30" s="969"/>
      <c r="AN30" s="969"/>
      <c r="AO30" s="969"/>
      <c r="AP30" s="969" t="s">
        <v>206</v>
      </c>
      <c r="AQ30" s="969"/>
      <c r="AR30" s="969"/>
      <c r="AS30" s="969"/>
      <c r="AT30" s="969"/>
      <c r="AU30" s="969" t="s">
        <v>206</v>
      </c>
      <c r="AV30" s="969"/>
      <c r="AW30" s="969"/>
      <c r="AX30" s="969"/>
      <c r="AY30" s="969"/>
      <c r="AZ30" s="998" t="s">
        <v>206</v>
      </c>
      <c r="BA30" s="998"/>
      <c r="BB30" s="998"/>
      <c r="BC30" s="998"/>
      <c r="BD30" s="998"/>
      <c r="BE30" s="970"/>
      <c r="BF30" s="970"/>
      <c r="BG30" s="970"/>
      <c r="BH30" s="970"/>
      <c r="BI30" s="971"/>
      <c r="BJ30" s="61"/>
      <c r="BK30" s="61"/>
      <c r="BL30" s="61"/>
      <c r="BM30" s="61"/>
      <c r="BN30" s="61"/>
      <c r="BO30" s="60"/>
      <c r="BP30" s="60"/>
      <c r="BQ30" s="57">
        <v>24</v>
      </c>
      <c r="BR30" s="77"/>
      <c r="BS30" s="724"/>
      <c r="BT30" s="725"/>
      <c r="BU30" s="725"/>
      <c r="BV30" s="725"/>
      <c r="BW30" s="725"/>
      <c r="BX30" s="725"/>
      <c r="BY30" s="725"/>
      <c r="BZ30" s="725"/>
      <c r="CA30" s="725"/>
      <c r="CB30" s="725"/>
      <c r="CC30" s="725"/>
      <c r="CD30" s="725"/>
      <c r="CE30" s="725"/>
      <c r="CF30" s="725"/>
      <c r="CG30" s="726"/>
      <c r="CH30" s="727"/>
      <c r="CI30" s="728"/>
      <c r="CJ30" s="728"/>
      <c r="CK30" s="728"/>
      <c r="CL30" s="729"/>
      <c r="CM30" s="727"/>
      <c r="CN30" s="728"/>
      <c r="CO30" s="728"/>
      <c r="CP30" s="728"/>
      <c r="CQ30" s="729"/>
      <c r="CR30" s="727"/>
      <c r="CS30" s="728"/>
      <c r="CT30" s="728"/>
      <c r="CU30" s="728"/>
      <c r="CV30" s="729"/>
      <c r="CW30" s="727"/>
      <c r="CX30" s="728"/>
      <c r="CY30" s="728"/>
      <c r="CZ30" s="728"/>
      <c r="DA30" s="729"/>
      <c r="DB30" s="727"/>
      <c r="DC30" s="728"/>
      <c r="DD30" s="728"/>
      <c r="DE30" s="728"/>
      <c r="DF30" s="729"/>
      <c r="DG30" s="727"/>
      <c r="DH30" s="728"/>
      <c r="DI30" s="728"/>
      <c r="DJ30" s="728"/>
      <c r="DK30" s="729"/>
      <c r="DL30" s="727"/>
      <c r="DM30" s="728"/>
      <c r="DN30" s="728"/>
      <c r="DO30" s="728"/>
      <c r="DP30" s="729"/>
      <c r="DQ30" s="727"/>
      <c r="DR30" s="728"/>
      <c r="DS30" s="728"/>
      <c r="DT30" s="728"/>
      <c r="DU30" s="729"/>
      <c r="DV30" s="724"/>
      <c r="DW30" s="725"/>
      <c r="DX30" s="725"/>
      <c r="DY30" s="725"/>
      <c r="DZ30" s="730"/>
      <c r="EA30" s="53"/>
    </row>
    <row r="31" spans="1:131" ht="26.25" customHeight="1" x14ac:dyDescent="0.15">
      <c r="A31" s="59">
        <v>4</v>
      </c>
      <c r="B31" s="724" t="s">
        <v>55</v>
      </c>
      <c r="C31" s="725"/>
      <c r="D31" s="725"/>
      <c r="E31" s="725"/>
      <c r="F31" s="725"/>
      <c r="G31" s="725"/>
      <c r="H31" s="725"/>
      <c r="I31" s="725"/>
      <c r="J31" s="725"/>
      <c r="K31" s="725"/>
      <c r="L31" s="725"/>
      <c r="M31" s="725"/>
      <c r="N31" s="725"/>
      <c r="O31" s="725"/>
      <c r="P31" s="726"/>
      <c r="Q31" s="968">
        <v>213</v>
      </c>
      <c r="R31" s="969"/>
      <c r="S31" s="969"/>
      <c r="T31" s="969"/>
      <c r="U31" s="969"/>
      <c r="V31" s="969">
        <v>201</v>
      </c>
      <c r="W31" s="969"/>
      <c r="X31" s="969"/>
      <c r="Y31" s="969"/>
      <c r="Z31" s="969"/>
      <c r="AA31" s="969">
        <v>12</v>
      </c>
      <c r="AB31" s="969"/>
      <c r="AC31" s="969"/>
      <c r="AD31" s="969"/>
      <c r="AE31" s="973"/>
      <c r="AF31" s="991">
        <v>12</v>
      </c>
      <c r="AG31" s="728"/>
      <c r="AH31" s="728"/>
      <c r="AI31" s="728"/>
      <c r="AJ31" s="992"/>
      <c r="AK31" s="972">
        <v>125</v>
      </c>
      <c r="AL31" s="969"/>
      <c r="AM31" s="969"/>
      <c r="AN31" s="969"/>
      <c r="AO31" s="969"/>
      <c r="AP31" s="969">
        <v>513</v>
      </c>
      <c r="AQ31" s="969"/>
      <c r="AR31" s="969"/>
      <c r="AS31" s="969"/>
      <c r="AT31" s="969"/>
      <c r="AU31" s="969">
        <v>404</v>
      </c>
      <c r="AV31" s="969"/>
      <c r="AW31" s="969"/>
      <c r="AX31" s="969"/>
      <c r="AY31" s="969"/>
      <c r="AZ31" s="998" t="s">
        <v>206</v>
      </c>
      <c r="BA31" s="998"/>
      <c r="BB31" s="998"/>
      <c r="BC31" s="998"/>
      <c r="BD31" s="998"/>
      <c r="BE31" s="970" t="s">
        <v>26</v>
      </c>
      <c r="BF31" s="970"/>
      <c r="BG31" s="970"/>
      <c r="BH31" s="970"/>
      <c r="BI31" s="971"/>
      <c r="BJ31" s="61"/>
      <c r="BK31" s="61"/>
      <c r="BL31" s="61"/>
      <c r="BM31" s="61"/>
      <c r="BN31" s="61"/>
      <c r="BO31" s="60"/>
      <c r="BP31" s="60"/>
      <c r="BQ31" s="57">
        <v>25</v>
      </c>
      <c r="BR31" s="77"/>
      <c r="BS31" s="724"/>
      <c r="BT31" s="725"/>
      <c r="BU31" s="725"/>
      <c r="BV31" s="725"/>
      <c r="BW31" s="725"/>
      <c r="BX31" s="725"/>
      <c r="BY31" s="725"/>
      <c r="BZ31" s="725"/>
      <c r="CA31" s="725"/>
      <c r="CB31" s="725"/>
      <c r="CC31" s="725"/>
      <c r="CD31" s="725"/>
      <c r="CE31" s="725"/>
      <c r="CF31" s="725"/>
      <c r="CG31" s="726"/>
      <c r="CH31" s="727"/>
      <c r="CI31" s="728"/>
      <c r="CJ31" s="728"/>
      <c r="CK31" s="728"/>
      <c r="CL31" s="729"/>
      <c r="CM31" s="727"/>
      <c r="CN31" s="728"/>
      <c r="CO31" s="728"/>
      <c r="CP31" s="728"/>
      <c r="CQ31" s="729"/>
      <c r="CR31" s="727"/>
      <c r="CS31" s="728"/>
      <c r="CT31" s="728"/>
      <c r="CU31" s="728"/>
      <c r="CV31" s="729"/>
      <c r="CW31" s="727"/>
      <c r="CX31" s="728"/>
      <c r="CY31" s="728"/>
      <c r="CZ31" s="728"/>
      <c r="DA31" s="729"/>
      <c r="DB31" s="727"/>
      <c r="DC31" s="728"/>
      <c r="DD31" s="728"/>
      <c r="DE31" s="728"/>
      <c r="DF31" s="729"/>
      <c r="DG31" s="727"/>
      <c r="DH31" s="728"/>
      <c r="DI31" s="728"/>
      <c r="DJ31" s="728"/>
      <c r="DK31" s="729"/>
      <c r="DL31" s="727"/>
      <c r="DM31" s="728"/>
      <c r="DN31" s="728"/>
      <c r="DO31" s="728"/>
      <c r="DP31" s="729"/>
      <c r="DQ31" s="727"/>
      <c r="DR31" s="728"/>
      <c r="DS31" s="728"/>
      <c r="DT31" s="728"/>
      <c r="DU31" s="729"/>
      <c r="DV31" s="724"/>
      <c r="DW31" s="725"/>
      <c r="DX31" s="725"/>
      <c r="DY31" s="725"/>
      <c r="DZ31" s="730"/>
      <c r="EA31" s="53"/>
    </row>
    <row r="32" spans="1:131" ht="26.25" customHeight="1" x14ac:dyDescent="0.15">
      <c r="A32" s="59">
        <v>5</v>
      </c>
      <c r="B32" s="724"/>
      <c r="C32" s="725"/>
      <c r="D32" s="725"/>
      <c r="E32" s="725"/>
      <c r="F32" s="725"/>
      <c r="G32" s="725"/>
      <c r="H32" s="725"/>
      <c r="I32" s="725"/>
      <c r="J32" s="725"/>
      <c r="K32" s="725"/>
      <c r="L32" s="725"/>
      <c r="M32" s="725"/>
      <c r="N32" s="725"/>
      <c r="O32" s="725"/>
      <c r="P32" s="726"/>
      <c r="Q32" s="968"/>
      <c r="R32" s="969"/>
      <c r="S32" s="969"/>
      <c r="T32" s="969"/>
      <c r="U32" s="969"/>
      <c r="V32" s="969"/>
      <c r="W32" s="969"/>
      <c r="X32" s="969"/>
      <c r="Y32" s="969"/>
      <c r="Z32" s="969"/>
      <c r="AA32" s="969"/>
      <c r="AB32" s="969"/>
      <c r="AC32" s="969"/>
      <c r="AD32" s="969"/>
      <c r="AE32" s="973"/>
      <c r="AF32" s="991"/>
      <c r="AG32" s="728"/>
      <c r="AH32" s="728"/>
      <c r="AI32" s="728"/>
      <c r="AJ32" s="992"/>
      <c r="AK32" s="972"/>
      <c r="AL32" s="969"/>
      <c r="AM32" s="969"/>
      <c r="AN32" s="969"/>
      <c r="AO32" s="969"/>
      <c r="AP32" s="969"/>
      <c r="AQ32" s="969"/>
      <c r="AR32" s="969"/>
      <c r="AS32" s="969"/>
      <c r="AT32" s="969"/>
      <c r="AU32" s="969"/>
      <c r="AV32" s="969"/>
      <c r="AW32" s="969"/>
      <c r="AX32" s="969"/>
      <c r="AY32" s="969"/>
      <c r="AZ32" s="998"/>
      <c r="BA32" s="998"/>
      <c r="BB32" s="998"/>
      <c r="BC32" s="998"/>
      <c r="BD32" s="998"/>
      <c r="BE32" s="970"/>
      <c r="BF32" s="970"/>
      <c r="BG32" s="970"/>
      <c r="BH32" s="970"/>
      <c r="BI32" s="971"/>
      <c r="BJ32" s="61"/>
      <c r="BK32" s="61"/>
      <c r="BL32" s="61"/>
      <c r="BM32" s="61"/>
      <c r="BN32" s="61"/>
      <c r="BO32" s="60"/>
      <c r="BP32" s="60"/>
      <c r="BQ32" s="57">
        <v>26</v>
      </c>
      <c r="BR32" s="77"/>
      <c r="BS32" s="724"/>
      <c r="BT32" s="725"/>
      <c r="BU32" s="725"/>
      <c r="BV32" s="725"/>
      <c r="BW32" s="725"/>
      <c r="BX32" s="725"/>
      <c r="BY32" s="725"/>
      <c r="BZ32" s="725"/>
      <c r="CA32" s="725"/>
      <c r="CB32" s="725"/>
      <c r="CC32" s="725"/>
      <c r="CD32" s="725"/>
      <c r="CE32" s="725"/>
      <c r="CF32" s="725"/>
      <c r="CG32" s="726"/>
      <c r="CH32" s="727"/>
      <c r="CI32" s="728"/>
      <c r="CJ32" s="728"/>
      <c r="CK32" s="728"/>
      <c r="CL32" s="729"/>
      <c r="CM32" s="727"/>
      <c r="CN32" s="728"/>
      <c r="CO32" s="728"/>
      <c r="CP32" s="728"/>
      <c r="CQ32" s="729"/>
      <c r="CR32" s="727"/>
      <c r="CS32" s="728"/>
      <c r="CT32" s="728"/>
      <c r="CU32" s="728"/>
      <c r="CV32" s="729"/>
      <c r="CW32" s="727"/>
      <c r="CX32" s="728"/>
      <c r="CY32" s="728"/>
      <c r="CZ32" s="728"/>
      <c r="DA32" s="729"/>
      <c r="DB32" s="727"/>
      <c r="DC32" s="728"/>
      <c r="DD32" s="728"/>
      <c r="DE32" s="728"/>
      <c r="DF32" s="729"/>
      <c r="DG32" s="727"/>
      <c r="DH32" s="728"/>
      <c r="DI32" s="728"/>
      <c r="DJ32" s="728"/>
      <c r="DK32" s="729"/>
      <c r="DL32" s="727"/>
      <c r="DM32" s="728"/>
      <c r="DN32" s="728"/>
      <c r="DO32" s="728"/>
      <c r="DP32" s="729"/>
      <c r="DQ32" s="727"/>
      <c r="DR32" s="728"/>
      <c r="DS32" s="728"/>
      <c r="DT32" s="728"/>
      <c r="DU32" s="729"/>
      <c r="DV32" s="724"/>
      <c r="DW32" s="725"/>
      <c r="DX32" s="725"/>
      <c r="DY32" s="725"/>
      <c r="DZ32" s="730"/>
      <c r="EA32" s="53"/>
    </row>
    <row r="33" spans="1:131" ht="26.25" customHeight="1" x14ac:dyDescent="0.15">
      <c r="A33" s="59">
        <v>6</v>
      </c>
      <c r="B33" s="724"/>
      <c r="C33" s="725"/>
      <c r="D33" s="725"/>
      <c r="E33" s="725"/>
      <c r="F33" s="725"/>
      <c r="G33" s="725"/>
      <c r="H33" s="725"/>
      <c r="I33" s="725"/>
      <c r="J33" s="725"/>
      <c r="K33" s="725"/>
      <c r="L33" s="725"/>
      <c r="M33" s="725"/>
      <c r="N33" s="725"/>
      <c r="O33" s="725"/>
      <c r="P33" s="726"/>
      <c r="Q33" s="968"/>
      <c r="R33" s="969"/>
      <c r="S33" s="969"/>
      <c r="T33" s="969"/>
      <c r="U33" s="969"/>
      <c r="V33" s="969"/>
      <c r="W33" s="969"/>
      <c r="X33" s="969"/>
      <c r="Y33" s="969"/>
      <c r="Z33" s="969"/>
      <c r="AA33" s="969"/>
      <c r="AB33" s="969"/>
      <c r="AC33" s="969"/>
      <c r="AD33" s="969"/>
      <c r="AE33" s="973"/>
      <c r="AF33" s="991"/>
      <c r="AG33" s="728"/>
      <c r="AH33" s="728"/>
      <c r="AI33" s="728"/>
      <c r="AJ33" s="992"/>
      <c r="AK33" s="972"/>
      <c r="AL33" s="969"/>
      <c r="AM33" s="969"/>
      <c r="AN33" s="969"/>
      <c r="AO33" s="969"/>
      <c r="AP33" s="969"/>
      <c r="AQ33" s="969"/>
      <c r="AR33" s="969"/>
      <c r="AS33" s="969"/>
      <c r="AT33" s="969"/>
      <c r="AU33" s="969"/>
      <c r="AV33" s="969"/>
      <c r="AW33" s="969"/>
      <c r="AX33" s="969"/>
      <c r="AY33" s="969"/>
      <c r="AZ33" s="998"/>
      <c r="BA33" s="998"/>
      <c r="BB33" s="998"/>
      <c r="BC33" s="998"/>
      <c r="BD33" s="998"/>
      <c r="BE33" s="970"/>
      <c r="BF33" s="970"/>
      <c r="BG33" s="970"/>
      <c r="BH33" s="970"/>
      <c r="BI33" s="971"/>
      <c r="BJ33" s="61"/>
      <c r="BK33" s="61"/>
      <c r="BL33" s="61"/>
      <c r="BM33" s="61"/>
      <c r="BN33" s="61"/>
      <c r="BO33" s="60"/>
      <c r="BP33" s="60"/>
      <c r="BQ33" s="57">
        <v>27</v>
      </c>
      <c r="BR33" s="77"/>
      <c r="BS33" s="724"/>
      <c r="BT33" s="725"/>
      <c r="BU33" s="725"/>
      <c r="BV33" s="725"/>
      <c r="BW33" s="725"/>
      <c r="BX33" s="725"/>
      <c r="BY33" s="725"/>
      <c r="BZ33" s="725"/>
      <c r="CA33" s="725"/>
      <c r="CB33" s="725"/>
      <c r="CC33" s="725"/>
      <c r="CD33" s="725"/>
      <c r="CE33" s="725"/>
      <c r="CF33" s="725"/>
      <c r="CG33" s="726"/>
      <c r="CH33" s="727"/>
      <c r="CI33" s="728"/>
      <c r="CJ33" s="728"/>
      <c r="CK33" s="728"/>
      <c r="CL33" s="729"/>
      <c r="CM33" s="727"/>
      <c r="CN33" s="728"/>
      <c r="CO33" s="728"/>
      <c r="CP33" s="728"/>
      <c r="CQ33" s="729"/>
      <c r="CR33" s="727"/>
      <c r="CS33" s="728"/>
      <c r="CT33" s="728"/>
      <c r="CU33" s="728"/>
      <c r="CV33" s="729"/>
      <c r="CW33" s="727"/>
      <c r="CX33" s="728"/>
      <c r="CY33" s="728"/>
      <c r="CZ33" s="728"/>
      <c r="DA33" s="729"/>
      <c r="DB33" s="727"/>
      <c r="DC33" s="728"/>
      <c r="DD33" s="728"/>
      <c r="DE33" s="728"/>
      <c r="DF33" s="729"/>
      <c r="DG33" s="727"/>
      <c r="DH33" s="728"/>
      <c r="DI33" s="728"/>
      <c r="DJ33" s="728"/>
      <c r="DK33" s="729"/>
      <c r="DL33" s="727"/>
      <c r="DM33" s="728"/>
      <c r="DN33" s="728"/>
      <c r="DO33" s="728"/>
      <c r="DP33" s="729"/>
      <c r="DQ33" s="727"/>
      <c r="DR33" s="728"/>
      <c r="DS33" s="728"/>
      <c r="DT33" s="728"/>
      <c r="DU33" s="729"/>
      <c r="DV33" s="724"/>
      <c r="DW33" s="725"/>
      <c r="DX33" s="725"/>
      <c r="DY33" s="725"/>
      <c r="DZ33" s="730"/>
      <c r="EA33" s="53"/>
    </row>
    <row r="34" spans="1:131" ht="26.25" customHeight="1" x14ac:dyDescent="0.15">
      <c r="A34" s="59">
        <v>7</v>
      </c>
      <c r="B34" s="724"/>
      <c r="C34" s="725"/>
      <c r="D34" s="725"/>
      <c r="E34" s="725"/>
      <c r="F34" s="725"/>
      <c r="G34" s="725"/>
      <c r="H34" s="725"/>
      <c r="I34" s="725"/>
      <c r="J34" s="725"/>
      <c r="K34" s="725"/>
      <c r="L34" s="725"/>
      <c r="M34" s="725"/>
      <c r="N34" s="725"/>
      <c r="O34" s="725"/>
      <c r="P34" s="726"/>
      <c r="Q34" s="968"/>
      <c r="R34" s="969"/>
      <c r="S34" s="969"/>
      <c r="T34" s="969"/>
      <c r="U34" s="969"/>
      <c r="V34" s="969"/>
      <c r="W34" s="969"/>
      <c r="X34" s="969"/>
      <c r="Y34" s="969"/>
      <c r="Z34" s="969"/>
      <c r="AA34" s="969"/>
      <c r="AB34" s="969"/>
      <c r="AC34" s="969"/>
      <c r="AD34" s="969"/>
      <c r="AE34" s="973"/>
      <c r="AF34" s="991"/>
      <c r="AG34" s="728"/>
      <c r="AH34" s="728"/>
      <c r="AI34" s="728"/>
      <c r="AJ34" s="992"/>
      <c r="AK34" s="972"/>
      <c r="AL34" s="969"/>
      <c r="AM34" s="969"/>
      <c r="AN34" s="969"/>
      <c r="AO34" s="969"/>
      <c r="AP34" s="969"/>
      <c r="AQ34" s="969"/>
      <c r="AR34" s="969"/>
      <c r="AS34" s="969"/>
      <c r="AT34" s="969"/>
      <c r="AU34" s="969"/>
      <c r="AV34" s="969"/>
      <c r="AW34" s="969"/>
      <c r="AX34" s="969"/>
      <c r="AY34" s="969"/>
      <c r="AZ34" s="998"/>
      <c r="BA34" s="998"/>
      <c r="BB34" s="998"/>
      <c r="BC34" s="998"/>
      <c r="BD34" s="998"/>
      <c r="BE34" s="970"/>
      <c r="BF34" s="970"/>
      <c r="BG34" s="970"/>
      <c r="BH34" s="970"/>
      <c r="BI34" s="971"/>
      <c r="BJ34" s="61"/>
      <c r="BK34" s="61"/>
      <c r="BL34" s="61"/>
      <c r="BM34" s="61"/>
      <c r="BN34" s="61"/>
      <c r="BO34" s="60"/>
      <c r="BP34" s="60"/>
      <c r="BQ34" s="57">
        <v>28</v>
      </c>
      <c r="BR34" s="77"/>
      <c r="BS34" s="724"/>
      <c r="BT34" s="725"/>
      <c r="BU34" s="725"/>
      <c r="BV34" s="725"/>
      <c r="BW34" s="725"/>
      <c r="BX34" s="725"/>
      <c r="BY34" s="725"/>
      <c r="BZ34" s="725"/>
      <c r="CA34" s="725"/>
      <c r="CB34" s="725"/>
      <c r="CC34" s="725"/>
      <c r="CD34" s="725"/>
      <c r="CE34" s="725"/>
      <c r="CF34" s="725"/>
      <c r="CG34" s="726"/>
      <c r="CH34" s="727"/>
      <c r="CI34" s="728"/>
      <c r="CJ34" s="728"/>
      <c r="CK34" s="728"/>
      <c r="CL34" s="729"/>
      <c r="CM34" s="727"/>
      <c r="CN34" s="728"/>
      <c r="CO34" s="728"/>
      <c r="CP34" s="728"/>
      <c r="CQ34" s="729"/>
      <c r="CR34" s="727"/>
      <c r="CS34" s="728"/>
      <c r="CT34" s="728"/>
      <c r="CU34" s="728"/>
      <c r="CV34" s="729"/>
      <c r="CW34" s="727"/>
      <c r="CX34" s="728"/>
      <c r="CY34" s="728"/>
      <c r="CZ34" s="728"/>
      <c r="DA34" s="729"/>
      <c r="DB34" s="727"/>
      <c r="DC34" s="728"/>
      <c r="DD34" s="728"/>
      <c r="DE34" s="728"/>
      <c r="DF34" s="729"/>
      <c r="DG34" s="727"/>
      <c r="DH34" s="728"/>
      <c r="DI34" s="728"/>
      <c r="DJ34" s="728"/>
      <c r="DK34" s="729"/>
      <c r="DL34" s="727"/>
      <c r="DM34" s="728"/>
      <c r="DN34" s="728"/>
      <c r="DO34" s="728"/>
      <c r="DP34" s="729"/>
      <c r="DQ34" s="727"/>
      <c r="DR34" s="728"/>
      <c r="DS34" s="728"/>
      <c r="DT34" s="728"/>
      <c r="DU34" s="729"/>
      <c r="DV34" s="724"/>
      <c r="DW34" s="725"/>
      <c r="DX34" s="725"/>
      <c r="DY34" s="725"/>
      <c r="DZ34" s="730"/>
      <c r="EA34" s="53"/>
    </row>
    <row r="35" spans="1:131" ht="26.25" customHeight="1" x14ac:dyDescent="0.15">
      <c r="A35" s="59">
        <v>8</v>
      </c>
      <c r="B35" s="724"/>
      <c r="C35" s="725"/>
      <c r="D35" s="725"/>
      <c r="E35" s="725"/>
      <c r="F35" s="725"/>
      <c r="G35" s="725"/>
      <c r="H35" s="725"/>
      <c r="I35" s="725"/>
      <c r="J35" s="725"/>
      <c r="K35" s="725"/>
      <c r="L35" s="725"/>
      <c r="M35" s="725"/>
      <c r="N35" s="725"/>
      <c r="O35" s="725"/>
      <c r="P35" s="726"/>
      <c r="Q35" s="968"/>
      <c r="R35" s="969"/>
      <c r="S35" s="969"/>
      <c r="T35" s="969"/>
      <c r="U35" s="969"/>
      <c r="V35" s="969"/>
      <c r="W35" s="969"/>
      <c r="X35" s="969"/>
      <c r="Y35" s="969"/>
      <c r="Z35" s="969"/>
      <c r="AA35" s="969"/>
      <c r="AB35" s="969"/>
      <c r="AC35" s="969"/>
      <c r="AD35" s="969"/>
      <c r="AE35" s="973"/>
      <c r="AF35" s="991"/>
      <c r="AG35" s="728"/>
      <c r="AH35" s="728"/>
      <c r="AI35" s="728"/>
      <c r="AJ35" s="992"/>
      <c r="AK35" s="972"/>
      <c r="AL35" s="969"/>
      <c r="AM35" s="969"/>
      <c r="AN35" s="969"/>
      <c r="AO35" s="969"/>
      <c r="AP35" s="969"/>
      <c r="AQ35" s="969"/>
      <c r="AR35" s="969"/>
      <c r="AS35" s="969"/>
      <c r="AT35" s="969"/>
      <c r="AU35" s="969"/>
      <c r="AV35" s="969"/>
      <c r="AW35" s="969"/>
      <c r="AX35" s="969"/>
      <c r="AY35" s="969"/>
      <c r="AZ35" s="998"/>
      <c r="BA35" s="998"/>
      <c r="BB35" s="998"/>
      <c r="BC35" s="998"/>
      <c r="BD35" s="998"/>
      <c r="BE35" s="970"/>
      <c r="BF35" s="970"/>
      <c r="BG35" s="970"/>
      <c r="BH35" s="970"/>
      <c r="BI35" s="971"/>
      <c r="BJ35" s="61"/>
      <c r="BK35" s="61"/>
      <c r="BL35" s="61"/>
      <c r="BM35" s="61"/>
      <c r="BN35" s="61"/>
      <c r="BO35" s="60"/>
      <c r="BP35" s="60"/>
      <c r="BQ35" s="57">
        <v>29</v>
      </c>
      <c r="BR35" s="77"/>
      <c r="BS35" s="724"/>
      <c r="BT35" s="725"/>
      <c r="BU35" s="725"/>
      <c r="BV35" s="725"/>
      <c r="BW35" s="725"/>
      <c r="BX35" s="725"/>
      <c r="BY35" s="725"/>
      <c r="BZ35" s="725"/>
      <c r="CA35" s="725"/>
      <c r="CB35" s="725"/>
      <c r="CC35" s="725"/>
      <c r="CD35" s="725"/>
      <c r="CE35" s="725"/>
      <c r="CF35" s="725"/>
      <c r="CG35" s="726"/>
      <c r="CH35" s="727"/>
      <c r="CI35" s="728"/>
      <c r="CJ35" s="728"/>
      <c r="CK35" s="728"/>
      <c r="CL35" s="729"/>
      <c r="CM35" s="727"/>
      <c r="CN35" s="728"/>
      <c r="CO35" s="728"/>
      <c r="CP35" s="728"/>
      <c r="CQ35" s="729"/>
      <c r="CR35" s="727"/>
      <c r="CS35" s="728"/>
      <c r="CT35" s="728"/>
      <c r="CU35" s="728"/>
      <c r="CV35" s="729"/>
      <c r="CW35" s="727"/>
      <c r="CX35" s="728"/>
      <c r="CY35" s="728"/>
      <c r="CZ35" s="728"/>
      <c r="DA35" s="729"/>
      <c r="DB35" s="727"/>
      <c r="DC35" s="728"/>
      <c r="DD35" s="728"/>
      <c r="DE35" s="728"/>
      <c r="DF35" s="729"/>
      <c r="DG35" s="727"/>
      <c r="DH35" s="728"/>
      <c r="DI35" s="728"/>
      <c r="DJ35" s="728"/>
      <c r="DK35" s="729"/>
      <c r="DL35" s="727"/>
      <c r="DM35" s="728"/>
      <c r="DN35" s="728"/>
      <c r="DO35" s="728"/>
      <c r="DP35" s="729"/>
      <c r="DQ35" s="727"/>
      <c r="DR35" s="728"/>
      <c r="DS35" s="728"/>
      <c r="DT35" s="728"/>
      <c r="DU35" s="729"/>
      <c r="DV35" s="724"/>
      <c r="DW35" s="725"/>
      <c r="DX35" s="725"/>
      <c r="DY35" s="725"/>
      <c r="DZ35" s="730"/>
      <c r="EA35" s="53"/>
    </row>
    <row r="36" spans="1:131" ht="26.25" customHeight="1" x14ac:dyDescent="0.15">
      <c r="A36" s="59">
        <v>9</v>
      </c>
      <c r="B36" s="724"/>
      <c r="C36" s="725"/>
      <c r="D36" s="725"/>
      <c r="E36" s="725"/>
      <c r="F36" s="725"/>
      <c r="G36" s="725"/>
      <c r="H36" s="725"/>
      <c r="I36" s="725"/>
      <c r="J36" s="725"/>
      <c r="K36" s="725"/>
      <c r="L36" s="725"/>
      <c r="M36" s="725"/>
      <c r="N36" s="725"/>
      <c r="O36" s="725"/>
      <c r="P36" s="726"/>
      <c r="Q36" s="968"/>
      <c r="R36" s="969"/>
      <c r="S36" s="969"/>
      <c r="T36" s="969"/>
      <c r="U36" s="969"/>
      <c r="V36" s="969"/>
      <c r="W36" s="969"/>
      <c r="X36" s="969"/>
      <c r="Y36" s="969"/>
      <c r="Z36" s="969"/>
      <c r="AA36" s="969"/>
      <c r="AB36" s="969"/>
      <c r="AC36" s="969"/>
      <c r="AD36" s="969"/>
      <c r="AE36" s="973"/>
      <c r="AF36" s="991"/>
      <c r="AG36" s="728"/>
      <c r="AH36" s="728"/>
      <c r="AI36" s="728"/>
      <c r="AJ36" s="992"/>
      <c r="AK36" s="972"/>
      <c r="AL36" s="969"/>
      <c r="AM36" s="969"/>
      <c r="AN36" s="969"/>
      <c r="AO36" s="969"/>
      <c r="AP36" s="969"/>
      <c r="AQ36" s="969"/>
      <c r="AR36" s="969"/>
      <c r="AS36" s="969"/>
      <c r="AT36" s="969"/>
      <c r="AU36" s="969"/>
      <c r="AV36" s="969"/>
      <c r="AW36" s="969"/>
      <c r="AX36" s="969"/>
      <c r="AY36" s="969"/>
      <c r="AZ36" s="998"/>
      <c r="BA36" s="998"/>
      <c r="BB36" s="998"/>
      <c r="BC36" s="998"/>
      <c r="BD36" s="998"/>
      <c r="BE36" s="970"/>
      <c r="BF36" s="970"/>
      <c r="BG36" s="970"/>
      <c r="BH36" s="970"/>
      <c r="BI36" s="971"/>
      <c r="BJ36" s="61"/>
      <c r="BK36" s="61"/>
      <c r="BL36" s="61"/>
      <c r="BM36" s="61"/>
      <c r="BN36" s="61"/>
      <c r="BO36" s="60"/>
      <c r="BP36" s="60"/>
      <c r="BQ36" s="57">
        <v>30</v>
      </c>
      <c r="BR36" s="77"/>
      <c r="BS36" s="724"/>
      <c r="BT36" s="725"/>
      <c r="BU36" s="725"/>
      <c r="BV36" s="725"/>
      <c r="BW36" s="725"/>
      <c r="BX36" s="725"/>
      <c r="BY36" s="725"/>
      <c r="BZ36" s="725"/>
      <c r="CA36" s="725"/>
      <c r="CB36" s="725"/>
      <c r="CC36" s="725"/>
      <c r="CD36" s="725"/>
      <c r="CE36" s="725"/>
      <c r="CF36" s="725"/>
      <c r="CG36" s="726"/>
      <c r="CH36" s="727"/>
      <c r="CI36" s="728"/>
      <c r="CJ36" s="728"/>
      <c r="CK36" s="728"/>
      <c r="CL36" s="729"/>
      <c r="CM36" s="727"/>
      <c r="CN36" s="728"/>
      <c r="CO36" s="728"/>
      <c r="CP36" s="728"/>
      <c r="CQ36" s="729"/>
      <c r="CR36" s="727"/>
      <c r="CS36" s="728"/>
      <c r="CT36" s="728"/>
      <c r="CU36" s="728"/>
      <c r="CV36" s="729"/>
      <c r="CW36" s="727"/>
      <c r="CX36" s="728"/>
      <c r="CY36" s="728"/>
      <c r="CZ36" s="728"/>
      <c r="DA36" s="729"/>
      <c r="DB36" s="727"/>
      <c r="DC36" s="728"/>
      <c r="DD36" s="728"/>
      <c r="DE36" s="728"/>
      <c r="DF36" s="729"/>
      <c r="DG36" s="727"/>
      <c r="DH36" s="728"/>
      <c r="DI36" s="728"/>
      <c r="DJ36" s="728"/>
      <c r="DK36" s="729"/>
      <c r="DL36" s="727"/>
      <c r="DM36" s="728"/>
      <c r="DN36" s="728"/>
      <c r="DO36" s="728"/>
      <c r="DP36" s="729"/>
      <c r="DQ36" s="727"/>
      <c r="DR36" s="728"/>
      <c r="DS36" s="728"/>
      <c r="DT36" s="728"/>
      <c r="DU36" s="729"/>
      <c r="DV36" s="724"/>
      <c r="DW36" s="725"/>
      <c r="DX36" s="725"/>
      <c r="DY36" s="725"/>
      <c r="DZ36" s="730"/>
      <c r="EA36" s="53"/>
    </row>
    <row r="37" spans="1:131" ht="26.25" customHeight="1" x14ac:dyDescent="0.15">
      <c r="A37" s="59">
        <v>10</v>
      </c>
      <c r="B37" s="724"/>
      <c r="C37" s="725"/>
      <c r="D37" s="725"/>
      <c r="E37" s="725"/>
      <c r="F37" s="725"/>
      <c r="G37" s="725"/>
      <c r="H37" s="725"/>
      <c r="I37" s="725"/>
      <c r="J37" s="725"/>
      <c r="K37" s="725"/>
      <c r="L37" s="725"/>
      <c r="M37" s="725"/>
      <c r="N37" s="725"/>
      <c r="O37" s="725"/>
      <c r="P37" s="726"/>
      <c r="Q37" s="968"/>
      <c r="R37" s="969"/>
      <c r="S37" s="969"/>
      <c r="T37" s="969"/>
      <c r="U37" s="969"/>
      <c r="V37" s="969"/>
      <c r="W37" s="969"/>
      <c r="X37" s="969"/>
      <c r="Y37" s="969"/>
      <c r="Z37" s="969"/>
      <c r="AA37" s="969"/>
      <c r="AB37" s="969"/>
      <c r="AC37" s="969"/>
      <c r="AD37" s="969"/>
      <c r="AE37" s="973"/>
      <c r="AF37" s="991"/>
      <c r="AG37" s="728"/>
      <c r="AH37" s="728"/>
      <c r="AI37" s="728"/>
      <c r="AJ37" s="992"/>
      <c r="AK37" s="972"/>
      <c r="AL37" s="969"/>
      <c r="AM37" s="969"/>
      <c r="AN37" s="969"/>
      <c r="AO37" s="969"/>
      <c r="AP37" s="969"/>
      <c r="AQ37" s="969"/>
      <c r="AR37" s="969"/>
      <c r="AS37" s="969"/>
      <c r="AT37" s="969"/>
      <c r="AU37" s="969"/>
      <c r="AV37" s="969"/>
      <c r="AW37" s="969"/>
      <c r="AX37" s="969"/>
      <c r="AY37" s="969"/>
      <c r="AZ37" s="998"/>
      <c r="BA37" s="998"/>
      <c r="BB37" s="998"/>
      <c r="BC37" s="998"/>
      <c r="BD37" s="998"/>
      <c r="BE37" s="970"/>
      <c r="BF37" s="970"/>
      <c r="BG37" s="970"/>
      <c r="BH37" s="970"/>
      <c r="BI37" s="971"/>
      <c r="BJ37" s="61"/>
      <c r="BK37" s="61"/>
      <c r="BL37" s="61"/>
      <c r="BM37" s="61"/>
      <c r="BN37" s="61"/>
      <c r="BO37" s="60"/>
      <c r="BP37" s="60"/>
      <c r="BQ37" s="57">
        <v>31</v>
      </c>
      <c r="BR37" s="77"/>
      <c r="BS37" s="724"/>
      <c r="BT37" s="725"/>
      <c r="BU37" s="725"/>
      <c r="BV37" s="725"/>
      <c r="BW37" s="725"/>
      <c r="BX37" s="725"/>
      <c r="BY37" s="725"/>
      <c r="BZ37" s="725"/>
      <c r="CA37" s="725"/>
      <c r="CB37" s="725"/>
      <c r="CC37" s="725"/>
      <c r="CD37" s="725"/>
      <c r="CE37" s="725"/>
      <c r="CF37" s="725"/>
      <c r="CG37" s="726"/>
      <c r="CH37" s="727"/>
      <c r="CI37" s="728"/>
      <c r="CJ37" s="728"/>
      <c r="CK37" s="728"/>
      <c r="CL37" s="729"/>
      <c r="CM37" s="727"/>
      <c r="CN37" s="728"/>
      <c r="CO37" s="728"/>
      <c r="CP37" s="728"/>
      <c r="CQ37" s="729"/>
      <c r="CR37" s="727"/>
      <c r="CS37" s="728"/>
      <c r="CT37" s="728"/>
      <c r="CU37" s="728"/>
      <c r="CV37" s="729"/>
      <c r="CW37" s="727"/>
      <c r="CX37" s="728"/>
      <c r="CY37" s="728"/>
      <c r="CZ37" s="728"/>
      <c r="DA37" s="729"/>
      <c r="DB37" s="727"/>
      <c r="DC37" s="728"/>
      <c r="DD37" s="728"/>
      <c r="DE37" s="728"/>
      <c r="DF37" s="729"/>
      <c r="DG37" s="727"/>
      <c r="DH37" s="728"/>
      <c r="DI37" s="728"/>
      <c r="DJ37" s="728"/>
      <c r="DK37" s="729"/>
      <c r="DL37" s="727"/>
      <c r="DM37" s="728"/>
      <c r="DN37" s="728"/>
      <c r="DO37" s="728"/>
      <c r="DP37" s="729"/>
      <c r="DQ37" s="727"/>
      <c r="DR37" s="728"/>
      <c r="DS37" s="728"/>
      <c r="DT37" s="728"/>
      <c r="DU37" s="729"/>
      <c r="DV37" s="724"/>
      <c r="DW37" s="725"/>
      <c r="DX37" s="725"/>
      <c r="DY37" s="725"/>
      <c r="DZ37" s="730"/>
      <c r="EA37" s="53"/>
    </row>
    <row r="38" spans="1:131" ht="26.25" customHeight="1" x14ac:dyDescent="0.15">
      <c r="A38" s="59">
        <v>11</v>
      </c>
      <c r="B38" s="724"/>
      <c r="C38" s="725"/>
      <c r="D38" s="725"/>
      <c r="E38" s="725"/>
      <c r="F38" s="725"/>
      <c r="G38" s="725"/>
      <c r="H38" s="725"/>
      <c r="I38" s="725"/>
      <c r="J38" s="725"/>
      <c r="K38" s="725"/>
      <c r="L38" s="725"/>
      <c r="M38" s="725"/>
      <c r="N38" s="725"/>
      <c r="O38" s="725"/>
      <c r="P38" s="726"/>
      <c r="Q38" s="968"/>
      <c r="R38" s="969"/>
      <c r="S38" s="969"/>
      <c r="T38" s="969"/>
      <c r="U38" s="969"/>
      <c r="V38" s="969"/>
      <c r="W38" s="969"/>
      <c r="X38" s="969"/>
      <c r="Y38" s="969"/>
      <c r="Z38" s="969"/>
      <c r="AA38" s="969"/>
      <c r="AB38" s="969"/>
      <c r="AC38" s="969"/>
      <c r="AD38" s="969"/>
      <c r="AE38" s="973"/>
      <c r="AF38" s="991"/>
      <c r="AG38" s="728"/>
      <c r="AH38" s="728"/>
      <c r="AI38" s="728"/>
      <c r="AJ38" s="992"/>
      <c r="AK38" s="972"/>
      <c r="AL38" s="969"/>
      <c r="AM38" s="969"/>
      <c r="AN38" s="969"/>
      <c r="AO38" s="969"/>
      <c r="AP38" s="969"/>
      <c r="AQ38" s="969"/>
      <c r="AR38" s="969"/>
      <c r="AS38" s="969"/>
      <c r="AT38" s="969"/>
      <c r="AU38" s="969"/>
      <c r="AV38" s="969"/>
      <c r="AW38" s="969"/>
      <c r="AX38" s="969"/>
      <c r="AY38" s="969"/>
      <c r="AZ38" s="998"/>
      <c r="BA38" s="998"/>
      <c r="BB38" s="998"/>
      <c r="BC38" s="998"/>
      <c r="BD38" s="998"/>
      <c r="BE38" s="970"/>
      <c r="BF38" s="970"/>
      <c r="BG38" s="970"/>
      <c r="BH38" s="970"/>
      <c r="BI38" s="971"/>
      <c r="BJ38" s="61"/>
      <c r="BK38" s="61"/>
      <c r="BL38" s="61"/>
      <c r="BM38" s="61"/>
      <c r="BN38" s="61"/>
      <c r="BO38" s="60"/>
      <c r="BP38" s="60"/>
      <c r="BQ38" s="57">
        <v>32</v>
      </c>
      <c r="BR38" s="77"/>
      <c r="BS38" s="724"/>
      <c r="BT38" s="725"/>
      <c r="BU38" s="725"/>
      <c r="BV38" s="725"/>
      <c r="BW38" s="725"/>
      <c r="BX38" s="725"/>
      <c r="BY38" s="725"/>
      <c r="BZ38" s="725"/>
      <c r="CA38" s="725"/>
      <c r="CB38" s="725"/>
      <c r="CC38" s="725"/>
      <c r="CD38" s="725"/>
      <c r="CE38" s="725"/>
      <c r="CF38" s="725"/>
      <c r="CG38" s="726"/>
      <c r="CH38" s="727"/>
      <c r="CI38" s="728"/>
      <c r="CJ38" s="728"/>
      <c r="CK38" s="728"/>
      <c r="CL38" s="729"/>
      <c r="CM38" s="727"/>
      <c r="CN38" s="728"/>
      <c r="CO38" s="728"/>
      <c r="CP38" s="728"/>
      <c r="CQ38" s="729"/>
      <c r="CR38" s="727"/>
      <c r="CS38" s="728"/>
      <c r="CT38" s="728"/>
      <c r="CU38" s="728"/>
      <c r="CV38" s="729"/>
      <c r="CW38" s="727"/>
      <c r="CX38" s="728"/>
      <c r="CY38" s="728"/>
      <c r="CZ38" s="728"/>
      <c r="DA38" s="729"/>
      <c r="DB38" s="727"/>
      <c r="DC38" s="728"/>
      <c r="DD38" s="728"/>
      <c r="DE38" s="728"/>
      <c r="DF38" s="729"/>
      <c r="DG38" s="727"/>
      <c r="DH38" s="728"/>
      <c r="DI38" s="728"/>
      <c r="DJ38" s="728"/>
      <c r="DK38" s="729"/>
      <c r="DL38" s="727"/>
      <c r="DM38" s="728"/>
      <c r="DN38" s="728"/>
      <c r="DO38" s="728"/>
      <c r="DP38" s="729"/>
      <c r="DQ38" s="727"/>
      <c r="DR38" s="728"/>
      <c r="DS38" s="728"/>
      <c r="DT38" s="728"/>
      <c r="DU38" s="729"/>
      <c r="DV38" s="724"/>
      <c r="DW38" s="725"/>
      <c r="DX38" s="725"/>
      <c r="DY38" s="725"/>
      <c r="DZ38" s="730"/>
      <c r="EA38" s="53"/>
    </row>
    <row r="39" spans="1:131" ht="26.25" customHeight="1" x14ac:dyDescent="0.15">
      <c r="A39" s="59">
        <v>12</v>
      </c>
      <c r="B39" s="724"/>
      <c r="C39" s="725"/>
      <c r="D39" s="725"/>
      <c r="E39" s="725"/>
      <c r="F39" s="725"/>
      <c r="G39" s="725"/>
      <c r="H39" s="725"/>
      <c r="I39" s="725"/>
      <c r="J39" s="725"/>
      <c r="K39" s="725"/>
      <c r="L39" s="725"/>
      <c r="M39" s="725"/>
      <c r="N39" s="725"/>
      <c r="O39" s="725"/>
      <c r="P39" s="726"/>
      <c r="Q39" s="968"/>
      <c r="R39" s="969"/>
      <c r="S39" s="969"/>
      <c r="T39" s="969"/>
      <c r="U39" s="969"/>
      <c r="V39" s="969"/>
      <c r="W39" s="969"/>
      <c r="X39" s="969"/>
      <c r="Y39" s="969"/>
      <c r="Z39" s="969"/>
      <c r="AA39" s="969"/>
      <c r="AB39" s="969"/>
      <c r="AC39" s="969"/>
      <c r="AD39" s="969"/>
      <c r="AE39" s="973"/>
      <c r="AF39" s="991"/>
      <c r="AG39" s="728"/>
      <c r="AH39" s="728"/>
      <c r="AI39" s="728"/>
      <c r="AJ39" s="992"/>
      <c r="AK39" s="972"/>
      <c r="AL39" s="969"/>
      <c r="AM39" s="969"/>
      <c r="AN39" s="969"/>
      <c r="AO39" s="969"/>
      <c r="AP39" s="969"/>
      <c r="AQ39" s="969"/>
      <c r="AR39" s="969"/>
      <c r="AS39" s="969"/>
      <c r="AT39" s="969"/>
      <c r="AU39" s="969"/>
      <c r="AV39" s="969"/>
      <c r="AW39" s="969"/>
      <c r="AX39" s="969"/>
      <c r="AY39" s="969"/>
      <c r="AZ39" s="998"/>
      <c r="BA39" s="998"/>
      <c r="BB39" s="998"/>
      <c r="BC39" s="998"/>
      <c r="BD39" s="998"/>
      <c r="BE39" s="970"/>
      <c r="BF39" s="970"/>
      <c r="BG39" s="970"/>
      <c r="BH39" s="970"/>
      <c r="BI39" s="971"/>
      <c r="BJ39" s="61"/>
      <c r="BK39" s="61"/>
      <c r="BL39" s="61"/>
      <c r="BM39" s="61"/>
      <c r="BN39" s="61"/>
      <c r="BO39" s="60"/>
      <c r="BP39" s="60"/>
      <c r="BQ39" s="57">
        <v>33</v>
      </c>
      <c r="BR39" s="77"/>
      <c r="BS39" s="724"/>
      <c r="BT39" s="725"/>
      <c r="BU39" s="725"/>
      <c r="BV39" s="725"/>
      <c r="BW39" s="725"/>
      <c r="BX39" s="725"/>
      <c r="BY39" s="725"/>
      <c r="BZ39" s="725"/>
      <c r="CA39" s="725"/>
      <c r="CB39" s="725"/>
      <c r="CC39" s="725"/>
      <c r="CD39" s="725"/>
      <c r="CE39" s="725"/>
      <c r="CF39" s="725"/>
      <c r="CG39" s="726"/>
      <c r="CH39" s="727"/>
      <c r="CI39" s="728"/>
      <c r="CJ39" s="728"/>
      <c r="CK39" s="728"/>
      <c r="CL39" s="729"/>
      <c r="CM39" s="727"/>
      <c r="CN39" s="728"/>
      <c r="CO39" s="728"/>
      <c r="CP39" s="728"/>
      <c r="CQ39" s="729"/>
      <c r="CR39" s="727"/>
      <c r="CS39" s="728"/>
      <c r="CT39" s="728"/>
      <c r="CU39" s="728"/>
      <c r="CV39" s="729"/>
      <c r="CW39" s="727"/>
      <c r="CX39" s="728"/>
      <c r="CY39" s="728"/>
      <c r="CZ39" s="728"/>
      <c r="DA39" s="729"/>
      <c r="DB39" s="727"/>
      <c r="DC39" s="728"/>
      <c r="DD39" s="728"/>
      <c r="DE39" s="728"/>
      <c r="DF39" s="729"/>
      <c r="DG39" s="727"/>
      <c r="DH39" s="728"/>
      <c r="DI39" s="728"/>
      <c r="DJ39" s="728"/>
      <c r="DK39" s="729"/>
      <c r="DL39" s="727"/>
      <c r="DM39" s="728"/>
      <c r="DN39" s="728"/>
      <c r="DO39" s="728"/>
      <c r="DP39" s="729"/>
      <c r="DQ39" s="727"/>
      <c r="DR39" s="728"/>
      <c r="DS39" s="728"/>
      <c r="DT39" s="728"/>
      <c r="DU39" s="729"/>
      <c r="DV39" s="724"/>
      <c r="DW39" s="725"/>
      <c r="DX39" s="725"/>
      <c r="DY39" s="725"/>
      <c r="DZ39" s="730"/>
      <c r="EA39" s="53"/>
    </row>
    <row r="40" spans="1:131" ht="26.25" customHeight="1" x14ac:dyDescent="0.15">
      <c r="A40" s="57">
        <v>13</v>
      </c>
      <c r="B40" s="724"/>
      <c r="C40" s="725"/>
      <c r="D40" s="725"/>
      <c r="E40" s="725"/>
      <c r="F40" s="725"/>
      <c r="G40" s="725"/>
      <c r="H40" s="725"/>
      <c r="I40" s="725"/>
      <c r="J40" s="725"/>
      <c r="K40" s="725"/>
      <c r="L40" s="725"/>
      <c r="M40" s="725"/>
      <c r="N40" s="725"/>
      <c r="O40" s="725"/>
      <c r="P40" s="726"/>
      <c r="Q40" s="968"/>
      <c r="R40" s="969"/>
      <c r="S40" s="969"/>
      <c r="T40" s="969"/>
      <c r="U40" s="969"/>
      <c r="V40" s="969"/>
      <c r="W40" s="969"/>
      <c r="X40" s="969"/>
      <c r="Y40" s="969"/>
      <c r="Z40" s="969"/>
      <c r="AA40" s="969"/>
      <c r="AB40" s="969"/>
      <c r="AC40" s="969"/>
      <c r="AD40" s="969"/>
      <c r="AE40" s="973"/>
      <c r="AF40" s="991"/>
      <c r="AG40" s="728"/>
      <c r="AH40" s="728"/>
      <c r="AI40" s="728"/>
      <c r="AJ40" s="992"/>
      <c r="AK40" s="972"/>
      <c r="AL40" s="969"/>
      <c r="AM40" s="969"/>
      <c r="AN40" s="969"/>
      <c r="AO40" s="969"/>
      <c r="AP40" s="969"/>
      <c r="AQ40" s="969"/>
      <c r="AR40" s="969"/>
      <c r="AS40" s="969"/>
      <c r="AT40" s="969"/>
      <c r="AU40" s="969"/>
      <c r="AV40" s="969"/>
      <c r="AW40" s="969"/>
      <c r="AX40" s="969"/>
      <c r="AY40" s="969"/>
      <c r="AZ40" s="998"/>
      <c r="BA40" s="998"/>
      <c r="BB40" s="998"/>
      <c r="BC40" s="998"/>
      <c r="BD40" s="998"/>
      <c r="BE40" s="970"/>
      <c r="BF40" s="970"/>
      <c r="BG40" s="970"/>
      <c r="BH40" s="970"/>
      <c r="BI40" s="971"/>
      <c r="BJ40" s="61"/>
      <c r="BK40" s="61"/>
      <c r="BL40" s="61"/>
      <c r="BM40" s="61"/>
      <c r="BN40" s="61"/>
      <c r="BO40" s="60"/>
      <c r="BP40" s="60"/>
      <c r="BQ40" s="57">
        <v>34</v>
      </c>
      <c r="BR40" s="77"/>
      <c r="BS40" s="724"/>
      <c r="BT40" s="725"/>
      <c r="BU40" s="725"/>
      <c r="BV40" s="725"/>
      <c r="BW40" s="725"/>
      <c r="BX40" s="725"/>
      <c r="BY40" s="725"/>
      <c r="BZ40" s="725"/>
      <c r="CA40" s="725"/>
      <c r="CB40" s="725"/>
      <c r="CC40" s="725"/>
      <c r="CD40" s="725"/>
      <c r="CE40" s="725"/>
      <c r="CF40" s="725"/>
      <c r="CG40" s="726"/>
      <c r="CH40" s="727"/>
      <c r="CI40" s="728"/>
      <c r="CJ40" s="728"/>
      <c r="CK40" s="728"/>
      <c r="CL40" s="729"/>
      <c r="CM40" s="727"/>
      <c r="CN40" s="728"/>
      <c r="CO40" s="728"/>
      <c r="CP40" s="728"/>
      <c r="CQ40" s="729"/>
      <c r="CR40" s="727"/>
      <c r="CS40" s="728"/>
      <c r="CT40" s="728"/>
      <c r="CU40" s="728"/>
      <c r="CV40" s="729"/>
      <c r="CW40" s="727"/>
      <c r="CX40" s="728"/>
      <c r="CY40" s="728"/>
      <c r="CZ40" s="728"/>
      <c r="DA40" s="729"/>
      <c r="DB40" s="727"/>
      <c r="DC40" s="728"/>
      <c r="DD40" s="728"/>
      <c r="DE40" s="728"/>
      <c r="DF40" s="729"/>
      <c r="DG40" s="727"/>
      <c r="DH40" s="728"/>
      <c r="DI40" s="728"/>
      <c r="DJ40" s="728"/>
      <c r="DK40" s="729"/>
      <c r="DL40" s="727"/>
      <c r="DM40" s="728"/>
      <c r="DN40" s="728"/>
      <c r="DO40" s="728"/>
      <c r="DP40" s="729"/>
      <c r="DQ40" s="727"/>
      <c r="DR40" s="728"/>
      <c r="DS40" s="728"/>
      <c r="DT40" s="728"/>
      <c r="DU40" s="729"/>
      <c r="DV40" s="724"/>
      <c r="DW40" s="725"/>
      <c r="DX40" s="725"/>
      <c r="DY40" s="725"/>
      <c r="DZ40" s="730"/>
      <c r="EA40" s="53"/>
    </row>
    <row r="41" spans="1:131" ht="26.25" customHeight="1" x14ac:dyDescent="0.15">
      <c r="A41" s="57">
        <v>14</v>
      </c>
      <c r="B41" s="724"/>
      <c r="C41" s="725"/>
      <c r="D41" s="725"/>
      <c r="E41" s="725"/>
      <c r="F41" s="725"/>
      <c r="G41" s="725"/>
      <c r="H41" s="725"/>
      <c r="I41" s="725"/>
      <c r="J41" s="725"/>
      <c r="K41" s="725"/>
      <c r="L41" s="725"/>
      <c r="M41" s="725"/>
      <c r="N41" s="725"/>
      <c r="O41" s="725"/>
      <c r="P41" s="726"/>
      <c r="Q41" s="968"/>
      <c r="R41" s="969"/>
      <c r="S41" s="969"/>
      <c r="T41" s="969"/>
      <c r="U41" s="969"/>
      <c r="V41" s="969"/>
      <c r="W41" s="969"/>
      <c r="X41" s="969"/>
      <c r="Y41" s="969"/>
      <c r="Z41" s="969"/>
      <c r="AA41" s="969"/>
      <c r="AB41" s="969"/>
      <c r="AC41" s="969"/>
      <c r="AD41" s="969"/>
      <c r="AE41" s="973"/>
      <c r="AF41" s="991"/>
      <c r="AG41" s="728"/>
      <c r="AH41" s="728"/>
      <c r="AI41" s="728"/>
      <c r="AJ41" s="992"/>
      <c r="AK41" s="972"/>
      <c r="AL41" s="969"/>
      <c r="AM41" s="969"/>
      <c r="AN41" s="969"/>
      <c r="AO41" s="969"/>
      <c r="AP41" s="969"/>
      <c r="AQ41" s="969"/>
      <c r="AR41" s="969"/>
      <c r="AS41" s="969"/>
      <c r="AT41" s="969"/>
      <c r="AU41" s="969"/>
      <c r="AV41" s="969"/>
      <c r="AW41" s="969"/>
      <c r="AX41" s="969"/>
      <c r="AY41" s="969"/>
      <c r="AZ41" s="998"/>
      <c r="BA41" s="998"/>
      <c r="BB41" s="998"/>
      <c r="BC41" s="998"/>
      <c r="BD41" s="998"/>
      <c r="BE41" s="970"/>
      <c r="BF41" s="970"/>
      <c r="BG41" s="970"/>
      <c r="BH41" s="970"/>
      <c r="BI41" s="971"/>
      <c r="BJ41" s="61"/>
      <c r="BK41" s="61"/>
      <c r="BL41" s="61"/>
      <c r="BM41" s="61"/>
      <c r="BN41" s="61"/>
      <c r="BO41" s="60"/>
      <c r="BP41" s="60"/>
      <c r="BQ41" s="57">
        <v>35</v>
      </c>
      <c r="BR41" s="77"/>
      <c r="BS41" s="724"/>
      <c r="BT41" s="725"/>
      <c r="BU41" s="725"/>
      <c r="BV41" s="725"/>
      <c r="BW41" s="725"/>
      <c r="BX41" s="725"/>
      <c r="BY41" s="725"/>
      <c r="BZ41" s="725"/>
      <c r="CA41" s="725"/>
      <c r="CB41" s="725"/>
      <c r="CC41" s="725"/>
      <c r="CD41" s="725"/>
      <c r="CE41" s="725"/>
      <c r="CF41" s="725"/>
      <c r="CG41" s="726"/>
      <c r="CH41" s="727"/>
      <c r="CI41" s="728"/>
      <c r="CJ41" s="728"/>
      <c r="CK41" s="728"/>
      <c r="CL41" s="729"/>
      <c r="CM41" s="727"/>
      <c r="CN41" s="728"/>
      <c r="CO41" s="728"/>
      <c r="CP41" s="728"/>
      <c r="CQ41" s="729"/>
      <c r="CR41" s="727"/>
      <c r="CS41" s="728"/>
      <c r="CT41" s="728"/>
      <c r="CU41" s="728"/>
      <c r="CV41" s="729"/>
      <c r="CW41" s="727"/>
      <c r="CX41" s="728"/>
      <c r="CY41" s="728"/>
      <c r="CZ41" s="728"/>
      <c r="DA41" s="729"/>
      <c r="DB41" s="727"/>
      <c r="DC41" s="728"/>
      <c r="DD41" s="728"/>
      <c r="DE41" s="728"/>
      <c r="DF41" s="729"/>
      <c r="DG41" s="727"/>
      <c r="DH41" s="728"/>
      <c r="DI41" s="728"/>
      <c r="DJ41" s="728"/>
      <c r="DK41" s="729"/>
      <c r="DL41" s="727"/>
      <c r="DM41" s="728"/>
      <c r="DN41" s="728"/>
      <c r="DO41" s="728"/>
      <c r="DP41" s="729"/>
      <c r="DQ41" s="727"/>
      <c r="DR41" s="728"/>
      <c r="DS41" s="728"/>
      <c r="DT41" s="728"/>
      <c r="DU41" s="729"/>
      <c r="DV41" s="724"/>
      <c r="DW41" s="725"/>
      <c r="DX41" s="725"/>
      <c r="DY41" s="725"/>
      <c r="DZ41" s="730"/>
      <c r="EA41" s="53"/>
    </row>
    <row r="42" spans="1:131" ht="26.25" customHeight="1" x14ac:dyDescent="0.15">
      <c r="A42" s="57">
        <v>15</v>
      </c>
      <c r="B42" s="724"/>
      <c r="C42" s="725"/>
      <c r="D42" s="725"/>
      <c r="E42" s="725"/>
      <c r="F42" s="725"/>
      <c r="G42" s="725"/>
      <c r="H42" s="725"/>
      <c r="I42" s="725"/>
      <c r="J42" s="725"/>
      <c r="K42" s="725"/>
      <c r="L42" s="725"/>
      <c r="M42" s="725"/>
      <c r="N42" s="725"/>
      <c r="O42" s="725"/>
      <c r="P42" s="726"/>
      <c r="Q42" s="968"/>
      <c r="R42" s="969"/>
      <c r="S42" s="969"/>
      <c r="T42" s="969"/>
      <c r="U42" s="969"/>
      <c r="V42" s="969"/>
      <c r="W42" s="969"/>
      <c r="X42" s="969"/>
      <c r="Y42" s="969"/>
      <c r="Z42" s="969"/>
      <c r="AA42" s="969"/>
      <c r="AB42" s="969"/>
      <c r="AC42" s="969"/>
      <c r="AD42" s="969"/>
      <c r="AE42" s="973"/>
      <c r="AF42" s="991"/>
      <c r="AG42" s="728"/>
      <c r="AH42" s="728"/>
      <c r="AI42" s="728"/>
      <c r="AJ42" s="992"/>
      <c r="AK42" s="972"/>
      <c r="AL42" s="969"/>
      <c r="AM42" s="969"/>
      <c r="AN42" s="969"/>
      <c r="AO42" s="969"/>
      <c r="AP42" s="969"/>
      <c r="AQ42" s="969"/>
      <c r="AR42" s="969"/>
      <c r="AS42" s="969"/>
      <c r="AT42" s="969"/>
      <c r="AU42" s="969"/>
      <c r="AV42" s="969"/>
      <c r="AW42" s="969"/>
      <c r="AX42" s="969"/>
      <c r="AY42" s="969"/>
      <c r="AZ42" s="998"/>
      <c r="BA42" s="998"/>
      <c r="BB42" s="998"/>
      <c r="BC42" s="998"/>
      <c r="BD42" s="998"/>
      <c r="BE42" s="970"/>
      <c r="BF42" s="970"/>
      <c r="BG42" s="970"/>
      <c r="BH42" s="970"/>
      <c r="BI42" s="971"/>
      <c r="BJ42" s="61"/>
      <c r="BK42" s="61"/>
      <c r="BL42" s="61"/>
      <c r="BM42" s="61"/>
      <c r="BN42" s="61"/>
      <c r="BO42" s="60"/>
      <c r="BP42" s="60"/>
      <c r="BQ42" s="57">
        <v>36</v>
      </c>
      <c r="BR42" s="77"/>
      <c r="BS42" s="724"/>
      <c r="BT42" s="725"/>
      <c r="BU42" s="725"/>
      <c r="BV42" s="725"/>
      <c r="BW42" s="725"/>
      <c r="BX42" s="725"/>
      <c r="BY42" s="725"/>
      <c r="BZ42" s="725"/>
      <c r="CA42" s="725"/>
      <c r="CB42" s="725"/>
      <c r="CC42" s="725"/>
      <c r="CD42" s="725"/>
      <c r="CE42" s="725"/>
      <c r="CF42" s="725"/>
      <c r="CG42" s="726"/>
      <c r="CH42" s="727"/>
      <c r="CI42" s="728"/>
      <c r="CJ42" s="728"/>
      <c r="CK42" s="728"/>
      <c r="CL42" s="729"/>
      <c r="CM42" s="727"/>
      <c r="CN42" s="728"/>
      <c r="CO42" s="728"/>
      <c r="CP42" s="728"/>
      <c r="CQ42" s="729"/>
      <c r="CR42" s="727"/>
      <c r="CS42" s="728"/>
      <c r="CT42" s="728"/>
      <c r="CU42" s="728"/>
      <c r="CV42" s="729"/>
      <c r="CW42" s="727"/>
      <c r="CX42" s="728"/>
      <c r="CY42" s="728"/>
      <c r="CZ42" s="728"/>
      <c r="DA42" s="729"/>
      <c r="DB42" s="727"/>
      <c r="DC42" s="728"/>
      <c r="DD42" s="728"/>
      <c r="DE42" s="728"/>
      <c r="DF42" s="729"/>
      <c r="DG42" s="727"/>
      <c r="DH42" s="728"/>
      <c r="DI42" s="728"/>
      <c r="DJ42" s="728"/>
      <c r="DK42" s="729"/>
      <c r="DL42" s="727"/>
      <c r="DM42" s="728"/>
      <c r="DN42" s="728"/>
      <c r="DO42" s="728"/>
      <c r="DP42" s="729"/>
      <c r="DQ42" s="727"/>
      <c r="DR42" s="728"/>
      <c r="DS42" s="728"/>
      <c r="DT42" s="728"/>
      <c r="DU42" s="729"/>
      <c r="DV42" s="724"/>
      <c r="DW42" s="725"/>
      <c r="DX42" s="725"/>
      <c r="DY42" s="725"/>
      <c r="DZ42" s="730"/>
      <c r="EA42" s="53"/>
    </row>
    <row r="43" spans="1:131" ht="26.25" customHeight="1" x14ac:dyDescent="0.15">
      <c r="A43" s="57">
        <v>16</v>
      </c>
      <c r="B43" s="724"/>
      <c r="C43" s="725"/>
      <c r="D43" s="725"/>
      <c r="E43" s="725"/>
      <c r="F43" s="725"/>
      <c r="G43" s="725"/>
      <c r="H43" s="725"/>
      <c r="I43" s="725"/>
      <c r="J43" s="725"/>
      <c r="K43" s="725"/>
      <c r="L43" s="725"/>
      <c r="M43" s="725"/>
      <c r="N43" s="725"/>
      <c r="O43" s="725"/>
      <c r="P43" s="726"/>
      <c r="Q43" s="968"/>
      <c r="R43" s="969"/>
      <c r="S43" s="969"/>
      <c r="T43" s="969"/>
      <c r="U43" s="969"/>
      <c r="V43" s="969"/>
      <c r="W43" s="969"/>
      <c r="X43" s="969"/>
      <c r="Y43" s="969"/>
      <c r="Z43" s="969"/>
      <c r="AA43" s="969"/>
      <c r="AB43" s="969"/>
      <c r="AC43" s="969"/>
      <c r="AD43" s="969"/>
      <c r="AE43" s="973"/>
      <c r="AF43" s="991"/>
      <c r="AG43" s="728"/>
      <c r="AH43" s="728"/>
      <c r="AI43" s="728"/>
      <c r="AJ43" s="992"/>
      <c r="AK43" s="972"/>
      <c r="AL43" s="969"/>
      <c r="AM43" s="969"/>
      <c r="AN43" s="969"/>
      <c r="AO43" s="969"/>
      <c r="AP43" s="969"/>
      <c r="AQ43" s="969"/>
      <c r="AR43" s="969"/>
      <c r="AS43" s="969"/>
      <c r="AT43" s="969"/>
      <c r="AU43" s="969"/>
      <c r="AV43" s="969"/>
      <c r="AW43" s="969"/>
      <c r="AX43" s="969"/>
      <c r="AY43" s="969"/>
      <c r="AZ43" s="998"/>
      <c r="BA43" s="998"/>
      <c r="BB43" s="998"/>
      <c r="BC43" s="998"/>
      <c r="BD43" s="998"/>
      <c r="BE43" s="970"/>
      <c r="BF43" s="970"/>
      <c r="BG43" s="970"/>
      <c r="BH43" s="970"/>
      <c r="BI43" s="971"/>
      <c r="BJ43" s="61"/>
      <c r="BK43" s="61"/>
      <c r="BL43" s="61"/>
      <c r="BM43" s="61"/>
      <c r="BN43" s="61"/>
      <c r="BO43" s="60"/>
      <c r="BP43" s="60"/>
      <c r="BQ43" s="57">
        <v>37</v>
      </c>
      <c r="BR43" s="77"/>
      <c r="BS43" s="724"/>
      <c r="BT43" s="725"/>
      <c r="BU43" s="725"/>
      <c r="BV43" s="725"/>
      <c r="BW43" s="725"/>
      <c r="BX43" s="725"/>
      <c r="BY43" s="725"/>
      <c r="BZ43" s="725"/>
      <c r="CA43" s="725"/>
      <c r="CB43" s="725"/>
      <c r="CC43" s="725"/>
      <c r="CD43" s="725"/>
      <c r="CE43" s="725"/>
      <c r="CF43" s="725"/>
      <c r="CG43" s="726"/>
      <c r="CH43" s="727"/>
      <c r="CI43" s="728"/>
      <c r="CJ43" s="728"/>
      <c r="CK43" s="728"/>
      <c r="CL43" s="729"/>
      <c r="CM43" s="727"/>
      <c r="CN43" s="728"/>
      <c r="CO43" s="728"/>
      <c r="CP43" s="728"/>
      <c r="CQ43" s="729"/>
      <c r="CR43" s="727"/>
      <c r="CS43" s="728"/>
      <c r="CT43" s="728"/>
      <c r="CU43" s="728"/>
      <c r="CV43" s="729"/>
      <c r="CW43" s="727"/>
      <c r="CX43" s="728"/>
      <c r="CY43" s="728"/>
      <c r="CZ43" s="728"/>
      <c r="DA43" s="729"/>
      <c r="DB43" s="727"/>
      <c r="DC43" s="728"/>
      <c r="DD43" s="728"/>
      <c r="DE43" s="728"/>
      <c r="DF43" s="729"/>
      <c r="DG43" s="727"/>
      <c r="DH43" s="728"/>
      <c r="DI43" s="728"/>
      <c r="DJ43" s="728"/>
      <c r="DK43" s="729"/>
      <c r="DL43" s="727"/>
      <c r="DM43" s="728"/>
      <c r="DN43" s="728"/>
      <c r="DO43" s="728"/>
      <c r="DP43" s="729"/>
      <c r="DQ43" s="727"/>
      <c r="DR43" s="728"/>
      <c r="DS43" s="728"/>
      <c r="DT43" s="728"/>
      <c r="DU43" s="729"/>
      <c r="DV43" s="724"/>
      <c r="DW43" s="725"/>
      <c r="DX43" s="725"/>
      <c r="DY43" s="725"/>
      <c r="DZ43" s="730"/>
      <c r="EA43" s="53"/>
    </row>
    <row r="44" spans="1:131" ht="26.25" customHeight="1" x14ac:dyDescent="0.15">
      <c r="A44" s="57">
        <v>17</v>
      </c>
      <c r="B44" s="724"/>
      <c r="C44" s="725"/>
      <c r="D44" s="725"/>
      <c r="E44" s="725"/>
      <c r="F44" s="725"/>
      <c r="G44" s="725"/>
      <c r="H44" s="725"/>
      <c r="I44" s="725"/>
      <c r="J44" s="725"/>
      <c r="K44" s="725"/>
      <c r="L44" s="725"/>
      <c r="M44" s="725"/>
      <c r="N44" s="725"/>
      <c r="O44" s="725"/>
      <c r="P44" s="726"/>
      <c r="Q44" s="968"/>
      <c r="R44" s="969"/>
      <c r="S44" s="969"/>
      <c r="T44" s="969"/>
      <c r="U44" s="969"/>
      <c r="V44" s="969"/>
      <c r="W44" s="969"/>
      <c r="X44" s="969"/>
      <c r="Y44" s="969"/>
      <c r="Z44" s="969"/>
      <c r="AA44" s="969"/>
      <c r="AB44" s="969"/>
      <c r="AC44" s="969"/>
      <c r="AD44" s="969"/>
      <c r="AE44" s="973"/>
      <c r="AF44" s="991"/>
      <c r="AG44" s="728"/>
      <c r="AH44" s="728"/>
      <c r="AI44" s="728"/>
      <c r="AJ44" s="992"/>
      <c r="AK44" s="972"/>
      <c r="AL44" s="969"/>
      <c r="AM44" s="969"/>
      <c r="AN44" s="969"/>
      <c r="AO44" s="969"/>
      <c r="AP44" s="969"/>
      <c r="AQ44" s="969"/>
      <c r="AR44" s="969"/>
      <c r="AS44" s="969"/>
      <c r="AT44" s="969"/>
      <c r="AU44" s="969"/>
      <c r="AV44" s="969"/>
      <c r="AW44" s="969"/>
      <c r="AX44" s="969"/>
      <c r="AY44" s="969"/>
      <c r="AZ44" s="998"/>
      <c r="BA44" s="998"/>
      <c r="BB44" s="998"/>
      <c r="BC44" s="998"/>
      <c r="BD44" s="998"/>
      <c r="BE44" s="970"/>
      <c r="BF44" s="970"/>
      <c r="BG44" s="970"/>
      <c r="BH44" s="970"/>
      <c r="BI44" s="971"/>
      <c r="BJ44" s="61"/>
      <c r="BK44" s="61"/>
      <c r="BL44" s="61"/>
      <c r="BM44" s="61"/>
      <c r="BN44" s="61"/>
      <c r="BO44" s="60"/>
      <c r="BP44" s="60"/>
      <c r="BQ44" s="57">
        <v>38</v>
      </c>
      <c r="BR44" s="77"/>
      <c r="BS44" s="724"/>
      <c r="BT44" s="725"/>
      <c r="BU44" s="725"/>
      <c r="BV44" s="725"/>
      <c r="BW44" s="725"/>
      <c r="BX44" s="725"/>
      <c r="BY44" s="725"/>
      <c r="BZ44" s="725"/>
      <c r="CA44" s="725"/>
      <c r="CB44" s="725"/>
      <c r="CC44" s="725"/>
      <c r="CD44" s="725"/>
      <c r="CE44" s="725"/>
      <c r="CF44" s="725"/>
      <c r="CG44" s="726"/>
      <c r="CH44" s="727"/>
      <c r="CI44" s="728"/>
      <c r="CJ44" s="728"/>
      <c r="CK44" s="728"/>
      <c r="CL44" s="729"/>
      <c r="CM44" s="727"/>
      <c r="CN44" s="728"/>
      <c r="CO44" s="728"/>
      <c r="CP44" s="728"/>
      <c r="CQ44" s="729"/>
      <c r="CR44" s="727"/>
      <c r="CS44" s="728"/>
      <c r="CT44" s="728"/>
      <c r="CU44" s="728"/>
      <c r="CV44" s="729"/>
      <c r="CW44" s="727"/>
      <c r="CX44" s="728"/>
      <c r="CY44" s="728"/>
      <c r="CZ44" s="728"/>
      <c r="DA44" s="729"/>
      <c r="DB44" s="727"/>
      <c r="DC44" s="728"/>
      <c r="DD44" s="728"/>
      <c r="DE44" s="728"/>
      <c r="DF44" s="729"/>
      <c r="DG44" s="727"/>
      <c r="DH44" s="728"/>
      <c r="DI44" s="728"/>
      <c r="DJ44" s="728"/>
      <c r="DK44" s="729"/>
      <c r="DL44" s="727"/>
      <c r="DM44" s="728"/>
      <c r="DN44" s="728"/>
      <c r="DO44" s="728"/>
      <c r="DP44" s="729"/>
      <c r="DQ44" s="727"/>
      <c r="DR44" s="728"/>
      <c r="DS44" s="728"/>
      <c r="DT44" s="728"/>
      <c r="DU44" s="729"/>
      <c r="DV44" s="724"/>
      <c r="DW44" s="725"/>
      <c r="DX44" s="725"/>
      <c r="DY44" s="725"/>
      <c r="DZ44" s="730"/>
      <c r="EA44" s="53"/>
    </row>
    <row r="45" spans="1:131" ht="26.25" customHeight="1" x14ac:dyDescent="0.15">
      <c r="A45" s="57">
        <v>18</v>
      </c>
      <c r="B45" s="724"/>
      <c r="C45" s="725"/>
      <c r="D45" s="725"/>
      <c r="E45" s="725"/>
      <c r="F45" s="725"/>
      <c r="G45" s="725"/>
      <c r="H45" s="725"/>
      <c r="I45" s="725"/>
      <c r="J45" s="725"/>
      <c r="K45" s="725"/>
      <c r="L45" s="725"/>
      <c r="M45" s="725"/>
      <c r="N45" s="725"/>
      <c r="O45" s="725"/>
      <c r="P45" s="726"/>
      <c r="Q45" s="968"/>
      <c r="R45" s="969"/>
      <c r="S45" s="969"/>
      <c r="T45" s="969"/>
      <c r="U45" s="969"/>
      <c r="V45" s="969"/>
      <c r="W45" s="969"/>
      <c r="X45" s="969"/>
      <c r="Y45" s="969"/>
      <c r="Z45" s="969"/>
      <c r="AA45" s="969"/>
      <c r="AB45" s="969"/>
      <c r="AC45" s="969"/>
      <c r="AD45" s="969"/>
      <c r="AE45" s="973"/>
      <c r="AF45" s="991"/>
      <c r="AG45" s="728"/>
      <c r="AH45" s="728"/>
      <c r="AI45" s="728"/>
      <c r="AJ45" s="992"/>
      <c r="AK45" s="972"/>
      <c r="AL45" s="969"/>
      <c r="AM45" s="969"/>
      <c r="AN45" s="969"/>
      <c r="AO45" s="969"/>
      <c r="AP45" s="969"/>
      <c r="AQ45" s="969"/>
      <c r="AR45" s="969"/>
      <c r="AS45" s="969"/>
      <c r="AT45" s="969"/>
      <c r="AU45" s="969"/>
      <c r="AV45" s="969"/>
      <c r="AW45" s="969"/>
      <c r="AX45" s="969"/>
      <c r="AY45" s="969"/>
      <c r="AZ45" s="998"/>
      <c r="BA45" s="998"/>
      <c r="BB45" s="998"/>
      <c r="BC45" s="998"/>
      <c r="BD45" s="998"/>
      <c r="BE45" s="970"/>
      <c r="BF45" s="970"/>
      <c r="BG45" s="970"/>
      <c r="BH45" s="970"/>
      <c r="BI45" s="971"/>
      <c r="BJ45" s="61"/>
      <c r="BK45" s="61"/>
      <c r="BL45" s="61"/>
      <c r="BM45" s="61"/>
      <c r="BN45" s="61"/>
      <c r="BO45" s="60"/>
      <c r="BP45" s="60"/>
      <c r="BQ45" s="57">
        <v>39</v>
      </c>
      <c r="BR45" s="77"/>
      <c r="BS45" s="724"/>
      <c r="BT45" s="725"/>
      <c r="BU45" s="725"/>
      <c r="BV45" s="725"/>
      <c r="BW45" s="725"/>
      <c r="BX45" s="725"/>
      <c r="BY45" s="725"/>
      <c r="BZ45" s="725"/>
      <c r="CA45" s="725"/>
      <c r="CB45" s="725"/>
      <c r="CC45" s="725"/>
      <c r="CD45" s="725"/>
      <c r="CE45" s="725"/>
      <c r="CF45" s="725"/>
      <c r="CG45" s="726"/>
      <c r="CH45" s="727"/>
      <c r="CI45" s="728"/>
      <c r="CJ45" s="728"/>
      <c r="CK45" s="728"/>
      <c r="CL45" s="729"/>
      <c r="CM45" s="727"/>
      <c r="CN45" s="728"/>
      <c r="CO45" s="728"/>
      <c r="CP45" s="728"/>
      <c r="CQ45" s="729"/>
      <c r="CR45" s="727"/>
      <c r="CS45" s="728"/>
      <c r="CT45" s="728"/>
      <c r="CU45" s="728"/>
      <c r="CV45" s="729"/>
      <c r="CW45" s="727"/>
      <c r="CX45" s="728"/>
      <c r="CY45" s="728"/>
      <c r="CZ45" s="728"/>
      <c r="DA45" s="729"/>
      <c r="DB45" s="727"/>
      <c r="DC45" s="728"/>
      <c r="DD45" s="728"/>
      <c r="DE45" s="728"/>
      <c r="DF45" s="729"/>
      <c r="DG45" s="727"/>
      <c r="DH45" s="728"/>
      <c r="DI45" s="728"/>
      <c r="DJ45" s="728"/>
      <c r="DK45" s="729"/>
      <c r="DL45" s="727"/>
      <c r="DM45" s="728"/>
      <c r="DN45" s="728"/>
      <c r="DO45" s="728"/>
      <c r="DP45" s="729"/>
      <c r="DQ45" s="727"/>
      <c r="DR45" s="728"/>
      <c r="DS45" s="728"/>
      <c r="DT45" s="728"/>
      <c r="DU45" s="729"/>
      <c r="DV45" s="724"/>
      <c r="DW45" s="725"/>
      <c r="DX45" s="725"/>
      <c r="DY45" s="725"/>
      <c r="DZ45" s="730"/>
      <c r="EA45" s="53"/>
    </row>
    <row r="46" spans="1:131" ht="26.25" customHeight="1" x14ac:dyDescent="0.15">
      <c r="A46" s="57">
        <v>19</v>
      </c>
      <c r="B46" s="724"/>
      <c r="C46" s="725"/>
      <c r="D46" s="725"/>
      <c r="E46" s="725"/>
      <c r="F46" s="725"/>
      <c r="G46" s="725"/>
      <c r="H46" s="725"/>
      <c r="I46" s="725"/>
      <c r="J46" s="725"/>
      <c r="K46" s="725"/>
      <c r="L46" s="725"/>
      <c r="M46" s="725"/>
      <c r="N46" s="725"/>
      <c r="O46" s="725"/>
      <c r="P46" s="726"/>
      <c r="Q46" s="968"/>
      <c r="R46" s="969"/>
      <c r="S46" s="969"/>
      <c r="T46" s="969"/>
      <c r="U46" s="969"/>
      <c r="V46" s="969"/>
      <c r="W46" s="969"/>
      <c r="X46" s="969"/>
      <c r="Y46" s="969"/>
      <c r="Z46" s="969"/>
      <c r="AA46" s="969"/>
      <c r="AB46" s="969"/>
      <c r="AC46" s="969"/>
      <c r="AD46" s="969"/>
      <c r="AE46" s="973"/>
      <c r="AF46" s="991"/>
      <c r="AG46" s="728"/>
      <c r="AH46" s="728"/>
      <c r="AI46" s="728"/>
      <c r="AJ46" s="992"/>
      <c r="AK46" s="972"/>
      <c r="AL46" s="969"/>
      <c r="AM46" s="969"/>
      <c r="AN46" s="969"/>
      <c r="AO46" s="969"/>
      <c r="AP46" s="969"/>
      <c r="AQ46" s="969"/>
      <c r="AR46" s="969"/>
      <c r="AS46" s="969"/>
      <c r="AT46" s="969"/>
      <c r="AU46" s="969"/>
      <c r="AV46" s="969"/>
      <c r="AW46" s="969"/>
      <c r="AX46" s="969"/>
      <c r="AY46" s="969"/>
      <c r="AZ46" s="998"/>
      <c r="BA46" s="998"/>
      <c r="BB46" s="998"/>
      <c r="BC46" s="998"/>
      <c r="BD46" s="998"/>
      <c r="BE46" s="970"/>
      <c r="BF46" s="970"/>
      <c r="BG46" s="970"/>
      <c r="BH46" s="970"/>
      <c r="BI46" s="971"/>
      <c r="BJ46" s="61"/>
      <c r="BK46" s="61"/>
      <c r="BL46" s="61"/>
      <c r="BM46" s="61"/>
      <c r="BN46" s="61"/>
      <c r="BO46" s="60"/>
      <c r="BP46" s="60"/>
      <c r="BQ46" s="57">
        <v>40</v>
      </c>
      <c r="BR46" s="77"/>
      <c r="BS46" s="724"/>
      <c r="BT46" s="725"/>
      <c r="BU46" s="725"/>
      <c r="BV46" s="725"/>
      <c r="BW46" s="725"/>
      <c r="BX46" s="725"/>
      <c r="BY46" s="725"/>
      <c r="BZ46" s="725"/>
      <c r="CA46" s="725"/>
      <c r="CB46" s="725"/>
      <c r="CC46" s="725"/>
      <c r="CD46" s="725"/>
      <c r="CE46" s="725"/>
      <c r="CF46" s="725"/>
      <c r="CG46" s="726"/>
      <c r="CH46" s="727"/>
      <c r="CI46" s="728"/>
      <c r="CJ46" s="728"/>
      <c r="CK46" s="728"/>
      <c r="CL46" s="729"/>
      <c r="CM46" s="727"/>
      <c r="CN46" s="728"/>
      <c r="CO46" s="728"/>
      <c r="CP46" s="728"/>
      <c r="CQ46" s="729"/>
      <c r="CR46" s="727"/>
      <c r="CS46" s="728"/>
      <c r="CT46" s="728"/>
      <c r="CU46" s="728"/>
      <c r="CV46" s="729"/>
      <c r="CW46" s="727"/>
      <c r="CX46" s="728"/>
      <c r="CY46" s="728"/>
      <c r="CZ46" s="728"/>
      <c r="DA46" s="729"/>
      <c r="DB46" s="727"/>
      <c r="DC46" s="728"/>
      <c r="DD46" s="728"/>
      <c r="DE46" s="728"/>
      <c r="DF46" s="729"/>
      <c r="DG46" s="727"/>
      <c r="DH46" s="728"/>
      <c r="DI46" s="728"/>
      <c r="DJ46" s="728"/>
      <c r="DK46" s="729"/>
      <c r="DL46" s="727"/>
      <c r="DM46" s="728"/>
      <c r="DN46" s="728"/>
      <c r="DO46" s="728"/>
      <c r="DP46" s="729"/>
      <c r="DQ46" s="727"/>
      <c r="DR46" s="728"/>
      <c r="DS46" s="728"/>
      <c r="DT46" s="728"/>
      <c r="DU46" s="729"/>
      <c r="DV46" s="724"/>
      <c r="DW46" s="725"/>
      <c r="DX46" s="725"/>
      <c r="DY46" s="725"/>
      <c r="DZ46" s="730"/>
      <c r="EA46" s="53"/>
    </row>
    <row r="47" spans="1:131" ht="26.25" customHeight="1" x14ac:dyDescent="0.15">
      <c r="A47" s="57">
        <v>20</v>
      </c>
      <c r="B47" s="724"/>
      <c r="C47" s="725"/>
      <c r="D47" s="725"/>
      <c r="E47" s="725"/>
      <c r="F47" s="725"/>
      <c r="G47" s="725"/>
      <c r="H47" s="725"/>
      <c r="I47" s="725"/>
      <c r="J47" s="725"/>
      <c r="K47" s="725"/>
      <c r="L47" s="725"/>
      <c r="M47" s="725"/>
      <c r="N47" s="725"/>
      <c r="O47" s="725"/>
      <c r="P47" s="726"/>
      <c r="Q47" s="968"/>
      <c r="R47" s="969"/>
      <c r="S47" s="969"/>
      <c r="T47" s="969"/>
      <c r="U47" s="969"/>
      <c r="V47" s="969"/>
      <c r="W47" s="969"/>
      <c r="X47" s="969"/>
      <c r="Y47" s="969"/>
      <c r="Z47" s="969"/>
      <c r="AA47" s="969"/>
      <c r="AB47" s="969"/>
      <c r="AC47" s="969"/>
      <c r="AD47" s="969"/>
      <c r="AE47" s="973"/>
      <c r="AF47" s="991"/>
      <c r="AG47" s="728"/>
      <c r="AH47" s="728"/>
      <c r="AI47" s="728"/>
      <c r="AJ47" s="992"/>
      <c r="AK47" s="972"/>
      <c r="AL47" s="969"/>
      <c r="AM47" s="969"/>
      <c r="AN47" s="969"/>
      <c r="AO47" s="969"/>
      <c r="AP47" s="969"/>
      <c r="AQ47" s="969"/>
      <c r="AR47" s="969"/>
      <c r="AS47" s="969"/>
      <c r="AT47" s="969"/>
      <c r="AU47" s="969"/>
      <c r="AV47" s="969"/>
      <c r="AW47" s="969"/>
      <c r="AX47" s="969"/>
      <c r="AY47" s="969"/>
      <c r="AZ47" s="998"/>
      <c r="BA47" s="998"/>
      <c r="BB47" s="998"/>
      <c r="BC47" s="998"/>
      <c r="BD47" s="998"/>
      <c r="BE47" s="970"/>
      <c r="BF47" s="970"/>
      <c r="BG47" s="970"/>
      <c r="BH47" s="970"/>
      <c r="BI47" s="971"/>
      <c r="BJ47" s="61"/>
      <c r="BK47" s="61"/>
      <c r="BL47" s="61"/>
      <c r="BM47" s="61"/>
      <c r="BN47" s="61"/>
      <c r="BO47" s="60"/>
      <c r="BP47" s="60"/>
      <c r="BQ47" s="57">
        <v>41</v>
      </c>
      <c r="BR47" s="77"/>
      <c r="BS47" s="724"/>
      <c r="BT47" s="725"/>
      <c r="BU47" s="725"/>
      <c r="BV47" s="725"/>
      <c r="BW47" s="725"/>
      <c r="BX47" s="725"/>
      <c r="BY47" s="725"/>
      <c r="BZ47" s="725"/>
      <c r="CA47" s="725"/>
      <c r="CB47" s="725"/>
      <c r="CC47" s="725"/>
      <c r="CD47" s="725"/>
      <c r="CE47" s="725"/>
      <c r="CF47" s="725"/>
      <c r="CG47" s="726"/>
      <c r="CH47" s="727"/>
      <c r="CI47" s="728"/>
      <c r="CJ47" s="728"/>
      <c r="CK47" s="728"/>
      <c r="CL47" s="729"/>
      <c r="CM47" s="727"/>
      <c r="CN47" s="728"/>
      <c r="CO47" s="728"/>
      <c r="CP47" s="728"/>
      <c r="CQ47" s="729"/>
      <c r="CR47" s="727"/>
      <c r="CS47" s="728"/>
      <c r="CT47" s="728"/>
      <c r="CU47" s="728"/>
      <c r="CV47" s="729"/>
      <c r="CW47" s="727"/>
      <c r="CX47" s="728"/>
      <c r="CY47" s="728"/>
      <c r="CZ47" s="728"/>
      <c r="DA47" s="729"/>
      <c r="DB47" s="727"/>
      <c r="DC47" s="728"/>
      <c r="DD47" s="728"/>
      <c r="DE47" s="728"/>
      <c r="DF47" s="729"/>
      <c r="DG47" s="727"/>
      <c r="DH47" s="728"/>
      <c r="DI47" s="728"/>
      <c r="DJ47" s="728"/>
      <c r="DK47" s="729"/>
      <c r="DL47" s="727"/>
      <c r="DM47" s="728"/>
      <c r="DN47" s="728"/>
      <c r="DO47" s="728"/>
      <c r="DP47" s="729"/>
      <c r="DQ47" s="727"/>
      <c r="DR47" s="728"/>
      <c r="DS47" s="728"/>
      <c r="DT47" s="728"/>
      <c r="DU47" s="729"/>
      <c r="DV47" s="724"/>
      <c r="DW47" s="725"/>
      <c r="DX47" s="725"/>
      <c r="DY47" s="725"/>
      <c r="DZ47" s="730"/>
      <c r="EA47" s="53"/>
    </row>
    <row r="48" spans="1:131" ht="26.25" customHeight="1" x14ac:dyDescent="0.15">
      <c r="A48" s="57">
        <v>21</v>
      </c>
      <c r="B48" s="724"/>
      <c r="C48" s="725"/>
      <c r="D48" s="725"/>
      <c r="E48" s="725"/>
      <c r="F48" s="725"/>
      <c r="G48" s="725"/>
      <c r="H48" s="725"/>
      <c r="I48" s="725"/>
      <c r="J48" s="725"/>
      <c r="K48" s="725"/>
      <c r="L48" s="725"/>
      <c r="M48" s="725"/>
      <c r="N48" s="725"/>
      <c r="O48" s="725"/>
      <c r="P48" s="726"/>
      <c r="Q48" s="968"/>
      <c r="R48" s="969"/>
      <c r="S48" s="969"/>
      <c r="T48" s="969"/>
      <c r="U48" s="969"/>
      <c r="V48" s="969"/>
      <c r="W48" s="969"/>
      <c r="X48" s="969"/>
      <c r="Y48" s="969"/>
      <c r="Z48" s="969"/>
      <c r="AA48" s="969"/>
      <c r="AB48" s="969"/>
      <c r="AC48" s="969"/>
      <c r="AD48" s="969"/>
      <c r="AE48" s="973"/>
      <c r="AF48" s="991"/>
      <c r="AG48" s="728"/>
      <c r="AH48" s="728"/>
      <c r="AI48" s="728"/>
      <c r="AJ48" s="992"/>
      <c r="AK48" s="972"/>
      <c r="AL48" s="969"/>
      <c r="AM48" s="969"/>
      <c r="AN48" s="969"/>
      <c r="AO48" s="969"/>
      <c r="AP48" s="969"/>
      <c r="AQ48" s="969"/>
      <c r="AR48" s="969"/>
      <c r="AS48" s="969"/>
      <c r="AT48" s="969"/>
      <c r="AU48" s="969"/>
      <c r="AV48" s="969"/>
      <c r="AW48" s="969"/>
      <c r="AX48" s="969"/>
      <c r="AY48" s="969"/>
      <c r="AZ48" s="998"/>
      <c r="BA48" s="998"/>
      <c r="BB48" s="998"/>
      <c r="BC48" s="998"/>
      <c r="BD48" s="998"/>
      <c r="BE48" s="970"/>
      <c r="BF48" s="970"/>
      <c r="BG48" s="970"/>
      <c r="BH48" s="970"/>
      <c r="BI48" s="971"/>
      <c r="BJ48" s="61"/>
      <c r="BK48" s="61"/>
      <c r="BL48" s="61"/>
      <c r="BM48" s="61"/>
      <c r="BN48" s="61"/>
      <c r="BO48" s="60"/>
      <c r="BP48" s="60"/>
      <c r="BQ48" s="57">
        <v>42</v>
      </c>
      <c r="BR48" s="77"/>
      <c r="BS48" s="724"/>
      <c r="BT48" s="725"/>
      <c r="BU48" s="725"/>
      <c r="BV48" s="725"/>
      <c r="BW48" s="725"/>
      <c r="BX48" s="725"/>
      <c r="BY48" s="725"/>
      <c r="BZ48" s="725"/>
      <c r="CA48" s="725"/>
      <c r="CB48" s="725"/>
      <c r="CC48" s="725"/>
      <c r="CD48" s="725"/>
      <c r="CE48" s="725"/>
      <c r="CF48" s="725"/>
      <c r="CG48" s="726"/>
      <c r="CH48" s="727"/>
      <c r="CI48" s="728"/>
      <c r="CJ48" s="728"/>
      <c r="CK48" s="728"/>
      <c r="CL48" s="729"/>
      <c r="CM48" s="727"/>
      <c r="CN48" s="728"/>
      <c r="CO48" s="728"/>
      <c r="CP48" s="728"/>
      <c r="CQ48" s="729"/>
      <c r="CR48" s="727"/>
      <c r="CS48" s="728"/>
      <c r="CT48" s="728"/>
      <c r="CU48" s="728"/>
      <c r="CV48" s="729"/>
      <c r="CW48" s="727"/>
      <c r="CX48" s="728"/>
      <c r="CY48" s="728"/>
      <c r="CZ48" s="728"/>
      <c r="DA48" s="729"/>
      <c r="DB48" s="727"/>
      <c r="DC48" s="728"/>
      <c r="DD48" s="728"/>
      <c r="DE48" s="728"/>
      <c r="DF48" s="729"/>
      <c r="DG48" s="727"/>
      <c r="DH48" s="728"/>
      <c r="DI48" s="728"/>
      <c r="DJ48" s="728"/>
      <c r="DK48" s="729"/>
      <c r="DL48" s="727"/>
      <c r="DM48" s="728"/>
      <c r="DN48" s="728"/>
      <c r="DO48" s="728"/>
      <c r="DP48" s="729"/>
      <c r="DQ48" s="727"/>
      <c r="DR48" s="728"/>
      <c r="DS48" s="728"/>
      <c r="DT48" s="728"/>
      <c r="DU48" s="729"/>
      <c r="DV48" s="724"/>
      <c r="DW48" s="725"/>
      <c r="DX48" s="725"/>
      <c r="DY48" s="725"/>
      <c r="DZ48" s="730"/>
      <c r="EA48" s="53"/>
    </row>
    <row r="49" spans="1:131" ht="26.25" customHeight="1" x14ac:dyDescent="0.15">
      <c r="A49" s="57">
        <v>22</v>
      </c>
      <c r="B49" s="724"/>
      <c r="C49" s="725"/>
      <c r="D49" s="725"/>
      <c r="E49" s="725"/>
      <c r="F49" s="725"/>
      <c r="G49" s="725"/>
      <c r="H49" s="725"/>
      <c r="I49" s="725"/>
      <c r="J49" s="725"/>
      <c r="K49" s="725"/>
      <c r="L49" s="725"/>
      <c r="M49" s="725"/>
      <c r="N49" s="725"/>
      <c r="O49" s="725"/>
      <c r="P49" s="726"/>
      <c r="Q49" s="968"/>
      <c r="R49" s="969"/>
      <c r="S49" s="969"/>
      <c r="T49" s="969"/>
      <c r="U49" s="969"/>
      <c r="V49" s="969"/>
      <c r="W49" s="969"/>
      <c r="X49" s="969"/>
      <c r="Y49" s="969"/>
      <c r="Z49" s="969"/>
      <c r="AA49" s="969"/>
      <c r="AB49" s="969"/>
      <c r="AC49" s="969"/>
      <c r="AD49" s="969"/>
      <c r="AE49" s="973"/>
      <c r="AF49" s="991"/>
      <c r="AG49" s="728"/>
      <c r="AH49" s="728"/>
      <c r="AI49" s="728"/>
      <c r="AJ49" s="992"/>
      <c r="AK49" s="972"/>
      <c r="AL49" s="969"/>
      <c r="AM49" s="969"/>
      <c r="AN49" s="969"/>
      <c r="AO49" s="969"/>
      <c r="AP49" s="969"/>
      <c r="AQ49" s="969"/>
      <c r="AR49" s="969"/>
      <c r="AS49" s="969"/>
      <c r="AT49" s="969"/>
      <c r="AU49" s="969"/>
      <c r="AV49" s="969"/>
      <c r="AW49" s="969"/>
      <c r="AX49" s="969"/>
      <c r="AY49" s="969"/>
      <c r="AZ49" s="998"/>
      <c r="BA49" s="998"/>
      <c r="BB49" s="998"/>
      <c r="BC49" s="998"/>
      <c r="BD49" s="998"/>
      <c r="BE49" s="970"/>
      <c r="BF49" s="970"/>
      <c r="BG49" s="970"/>
      <c r="BH49" s="970"/>
      <c r="BI49" s="971"/>
      <c r="BJ49" s="61"/>
      <c r="BK49" s="61"/>
      <c r="BL49" s="61"/>
      <c r="BM49" s="61"/>
      <c r="BN49" s="61"/>
      <c r="BO49" s="60"/>
      <c r="BP49" s="60"/>
      <c r="BQ49" s="57">
        <v>43</v>
      </c>
      <c r="BR49" s="77"/>
      <c r="BS49" s="724"/>
      <c r="BT49" s="725"/>
      <c r="BU49" s="725"/>
      <c r="BV49" s="725"/>
      <c r="BW49" s="725"/>
      <c r="BX49" s="725"/>
      <c r="BY49" s="725"/>
      <c r="BZ49" s="725"/>
      <c r="CA49" s="725"/>
      <c r="CB49" s="725"/>
      <c r="CC49" s="725"/>
      <c r="CD49" s="725"/>
      <c r="CE49" s="725"/>
      <c r="CF49" s="725"/>
      <c r="CG49" s="726"/>
      <c r="CH49" s="727"/>
      <c r="CI49" s="728"/>
      <c r="CJ49" s="728"/>
      <c r="CK49" s="728"/>
      <c r="CL49" s="729"/>
      <c r="CM49" s="727"/>
      <c r="CN49" s="728"/>
      <c r="CO49" s="728"/>
      <c r="CP49" s="728"/>
      <c r="CQ49" s="729"/>
      <c r="CR49" s="727"/>
      <c r="CS49" s="728"/>
      <c r="CT49" s="728"/>
      <c r="CU49" s="728"/>
      <c r="CV49" s="729"/>
      <c r="CW49" s="727"/>
      <c r="CX49" s="728"/>
      <c r="CY49" s="728"/>
      <c r="CZ49" s="728"/>
      <c r="DA49" s="729"/>
      <c r="DB49" s="727"/>
      <c r="DC49" s="728"/>
      <c r="DD49" s="728"/>
      <c r="DE49" s="728"/>
      <c r="DF49" s="729"/>
      <c r="DG49" s="727"/>
      <c r="DH49" s="728"/>
      <c r="DI49" s="728"/>
      <c r="DJ49" s="728"/>
      <c r="DK49" s="729"/>
      <c r="DL49" s="727"/>
      <c r="DM49" s="728"/>
      <c r="DN49" s="728"/>
      <c r="DO49" s="728"/>
      <c r="DP49" s="729"/>
      <c r="DQ49" s="727"/>
      <c r="DR49" s="728"/>
      <c r="DS49" s="728"/>
      <c r="DT49" s="728"/>
      <c r="DU49" s="729"/>
      <c r="DV49" s="724"/>
      <c r="DW49" s="725"/>
      <c r="DX49" s="725"/>
      <c r="DY49" s="725"/>
      <c r="DZ49" s="730"/>
      <c r="EA49" s="53"/>
    </row>
    <row r="50" spans="1:131" ht="26.25" customHeight="1" x14ac:dyDescent="0.15">
      <c r="A50" s="57">
        <v>23</v>
      </c>
      <c r="B50" s="724"/>
      <c r="C50" s="725"/>
      <c r="D50" s="725"/>
      <c r="E50" s="725"/>
      <c r="F50" s="725"/>
      <c r="G50" s="725"/>
      <c r="H50" s="725"/>
      <c r="I50" s="725"/>
      <c r="J50" s="725"/>
      <c r="K50" s="725"/>
      <c r="L50" s="725"/>
      <c r="M50" s="725"/>
      <c r="N50" s="725"/>
      <c r="O50" s="725"/>
      <c r="P50" s="726"/>
      <c r="Q50" s="988"/>
      <c r="R50" s="989"/>
      <c r="S50" s="989"/>
      <c r="T50" s="989"/>
      <c r="U50" s="989"/>
      <c r="V50" s="989"/>
      <c r="W50" s="989"/>
      <c r="X50" s="989"/>
      <c r="Y50" s="989"/>
      <c r="Z50" s="989"/>
      <c r="AA50" s="989"/>
      <c r="AB50" s="989"/>
      <c r="AC50" s="989"/>
      <c r="AD50" s="989"/>
      <c r="AE50" s="990"/>
      <c r="AF50" s="991"/>
      <c r="AG50" s="728"/>
      <c r="AH50" s="728"/>
      <c r="AI50" s="728"/>
      <c r="AJ50" s="992"/>
      <c r="AK50" s="993"/>
      <c r="AL50" s="989"/>
      <c r="AM50" s="989"/>
      <c r="AN50" s="989"/>
      <c r="AO50" s="989"/>
      <c r="AP50" s="989"/>
      <c r="AQ50" s="989"/>
      <c r="AR50" s="989"/>
      <c r="AS50" s="989"/>
      <c r="AT50" s="989"/>
      <c r="AU50" s="989"/>
      <c r="AV50" s="989"/>
      <c r="AW50" s="989"/>
      <c r="AX50" s="989"/>
      <c r="AY50" s="989"/>
      <c r="AZ50" s="994"/>
      <c r="BA50" s="994"/>
      <c r="BB50" s="994"/>
      <c r="BC50" s="994"/>
      <c r="BD50" s="994"/>
      <c r="BE50" s="970"/>
      <c r="BF50" s="970"/>
      <c r="BG50" s="970"/>
      <c r="BH50" s="970"/>
      <c r="BI50" s="971"/>
      <c r="BJ50" s="61"/>
      <c r="BK50" s="61"/>
      <c r="BL50" s="61"/>
      <c r="BM50" s="61"/>
      <c r="BN50" s="61"/>
      <c r="BO50" s="60"/>
      <c r="BP50" s="60"/>
      <c r="BQ50" s="57">
        <v>44</v>
      </c>
      <c r="BR50" s="77"/>
      <c r="BS50" s="724"/>
      <c r="BT50" s="725"/>
      <c r="BU50" s="725"/>
      <c r="BV50" s="725"/>
      <c r="BW50" s="725"/>
      <c r="BX50" s="725"/>
      <c r="BY50" s="725"/>
      <c r="BZ50" s="725"/>
      <c r="CA50" s="725"/>
      <c r="CB50" s="725"/>
      <c r="CC50" s="725"/>
      <c r="CD50" s="725"/>
      <c r="CE50" s="725"/>
      <c r="CF50" s="725"/>
      <c r="CG50" s="726"/>
      <c r="CH50" s="727"/>
      <c r="CI50" s="728"/>
      <c r="CJ50" s="728"/>
      <c r="CK50" s="728"/>
      <c r="CL50" s="729"/>
      <c r="CM50" s="727"/>
      <c r="CN50" s="728"/>
      <c r="CO50" s="728"/>
      <c r="CP50" s="728"/>
      <c r="CQ50" s="729"/>
      <c r="CR50" s="727"/>
      <c r="CS50" s="728"/>
      <c r="CT50" s="728"/>
      <c r="CU50" s="728"/>
      <c r="CV50" s="729"/>
      <c r="CW50" s="727"/>
      <c r="CX50" s="728"/>
      <c r="CY50" s="728"/>
      <c r="CZ50" s="728"/>
      <c r="DA50" s="729"/>
      <c r="DB50" s="727"/>
      <c r="DC50" s="728"/>
      <c r="DD50" s="728"/>
      <c r="DE50" s="728"/>
      <c r="DF50" s="729"/>
      <c r="DG50" s="727"/>
      <c r="DH50" s="728"/>
      <c r="DI50" s="728"/>
      <c r="DJ50" s="728"/>
      <c r="DK50" s="729"/>
      <c r="DL50" s="727"/>
      <c r="DM50" s="728"/>
      <c r="DN50" s="728"/>
      <c r="DO50" s="728"/>
      <c r="DP50" s="729"/>
      <c r="DQ50" s="727"/>
      <c r="DR50" s="728"/>
      <c r="DS50" s="728"/>
      <c r="DT50" s="728"/>
      <c r="DU50" s="729"/>
      <c r="DV50" s="724"/>
      <c r="DW50" s="725"/>
      <c r="DX50" s="725"/>
      <c r="DY50" s="725"/>
      <c r="DZ50" s="730"/>
      <c r="EA50" s="53"/>
    </row>
    <row r="51" spans="1:131" ht="26.25" customHeight="1" x14ac:dyDescent="0.15">
      <c r="A51" s="57">
        <v>24</v>
      </c>
      <c r="B51" s="724"/>
      <c r="C51" s="725"/>
      <c r="D51" s="725"/>
      <c r="E51" s="725"/>
      <c r="F51" s="725"/>
      <c r="G51" s="725"/>
      <c r="H51" s="725"/>
      <c r="I51" s="725"/>
      <c r="J51" s="725"/>
      <c r="K51" s="725"/>
      <c r="L51" s="725"/>
      <c r="M51" s="725"/>
      <c r="N51" s="725"/>
      <c r="O51" s="725"/>
      <c r="P51" s="726"/>
      <c r="Q51" s="988"/>
      <c r="R51" s="989"/>
      <c r="S51" s="989"/>
      <c r="T51" s="989"/>
      <c r="U51" s="989"/>
      <c r="V51" s="989"/>
      <c r="W51" s="989"/>
      <c r="X51" s="989"/>
      <c r="Y51" s="989"/>
      <c r="Z51" s="989"/>
      <c r="AA51" s="989"/>
      <c r="AB51" s="989"/>
      <c r="AC51" s="989"/>
      <c r="AD51" s="989"/>
      <c r="AE51" s="990"/>
      <c r="AF51" s="991"/>
      <c r="AG51" s="728"/>
      <c r="AH51" s="728"/>
      <c r="AI51" s="728"/>
      <c r="AJ51" s="992"/>
      <c r="AK51" s="993"/>
      <c r="AL51" s="989"/>
      <c r="AM51" s="989"/>
      <c r="AN51" s="989"/>
      <c r="AO51" s="989"/>
      <c r="AP51" s="989"/>
      <c r="AQ51" s="989"/>
      <c r="AR51" s="989"/>
      <c r="AS51" s="989"/>
      <c r="AT51" s="989"/>
      <c r="AU51" s="989"/>
      <c r="AV51" s="989"/>
      <c r="AW51" s="989"/>
      <c r="AX51" s="989"/>
      <c r="AY51" s="989"/>
      <c r="AZ51" s="994"/>
      <c r="BA51" s="994"/>
      <c r="BB51" s="994"/>
      <c r="BC51" s="994"/>
      <c r="BD51" s="994"/>
      <c r="BE51" s="970"/>
      <c r="BF51" s="970"/>
      <c r="BG51" s="970"/>
      <c r="BH51" s="970"/>
      <c r="BI51" s="971"/>
      <c r="BJ51" s="61"/>
      <c r="BK51" s="61"/>
      <c r="BL51" s="61"/>
      <c r="BM51" s="61"/>
      <c r="BN51" s="61"/>
      <c r="BO51" s="60"/>
      <c r="BP51" s="60"/>
      <c r="BQ51" s="57">
        <v>45</v>
      </c>
      <c r="BR51" s="77"/>
      <c r="BS51" s="724"/>
      <c r="BT51" s="725"/>
      <c r="BU51" s="725"/>
      <c r="BV51" s="725"/>
      <c r="BW51" s="725"/>
      <c r="BX51" s="725"/>
      <c r="BY51" s="725"/>
      <c r="BZ51" s="725"/>
      <c r="CA51" s="725"/>
      <c r="CB51" s="725"/>
      <c r="CC51" s="725"/>
      <c r="CD51" s="725"/>
      <c r="CE51" s="725"/>
      <c r="CF51" s="725"/>
      <c r="CG51" s="726"/>
      <c r="CH51" s="727"/>
      <c r="CI51" s="728"/>
      <c r="CJ51" s="728"/>
      <c r="CK51" s="728"/>
      <c r="CL51" s="729"/>
      <c r="CM51" s="727"/>
      <c r="CN51" s="728"/>
      <c r="CO51" s="728"/>
      <c r="CP51" s="728"/>
      <c r="CQ51" s="729"/>
      <c r="CR51" s="727"/>
      <c r="CS51" s="728"/>
      <c r="CT51" s="728"/>
      <c r="CU51" s="728"/>
      <c r="CV51" s="729"/>
      <c r="CW51" s="727"/>
      <c r="CX51" s="728"/>
      <c r="CY51" s="728"/>
      <c r="CZ51" s="728"/>
      <c r="DA51" s="729"/>
      <c r="DB51" s="727"/>
      <c r="DC51" s="728"/>
      <c r="DD51" s="728"/>
      <c r="DE51" s="728"/>
      <c r="DF51" s="729"/>
      <c r="DG51" s="727"/>
      <c r="DH51" s="728"/>
      <c r="DI51" s="728"/>
      <c r="DJ51" s="728"/>
      <c r="DK51" s="729"/>
      <c r="DL51" s="727"/>
      <c r="DM51" s="728"/>
      <c r="DN51" s="728"/>
      <c r="DO51" s="728"/>
      <c r="DP51" s="729"/>
      <c r="DQ51" s="727"/>
      <c r="DR51" s="728"/>
      <c r="DS51" s="728"/>
      <c r="DT51" s="728"/>
      <c r="DU51" s="729"/>
      <c r="DV51" s="724"/>
      <c r="DW51" s="725"/>
      <c r="DX51" s="725"/>
      <c r="DY51" s="725"/>
      <c r="DZ51" s="730"/>
      <c r="EA51" s="53"/>
    </row>
    <row r="52" spans="1:131" ht="26.25" customHeight="1" x14ac:dyDescent="0.15">
      <c r="A52" s="57">
        <v>25</v>
      </c>
      <c r="B52" s="724"/>
      <c r="C52" s="725"/>
      <c r="D52" s="725"/>
      <c r="E52" s="725"/>
      <c r="F52" s="725"/>
      <c r="G52" s="725"/>
      <c r="H52" s="725"/>
      <c r="I52" s="725"/>
      <c r="J52" s="725"/>
      <c r="K52" s="725"/>
      <c r="L52" s="725"/>
      <c r="M52" s="725"/>
      <c r="N52" s="725"/>
      <c r="O52" s="725"/>
      <c r="P52" s="726"/>
      <c r="Q52" s="988"/>
      <c r="R52" s="989"/>
      <c r="S52" s="989"/>
      <c r="T52" s="989"/>
      <c r="U52" s="989"/>
      <c r="V52" s="989"/>
      <c r="W52" s="989"/>
      <c r="X52" s="989"/>
      <c r="Y52" s="989"/>
      <c r="Z52" s="989"/>
      <c r="AA52" s="989"/>
      <c r="AB52" s="989"/>
      <c r="AC52" s="989"/>
      <c r="AD52" s="989"/>
      <c r="AE52" s="990"/>
      <c r="AF52" s="991"/>
      <c r="AG52" s="728"/>
      <c r="AH52" s="728"/>
      <c r="AI52" s="728"/>
      <c r="AJ52" s="992"/>
      <c r="AK52" s="993"/>
      <c r="AL52" s="989"/>
      <c r="AM52" s="989"/>
      <c r="AN52" s="989"/>
      <c r="AO52" s="989"/>
      <c r="AP52" s="989"/>
      <c r="AQ52" s="989"/>
      <c r="AR52" s="989"/>
      <c r="AS52" s="989"/>
      <c r="AT52" s="989"/>
      <c r="AU52" s="989"/>
      <c r="AV52" s="989"/>
      <c r="AW52" s="989"/>
      <c r="AX52" s="989"/>
      <c r="AY52" s="989"/>
      <c r="AZ52" s="994"/>
      <c r="BA52" s="994"/>
      <c r="BB52" s="994"/>
      <c r="BC52" s="994"/>
      <c r="BD52" s="994"/>
      <c r="BE52" s="970"/>
      <c r="BF52" s="970"/>
      <c r="BG52" s="970"/>
      <c r="BH52" s="970"/>
      <c r="BI52" s="971"/>
      <c r="BJ52" s="61"/>
      <c r="BK52" s="61"/>
      <c r="BL52" s="61"/>
      <c r="BM52" s="61"/>
      <c r="BN52" s="61"/>
      <c r="BO52" s="60"/>
      <c r="BP52" s="60"/>
      <c r="BQ52" s="57">
        <v>46</v>
      </c>
      <c r="BR52" s="77"/>
      <c r="BS52" s="724"/>
      <c r="BT52" s="725"/>
      <c r="BU52" s="725"/>
      <c r="BV52" s="725"/>
      <c r="BW52" s="725"/>
      <c r="BX52" s="725"/>
      <c r="BY52" s="725"/>
      <c r="BZ52" s="725"/>
      <c r="CA52" s="725"/>
      <c r="CB52" s="725"/>
      <c r="CC52" s="725"/>
      <c r="CD52" s="725"/>
      <c r="CE52" s="725"/>
      <c r="CF52" s="725"/>
      <c r="CG52" s="726"/>
      <c r="CH52" s="727"/>
      <c r="CI52" s="728"/>
      <c r="CJ52" s="728"/>
      <c r="CK52" s="728"/>
      <c r="CL52" s="729"/>
      <c r="CM52" s="727"/>
      <c r="CN52" s="728"/>
      <c r="CO52" s="728"/>
      <c r="CP52" s="728"/>
      <c r="CQ52" s="729"/>
      <c r="CR52" s="727"/>
      <c r="CS52" s="728"/>
      <c r="CT52" s="728"/>
      <c r="CU52" s="728"/>
      <c r="CV52" s="729"/>
      <c r="CW52" s="727"/>
      <c r="CX52" s="728"/>
      <c r="CY52" s="728"/>
      <c r="CZ52" s="728"/>
      <c r="DA52" s="729"/>
      <c r="DB52" s="727"/>
      <c r="DC52" s="728"/>
      <c r="DD52" s="728"/>
      <c r="DE52" s="728"/>
      <c r="DF52" s="729"/>
      <c r="DG52" s="727"/>
      <c r="DH52" s="728"/>
      <c r="DI52" s="728"/>
      <c r="DJ52" s="728"/>
      <c r="DK52" s="729"/>
      <c r="DL52" s="727"/>
      <c r="DM52" s="728"/>
      <c r="DN52" s="728"/>
      <c r="DO52" s="728"/>
      <c r="DP52" s="729"/>
      <c r="DQ52" s="727"/>
      <c r="DR52" s="728"/>
      <c r="DS52" s="728"/>
      <c r="DT52" s="728"/>
      <c r="DU52" s="729"/>
      <c r="DV52" s="724"/>
      <c r="DW52" s="725"/>
      <c r="DX52" s="725"/>
      <c r="DY52" s="725"/>
      <c r="DZ52" s="730"/>
      <c r="EA52" s="53"/>
    </row>
    <row r="53" spans="1:131" ht="26.25" customHeight="1" x14ac:dyDescent="0.15">
      <c r="A53" s="57">
        <v>26</v>
      </c>
      <c r="B53" s="724"/>
      <c r="C53" s="725"/>
      <c r="D53" s="725"/>
      <c r="E53" s="725"/>
      <c r="F53" s="725"/>
      <c r="G53" s="725"/>
      <c r="H53" s="725"/>
      <c r="I53" s="725"/>
      <c r="J53" s="725"/>
      <c r="K53" s="725"/>
      <c r="L53" s="725"/>
      <c r="M53" s="725"/>
      <c r="N53" s="725"/>
      <c r="O53" s="725"/>
      <c r="P53" s="726"/>
      <c r="Q53" s="988"/>
      <c r="R53" s="989"/>
      <c r="S53" s="989"/>
      <c r="T53" s="989"/>
      <c r="U53" s="989"/>
      <c r="V53" s="989"/>
      <c r="W53" s="989"/>
      <c r="X53" s="989"/>
      <c r="Y53" s="989"/>
      <c r="Z53" s="989"/>
      <c r="AA53" s="989"/>
      <c r="AB53" s="989"/>
      <c r="AC53" s="989"/>
      <c r="AD53" s="989"/>
      <c r="AE53" s="990"/>
      <c r="AF53" s="991"/>
      <c r="AG53" s="728"/>
      <c r="AH53" s="728"/>
      <c r="AI53" s="728"/>
      <c r="AJ53" s="992"/>
      <c r="AK53" s="993"/>
      <c r="AL53" s="989"/>
      <c r="AM53" s="989"/>
      <c r="AN53" s="989"/>
      <c r="AO53" s="989"/>
      <c r="AP53" s="989"/>
      <c r="AQ53" s="989"/>
      <c r="AR53" s="989"/>
      <c r="AS53" s="989"/>
      <c r="AT53" s="989"/>
      <c r="AU53" s="989"/>
      <c r="AV53" s="989"/>
      <c r="AW53" s="989"/>
      <c r="AX53" s="989"/>
      <c r="AY53" s="989"/>
      <c r="AZ53" s="994"/>
      <c r="BA53" s="994"/>
      <c r="BB53" s="994"/>
      <c r="BC53" s="994"/>
      <c r="BD53" s="994"/>
      <c r="BE53" s="970"/>
      <c r="BF53" s="970"/>
      <c r="BG53" s="970"/>
      <c r="BH53" s="970"/>
      <c r="BI53" s="971"/>
      <c r="BJ53" s="61"/>
      <c r="BK53" s="61"/>
      <c r="BL53" s="61"/>
      <c r="BM53" s="61"/>
      <c r="BN53" s="61"/>
      <c r="BO53" s="60"/>
      <c r="BP53" s="60"/>
      <c r="BQ53" s="57">
        <v>47</v>
      </c>
      <c r="BR53" s="77"/>
      <c r="BS53" s="724"/>
      <c r="BT53" s="725"/>
      <c r="BU53" s="725"/>
      <c r="BV53" s="725"/>
      <c r="BW53" s="725"/>
      <c r="BX53" s="725"/>
      <c r="BY53" s="725"/>
      <c r="BZ53" s="725"/>
      <c r="CA53" s="725"/>
      <c r="CB53" s="725"/>
      <c r="CC53" s="725"/>
      <c r="CD53" s="725"/>
      <c r="CE53" s="725"/>
      <c r="CF53" s="725"/>
      <c r="CG53" s="726"/>
      <c r="CH53" s="727"/>
      <c r="CI53" s="728"/>
      <c r="CJ53" s="728"/>
      <c r="CK53" s="728"/>
      <c r="CL53" s="729"/>
      <c r="CM53" s="727"/>
      <c r="CN53" s="728"/>
      <c r="CO53" s="728"/>
      <c r="CP53" s="728"/>
      <c r="CQ53" s="729"/>
      <c r="CR53" s="727"/>
      <c r="CS53" s="728"/>
      <c r="CT53" s="728"/>
      <c r="CU53" s="728"/>
      <c r="CV53" s="729"/>
      <c r="CW53" s="727"/>
      <c r="CX53" s="728"/>
      <c r="CY53" s="728"/>
      <c r="CZ53" s="728"/>
      <c r="DA53" s="729"/>
      <c r="DB53" s="727"/>
      <c r="DC53" s="728"/>
      <c r="DD53" s="728"/>
      <c r="DE53" s="728"/>
      <c r="DF53" s="729"/>
      <c r="DG53" s="727"/>
      <c r="DH53" s="728"/>
      <c r="DI53" s="728"/>
      <c r="DJ53" s="728"/>
      <c r="DK53" s="729"/>
      <c r="DL53" s="727"/>
      <c r="DM53" s="728"/>
      <c r="DN53" s="728"/>
      <c r="DO53" s="728"/>
      <c r="DP53" s="729"/>
      <c r="DQ53" s="727"/>
      <c r="DR53" s="728"/>
      <c r="DS53" s="728"/>
      <c r="DT53" s="728"/>
      <c r="DU53" s="729"/>
      <c r="DV53" s="724"/>
      <c r="DW53" s="725"/>
      <c r="DX53" s="725"/>
      <c r="DY53" s="725"/>
      <c r="DZ53" s="730"/>
      <c r="EA53" s="53"/>
    </row>
    <row r="54" spans="1:131" ht="26.25" customHeight="1" x14ac:dyDescent="0.15">
      <c r="A54" s="57">
        <v>27</v>
      </c>
      <c r="B54" s="724"/>
      <c r="C54" s="725"/>
      <c r="D54" s="725"/>
      <c r="E54" s="725"/>
      <c r="F54" s="725"/>
      <c r="G54" s="725"/>
      <c r="H54" s="725"/>
      <c r="I54" s="725"/>
      <c r="J54" s="725"/>
      <c r="K54" s="725"/>
      <c r="L54" s="725"/>
      <c r="M54" s="725"/>
      <c r="N54" s="725"/>
      <c r="O54" s="725"/>
      <c r="P54" s="726"/>
      <c r="Q54" s="988"/>
      <c r="R54" s="989"/>
      <c r="S54" s="989"/>
      <c r="T54" s="989"/>
      <c r="U54" s="989"/>
      <c r="V54" s="989"/>
      <c r="W54" s="989"/>
      <c r="X54" s="989"/>
      <c r="Y54" s="989"/>
      <c r="Z54" s="989"/>
      <c r="AA54" s="989"/>
      <c r="AB54" s="989"/>
      <c r="AC54" s="989"/>
      <c r="AD54" s="989"/>
      <c r="AE54" s="990"/>
      <c r="AF54" s="991"/>
      <c r="AG54" s="728"/>
      <c r="AH54" s="728"/>
      <c r="AI54" s="728"/>
      <c r="AJ54" s="992"/>
      <c r="AK54" s="993"/>
      <c r="AL54" s="989"/>
      <c r="AM54" s="989"/>
      <c r="AN54" s="989"/>
      <c r="AO54" s="989"/>
      <c r="AP54" s="989"/>
      <c r="AQ54" s="989"/>
      <c r="AR54" s="989"/>
      <c r="AS54" s="989"/>
      <c r="AT54" s="989"/>
      <c r="AU54" s="989"/>
      <c r="AV54" s="989"/>
      <c r="AW54" s="989"/>
      <c r="AX54" s="989"/>
      <c r="AY54" s="989"/>
      <c r="AZ54" s="994"/>
      <c r="BA54" s="994"/>
      <c r="BB54" s="994"/>
      <c r="BC54" s="994"/>
      <c r="BD54" s="994"/>
      <c r="BE54" s="970"/>
      <c r="BF54" s="970"/>
      <c r="BG54" s="970"/>
      <c r="BH54" s="970"/>
      <c r="BI54" s="971"/>
      <c r="BJ54" s="61"/>
      <c r="BK54" s="61"/>
      <c r="BL54" s="61"/>
      <c r="BM54" s="61"/>
      <c r="BN54" s="61"/>
      <c r="BO54" s="60"/>
      <c r="BP54" s="60"/>
      <c r="BQ54" s="57">
        <v>48</v>
      </c>
      <c r="BR54" s="77"/>
      <c r="BS54" s="724"/>
      <c r="BT54" s="725"/>
      <c r="BU54" s="725"/>
      <c r="BV54" s="725"/>
      <c r="BW54" s="725"/>
      <c r="BX54" s="725"/>
      <c r="BY54" s="725"/>
      <c r="BZ54" s="725"/>
      <c r="CA54" s="725"/>
      <c r="CB54" s="725"/>
      <c r="CC54" s="725"/>
      <c r="CD54" s="725"/>
      <c r="CE54" s="725"/>
      <c r="CF54" s="725"/>
      <c r="CG54" s="726"/>
      <c r="CH54" s="727"/>
      <c r="CI54" s="728"/>
      <c r="CJ54" s="728"/>
      <c r="CK54" s="728"/>
      <c r="CL54" s="729"/>
      <c r="CM54" s="727"/>
      <c r="CN54" s="728"/>
      <c r="CO54" s="728"/>
      <c r="CP54" s="728"/>
      <c r="CQ54" s="729"/>
      <c r="CR54" s="727"/>
      <c r="CS54" s="728"/>
      <c r="CT54" s="728"/>
      <c r="CU54" s="728"/>
      <c r="CV54" s="729"/>
      <c r="CW54" s="727"/>
      <c r="CX54" s="728"/>
      <c r="CY54" s="728"/>
      <c r="CZ54" s="728"/>
      <c r="DA54" s="729"/>
      <c r="DB54" s="727"/>
      <c r="DC54" s="728"/>
      <c r="DD54" s="728"/>
      <c r="DE54" s="728"/>
      <c r="DF54" s="729"/>
      <c r="DG54" s="727"/>
      <c r="DH54" s="728"/>
      <c r="DI54" s="728"/>
      <c r="DJ54" s="728"/>
      <c r="DK54" s="729"/>
      <c r="DL54" s="727"/>
      <c r="DM54" s="728"/>
      <c r="DN54" s="728"/>
      <c r="DO54" s="728"/>
      <c r="DP54" s="729"/>
      <c r="DQ54" s="727"/>
      <c r="DR54" s="728"/>
      <c r="DS54" s="728"/>
      <c r="DT54" s="728"/>
      <c r="DU54" s="729"/>
      <c r="DV54" s="724"/>
      <c r="DW54" s="725"/>
      <c r="DX54" s="725"/>
      <c r="DY54" s="725"/>
      <c r="DZ54" s="730"/>
      <c r="EA54" s="53"/>
    </row>
    <row r="55" spans="1:131" ht="26.25" customHeight="1" x14ac:dyDescent="0.15">
      <c r="A55" s="57">
        <v>28</v>
      </c>
      <c r="B55" s="724"/>
      <c r="C55" s="725"/>
      <c r="D55" s="725"/>
      <c r="E55" s="725"/>
      <c r="F55" s="725"/>
      <c r="G55" s="725"/>
      <c r="H55" s="725"/>
      <c r="I55" s="725"/>
      <c r="J55" s="725"/>
      <c r="K55" s="725"/>
      <c r="L55" s="725"/>
      <c r="M55" s="725"/>
      <c r="N55" s="725"/>
      <c r="O55" s="725"/>
      <c r="P55" s="726"/>
      <c r="Q55" s="988"/>
      <c r="R55" s="989"/>
      <c r="S55" s="989"/>
      <c r="T55" s="989"/>
      <c r="U55" s="989"/>
      <c r="V55" s="989"/>
      <c r="W55" s="989"/>
      <c r="X55" s="989"/>
      <c r="Y55" s="989"/>
      <c r="Z55" s="989"/>
      <c r="AA55" s="989"/>
      <c r="AB55" s="989"/>
      <c r="AC55" s="989"/>
      <c r="AD55" s="989"/>
      <c r="AE55" s="990"/>
      <c r="AF55" s="991"/>
      <c r="AG55" s="728"/>
      <c r="AH55" s="728"/>
      <c r="AI55" s="728"/>
      <c r="AJ55" s="992"/>
      <c r="AK55" s="993"/>
      <c r="AL55" s="989"/>
      <c r="AM55" s="989"/>
      <c r="AN55" s="989"/>
      <c r="AO55" s="989"/>
      <c r="AP55" s="989"/>
      <c r="AQ55" s="989"/>
      <c r="AR55" s="989"/>
      <c r="AS55" s="989"/>
      <c r="AT55" s="989"/>
      <c r="AU55" s="989"/>
      <c r="AV55" s="989"/>
      <c r="AW55" s="989"/>
      <c r="AX55" s="989"/>
      <c r="AY55" s="989"/>
      <c r="AZ55" s="994"/>
      <c r="BA55" s="994"/>
      <c r="BB55" s="994"/>
      <c r="BC55" s="994"/>
      <c r="BD55" s="994"/>
      <c r="BE55" s="970"/>
      <c r="BF55" s="970"/>
      <c r="BG55" s="970"/>
      <c r="BH55" s="970"/>
      <c r="BI55" s="971"/>
      <c r="BJ55" s="61"/>
      <c r="BK55" s="61"/>
      <c r="BL55" s="61"/>
      <c r="BM55" s="61"/>
      <c r="BN55" s="61"/>
      <c r="BO55" s="60"/>
      <c r="BP55" s="60"/>
      <c r="BQ55" s="57">
        <v>49</v>
      </c>
      <c r="BR55" s="77"/>
      <c r="BS55" s="724"/>
      <c r="BT55" s="725"/>
      <c r="BU55" s="725"/>
      <c r="BV55" s="725"/>
      <c r="BW55" s="725"/>
      <c r="BX55" s="725"/>
      <c r="BY55" s="725"/>
      <c r="BZ55" s="725"/>
      <c r="CA55" s="725"/>
      <c r="CB55" s="725"/>
      <c r="CC55" s="725"/>
      <c r="CD55" s="725"/>
      <c r="CE55" s="725"/>
      <c r="CF55" s="725"/>
      <c r="CG55" s="726"/>
      <c r="CH55" s="727"/>
      <c r="CI55" s="728"/>
      <c r="CJ55" s="728"/>
      <c r="CK55" s="728"/>
      <c r="CL55" s="729"/>
      <c r="CM55" s="727"/>
      <c r="CN55" s="728"/>
      <c r="CO55" s="728"/>
      <c r="CP55" s="728"/>
      <c r="CQ55" s="729"/>
      <c r="CR55" s="727"/>
      <c r="CS55" s="728"/>
      <c r="CT55" s="728"/>
      <c r="CU55" s="728"/>
      <c r="CV55" s="729"/>
      <c r="CW55" s="727"/>
      <c r="CX55" s="728"/>
      <c r="CY55" s="728"/>
      <c r="CZ55" s="728"/>
      <c r="DA55" s="729"/>
      <c r="DB55" s="727"/>
      <c r="DC55" s="728"/>
      <c r="DD55" s="728"/>
      <c r="DE55" s="728"/>
      <c r="DF55" s="729"/>
      <c r="DG55" s="727"/>
      <c r="DH55" s="728"/>
      <c r="DI55" s="728"/>
      <c r="DJ55" s="728"/>
      <c r="DK55" s="729"/>
      <c r="DL55" s="727"/>
      <c r="DM55" s="728"/>
      <c r="DN55" s="728"/>
      <c r="DO55" s="728"/>
      <c r="DP55" s="729"/>
      <c r="DQ55" s="727"/>
      <c r="DR55" s="728"/>
      <c r="DS55" s="728"/>
      <c r="DT55" s="728"/>
      <c r="DU55" s="729"/>
      <c r="DV55" s="724"/>
      <c r="DW55" s="725"/>
      <c r="DX55" s="725"/>
      <c r="DY55" s="725"/>
      <c r="DZ55" s="730"/>
      <c r="EA55" s="53"/>
    </row>
    <row r="56" spans="1:131" ht="26.25" customHeight="1" x14ac:dyDescent="0.15">
      <c r="A56" s="57">
        <v>29</v>
      </c>
      <c r="B56" s="724"/>
      <c r="C56" s="725"/>
      <c r="D56" s="725"/>
      <c r="E56" s="725"/>
      <c r="F56" s="725"/>
      <c r="G56" s="725"/>
      <c r="H56" s="725"/>
      <c r="I56" s="725"/>
      <c r="J56" s="725"/>
      <c r="K56" s="725"/>
      <c r="L56" s="725"/>
      <c r="M56" s="725"/>
      <c r="N56" s="725"/>
      <c r="O56" s="725"/>
      <c r="P56" s="726"/>
      <c r="Q56" s="988"/>
      <c r="R56" s="989"/>
      <c r="S56" s="989"/>
      <c r="T56" s="989"/>
      <c r="U56" s="989"/>
      <c r="V56" s="989"/>
      <c r="W56" s="989"/>
      <c r="X56" s="989"/>
      <c r="Y56" s="989"/>
      <c r="Z56" s="989"/>
      <c r="AA56" s="989"/>
      <c r="AB56" s="989"/>
      <c r="AC56" s="989"/>
      <c r="AD56" s="989"/>
      <c r="AE56" s="990"/>
      <c r="AF56" s="991"/>
      <c r="AG56" s="728"/>
      <c r="AH56" s="728"/>
      <c r="AI56" s="728"/>
      <c r="AJ56" s="992"/>
      <c r="AK56" s="993"/>
      <c r="AL56" s="989"/>
      <c r="AM56" s="989"/>
      <c r="AN56" s="989"/>
      <c r="AO56" s="989"/>
      <c r="AP56" s="989"/>
      <c r="AQ56" s="989"/>
      <c r="AR56" s="989"/>
      <c r="AS56" s="989"/>
      <c r="AT56" s="989"/>
      <c r="AU56" s="989"/>
      <c r="AV56" s="989"/>
      <c r="AW56" s="989"/>
      <c r="AX56" s="989"/>
      <c r="AY56" s="989"/>
      <c r="AZ56" s="994"/>
      <c r="BA56" s="994"/>
      <c r="BB56" s="994"/>
      <c r="BC56" s="994"/>
      <c r="BD56" s="994"/>
      <c r="BE56" s="970"/>
      <c r="BF56" s="970"/>
      <c r="BG56" s="970"/>
      <c r="BH56" s="970"/>
      <c r="BI56" s="971"/>
      <c r="BJ56" s="61"/>
      <c r="BK56" s="61"/>
      <c r="BL56" s="61"/>
      <c r="BM56" s="61"/>
      <c r="BN56" s="61"/>
      <c r="BO56" s="60"/>
      <c r="BP56" s="60"/>
      <c r="BQ56" s="57">
        <v>50</v>
      </c>
      <c r="BR56" s="77"/>
      <c r="BS56" s="724"/>
      <c r="BT56" s="725"/>
      <c r="BU56" s="725"/>
      <c r="BV56" s="725"/>
      <c r="BW56" s="725"/>
      <c r="BX56" s="725"/>
      <c r="BY56" s="725"/>
      <c r="BZ56" s="725"/>
      <c r="CA56" s="725"/>
      <c r="CB56" s="725"/>
      <c r="CC56" s="725"/>
      <c r="CD56" s="725"/>
      <c r="CE56" s="725"/>
      <c r="CF56" s="725"/>
      <c r="CG56" s="726"/>
      <c r="CH56" s="727"/>
      <c r="CI56" s="728"/>
      <c r="CJ56" s="728"/>
      <c r="CK56" s="728"/>
      <c r="CL56" s="729"/>
      <c r="CM56" s="727"/>
      <c r="CN56" s="728"/>
      <c r="CO56" s="728"/>
      <c r="CP56" s="728"/>
      <c r="CQ56" s="729"/>
      <c r="CR56" s="727"/>
      <c r="CS56" s="728"/>
      <c r="CT56" s="728"/>
      <c r="CU56" s="728"/>
      <c r="CV56" s="729"/>
      <c r="CW56" s="727"/>
      <c r="CX56" s="728"/>
      <c r="CY56" s="728"/>
      <c r="CZ56" s="728"/>
      <c r="DA56" s="729"/>
      <c r="DB56" s="727"/>
      <c r="DC56" s="728"/>
      <c r="DD56" s="728"/>
      <c r="DE56" s="728"/>
      <c r="DF56" s="729"/>
      <c r="DG56" s="727"/>
      <c r="DH56" s="728"/>
      <c r="DI56" s="728"/>
      <c r="DJ56" s="728"/>
      <c r="DK56" s="729"/>
      <c r="DL56" s="727"/>
      <c r="DM56" s="728"/>
      <c r="DN56" s="728"/>
      <c r="DO56" s="728"/>
      <c r="DP56" s="729"/>
      <c r="DQ56" s="727"/>
      <c r="DR56" s="728"/>
      <c r="DS56" s="728"/>
      <c r="DT56" s="728"/>
      <c r="DU56" s="729"/>
      <c r="DV56" s="724"/>
      <c r="DW56" s="725"/>
      <c r="DX56" s="725"/>
      <c r="DY56" s="725"/>
      <c r="DZ56" s="730"/>
      <c r="EA56" s="53"/>
    </row>
    <row r="57" spans="1:131" ht="26.25" customHeight="1" x14ac:dyDescent="0.15">
      <c r="A57" s="57">
        <v>30</v>
      </c>
      <c r="B57" s="724"/>
      <c r="C57" s="725"/>
      <c r="D57" s="725"/>
      <c r="E57" s="725"/>
      <c r="F57" s="725"/>
      <c r="G57" s="725"/>
      <c r="H57" s="725"/>
      <c r="I57" s="725"/>
      <c r="J57" s="725"/>
      <c r="K57" s="725"/>
      <c r="L57" s="725"/>
      <c r="M57" s="725"/>
      <c r="N57" s="725"/>
      <c r="O57" s="725"/>
      <c r="P57" s="726"/>
      <c r="Q57" s="988"/>
      <c r="R57" s="989"/>
      <c r="S57" s="989"/>
      <c r="T57" s="989"/>
      <c r="U57" s="989"/>
      <c r="V57" s="989"/>
      <c r="W57" s="989"/>
      <c r="X57" s="989"/>
      <c r="Y57" s="989"/>
      <c r="Z57" s="989"/>
      <c r="AA57" s="989"/>
      <c r="AB57" s="989"/>
      <c r="AC57" s="989"/>
      <c r="AD57" s="989"/>
      <c r="AE57" s="990"/>
      <c r="AF57" s="991"/>
      <c r="AG57" s="728"/>
      <c r="AH57" s="728"/>
      <c r="AI57" s="728"/>
      <c r="AJ57" s="992"/>
      <c r="AK57" s="993"/>
      <c r="AL57" s="989"/>
      <c r="AM57" s="989"/>
      <c r="AN57" s="989"/>
      <c r="AO57" s="989"/>
      <c r="AP57" s="989"/>
      <c r="AQ57" s="989"/>
      <c r="AR57" s="989"/>
      <c r="AS57" s="989"/>
      <c r="AT57" s="989"/>
      <c r="AU57" s="989"/>
      <c r="AV57" s="989"/>
      <c r="AW57" s="989"/>
      <c r="AX57" s="989"/>
      <c r="AY57" s="989"/>
      <c r="AZ57" s="994"/>
      <c r="BA57" s="994"/>
      <c r="BB57" s="994"/>
      <c r="BC57" s="994"/>
      <c r="BD57" s="994"/>
      <c r="BE57" s="970"/>
      <c r="BF57" s="970"/>
      <c r="BG57" s="970"/>
      <c r="BH57" s="970"/>
      <c r="BI57" s="971"/>
      <c r="BJ57" s="61"/>
      <c r="BK57" s="61"/>
      <c r="BL57" s="61"/>
      <c r="BM57" s="61"/>
      <c r="BN57" s="61"/>
      <c r="BO57" s="60"/>
      <c r="BP57" s="60"/>
      <c r="BQ57" s="57">
        <v>51</v>
      </c>
      <c r="BR57" s="77"/>
      <c r="BS57" s="724"/>
      <c r="BT57" s="725"/>
      <c r="BU57" s="725"/>
      <c r="BV57" s="725"/>
      <c r="BW57" s="725"/>
      <c r="BX57" s="725"/>
      <c r="BY57" s="725"/>
      <c r="BZ57" s="725"/>
      <c r="CA57" s="725"/>
      <c r="CB57" s="725"/>
      <c r="CC57" s="725"/>
      <c r="CD57" s="725"/>
      <c r="CE57" s="725"/>
      <c r="CF57" s="725"/>
      <c r="CG57" s="726"/>
      <c r="CH57" s="727"/>
      <c r="CI57" s="728"/>
      <c r="CJ57" s="728"/>
      <c r="CK57" s="728"/>
      <c r="CL57" s="729"/>
      <c r="CM57" s="727"/>
      <c r="CN57" s="728"/>
      <c r="CO57" s="728"/>
      <c r="CP57" s="728"/>
      <c r="CQ57" s="729"/>
      <c r="CR57" s="727"/>
      <c r="CS57" s="728"/>
      <c r="CT57" s="728"/>
      <c r="CU57" s="728"/>
      <c r="CV57" s="729"/>
      <c r="CW57" s="727"/>
      <c r="CX57" s="728"/>
      <c r="CY57" s="728"/>
      <c r="CZ57" s="728"/>
      <c r="DA57" s="729"/>
      <c r="DB57" s="727"/>
      <c r="DC57" s="728"/>
      <c r="DD57" s="728"/>
      <c r="DE57" s="728"/>
      <c r="DF57" s="729"/>
      <c r="DG57" s="727"/>
      <c r="DH57" s="728"/>
      <c r="DI57" s="728"/>
      <c r="DJ57" s="728"/>
      <c r="DK57" s="729"/>
      <c r="DL57" s="727"/>
      <c r="DM57" s="728"/>
      <c r="DN57" s="728"/>
      <c r="DO57" s="728"/>
      <c r="DP57" s="729"/>
      <c r="DQ57" s="727"/>
      <c r="DR57" s="728"/>
      <c r="DS57" s="728"/>
      <c r="DT57" s="728"/>
      <c r="DU57" s="729"/>
      <c r="DV57" s="724"/>
      <c r="DW57" s="725"/>
      <c r="DX57" s="725"/>
      <c r="DY57" s="725"/>
      <c r="DZ57" s="730"/>
      <c r="EA57" s="53"/>
    </row>
    <row r="58" spans="1:131" ht="26.25" customHeight="1" x14ac:dyDescent="0.15">
      <c r="A58" s="57">
        <v>31</v>
      </c>
      <c r="B58" s="724"/>
      <c r="C58" s="725"/>
      <c r="D58" s="725"/>
      <c r="E58" s="725"/>
      <c r="F58" s="725"/>
      <c r="G58" s="725"/>
      <c r="H58" s="725"/>
      <c r="I58" s="725"/>
      <c r="J58" s="725"/>
      <c r="K58" s="725"/>
      <c r="L58" s="725"/>
      <c r="M58" s="725"/>
      <c r="N58" s="725"/>
      <c r="O58" s="725"/>
      <c r="P58" s="726"/>
      <c r="Q58" s="988"/>
      <c r="R58" s="989"/>
      <c r="S58" s="989"/>
      <c r="T58" s="989"/>
      <c r="U58" s="989"/>
      <c r="V58" s="989"/>
      <c r="W58" s="989"/>
      <c r="X58" s="989"/>
      <c r="Y58" s="989"/>
      <c r="Z58" s="989"/>
      <c r="AA58" s="989"/>
      <c r="AB58" s="989"/>
      <c r="AC58" s="989"/>
      <c r="AD58" s="989"/>
      <c r="AE58" s="990"/>
      <c r="AF58" s="991"/>
      <c r="AG58" s="728"/>
      <c r="AH58" s="728"/>
      <c r="AI58" s="728"/>
      <c r="AJ58" s="992"/>
      <c r="AK58" s="993"/>
      <c r="AL58" s="989"/>
      <c r="AM58" s="989"/>
      <c r="AN58" s="989"/>
      <c r="AO58" s="989"/>
      <c r="AP58" s="989"/>
      <c r="AQ58" s="989"/>
      <c r="AR58" s="989"/>
      <c r="AS58" s="989"/>
      <c r="AT58" s="989"/>
      <c r="AU58" s="989"/>
      <c r="AV58" s="989"/>
      <c r="AW58" s="989"/>
      <c r="AX58" s="989"/>
      <c r="AY58" s="989"/>
      <c r="AZ58" s="994"/>
      <c r="BA58" s="994"/>
      <c r="BB58" s="994"/>
      <c r="BC58" s="994"/>
      <c r="BD58" s="994"/>
      <c r="BE58" s="970"/>
      <c r="BF58" s="970"/>
      <c r="BG58" s="970"/>
      <c r="BH58" s="970"/>
      <c r="BI58" s="971"/>
      <c r="BJ58" s="61"/>
      <c r="BK58" s="61"/>
      <c r="BL58" s="61"/>
      <c r="BM58" s="61"/>
      <c r="BN58" s="61"/>
      <c r="BO58" s="60"/>
      <c r="BP58" s="60"/>
      <c r="BQ58" s="57">
        <v>52</v>
      </c>
      <c r="BR58" s="77"/>
      <c r="BS58" s="724"/>
      <c r="BT58" s="725"/>
      <c r="BU58" s="725"/>
      <c r="BV58" s="725"/>
      <c r="BW58" s="725"/>
      <c r="BX58" s="725"/>
      <c r="BY58" s="725"/>
      <c r="BZ58" s="725"/>
      <c r="CA58" s="725"/>
      <c r="CB58" s="725"/>
      <c r="CC58" s="725"/>
      <c r="CD58" s="725"/>
      <c r="CE58" s="725"/>
      <c r="CF58" s="725"/>
      <c r="CG58" s="726"/>
      <c r="CH58" s="727"/>
      <c r="CI58" s="728"/>
      <c r="CJ58" s="728"/>
      <c r="CK58" s="728"/>
      <c r="CL58" s="729"/>
      <c r="CM58" s="727"/>
      <c r="CN58" s="728"/>
      <c r="CO58" s="728"/>
      <c r="CP58" s="728"/>
      <c r="CQ58" s="729"/>
      <c r="CR58" s="727"/>
      <c r="CS58" s="728"/>
      <c r="CT58" s="728"/>
      <c r="CU58" s="728"/>
      <c r="CV58" s="729"/>
      <c r="CW58" s="727"/>
      <c r="CX58" s="728"/>
      <c r="CY58" s="728"/>
      <c r="CZ58" s="728"/>
      <c r="DA58" s="729"/>
      <c r="DB58" s="727"/>
      <c r="DC58" s="728"/>
      <c r="DD58" s="728"/>
      <c r="DE58" s="728"/>
      <c r="DF58" s="729"/>
      <c r="DG58" s="727"/>
      <c r="DH58" s="728"/>
      <c r="DI58" s="728"/>
      <c r="DJ58" s="728"/>
      <c r="DK58" s="729"/>
      <c r="DL58" s="727"/>
      <c r="DM58" s="728"/>
      <c r="DN58" s="728"/>
      <c r="DO58" s="728"/>
      <c r="DP58" s="729"/>
      <c r="DQ58" s="727"/>
      <c r="DR58" s="728"/>
      <c r="DS58" s="728"/>
      <c r="DT58" s="728"/>
      <c r="DU58" s="729"/>
      <c r="DV58" s="724"/>
      <c r="DW58" s="725"/>
      <c r="DX58" s="725"/>
      <c r="DY58" s="725"/>
      <c r="DZ58" s="730"/>
      <c r="EA58" s="53"/>
    </row>
    <row r="59" spans="1:131" ht="26.25" customHeight="1" x14ac:dyDescent="0.15">
      <c r="A59" s="57">
        <v>32</v>
      </c>
      <c r="B59" s="724"/>
      <c r="C59" s="725"/>
      <c r="D59" s="725"/>
      <c r="E59" s="725"/>
      <c r="F59" s="725"/>
      <c r="G59" s="725"/>
      <c r="H59" s="725"/>
      <c r="I59" s="725"/>
      <c r="J59" s="725"/>
      <c r="K59" s="725"/>
      <c r="L59" s="725"/>
      <c r="M59" s="725"/>
      <c r="N59" s="725"/>
      <c r="O59" s="725"/>
      <c r="P59" s="726"/>
      <c r="Q59" s="988"/>
      <c r="R59" s="989"/>
      <c r="S59" s="989"/>
      <c r="T59" s="989"/>
      <c r="U59" s="989"/>
      <c r="V59" s="989"/>
      <c r="W59" s="989"/>
      <c r="X59" s="989"/>
      <c r="Y59" s="989"/>
      <c r="Z59" s="989"/>
      <c r="AA59" s="989"/>
      <c r="AB59" s="989"/>
      <c r="AC59" s="989"/>
      <c r="AD59" s="989"/>
      <c r="AE59" s="990"/>
      <c r="AF59" s="991"/>
      <c r="AG59" s="728"/>
      <c r="AH59" s="728"/>
      <c r="AI59" s="728"/>
      <c r="AJ59" s="992"/>
      <c r="AK59" s="993"/>
      <c r="AL59" s="989"/>
      <c r="AM59" s="989"/>
      <c r="AN59" s="989"/>
      <c r="AO59" s="989"/>
      <c r="AP59" s="989"/>
      <c r="AQ59" s="989"/>
      <c r="AR59" s="989"/>
      <c r="AS59" s="989"/>
      <c r="AT59" s="989"/>
      <c r="AU59" s="989"/>
      <c r="AV59" s="989"/>
      <c r="AW59" s="989"/>
      <c r="AX59" s="989"/>
      <c r="AY59" s="989"/>
      <c r="AZ59" s="994"/>
      <c r="BA59" s="994"/>
      <c r="BB59" s="994"/>
      <c r="BC59" s="994"/>
      <c r="BD59" s="994"/>
      <c r="BE59" s="970"/>
      <c r="BF59" s="970"/>
      <c r="BG59" s="970"/>
      <c r="BH59" s="970"/>
      <c r="BI59" s="971"/>
      <c r="BJ59" s="61"/>
      <c r="BK59" s="61"/>
      <c r="BL59" s="61"/>
      <c r="BM59" s="61"/>
      <c r="BN59" s="61"/>
      <c r="BO59" s="60"/>
      <c r="BP59" s="60"/>
      <c r="BQ59" s="57">
        <v>53</v>
      </c>
      <c r="BR59" s="77"/>
      <c r="BS59" s="724"/>
      <c r="BT59" s="725"/>
      <c r="BU59" s="725"/>
      <c r="BV59" s="725"/>
      <c r="BW59" s="725"/>
      <c r="BX59" s="725"/>
      <c r="BY59" s="725"/>
      <c r="BZ59" s="725"/>
      <c r="CA59" s="725"/>
      <c r="CB59" s="725"/>
      <c r="CC59" s="725"/>
      <c r="CD59" s="725"/>
      <c r="CE59" s="725"/>
      <c r="CF59" s="725"/>
      <c r="CG59" s="726"/>
      <c r="CH59" s="727"/>
      <c r="CI59" s="728"/>
      <c r="CJ59" s="728"/>
      <c r="CK59" s="728"/>
      <c r="CL59" s="729"/>
      <c r="CM59" s="727"/>
      <c r="CN59" s="728"/>
      <c r="CO59" s="728"/>
      <c r="CP59" s="728"/>
      <c r="CQ59" s="729"/>
      <c r="CR59" s="727"/>
      <c r="CS59" s="728"/>
      <c r="CT59" s="728"/>
      <c r="CU59" s="728"/>
      <c r="CV59" s="729"/>
      <c r="CW59" s="727"/>
      <c r="CX59" s="728"/>
      <c r="CY59" s="728"/>
      <c r="CZ59" s="728"/>
      <c r="DA59" s="729"/>
      <c r="DB59" s="727"/>
      <c r="DC59" s="728"/>
      <c r="DD59" s="728"/>
      <c r="DE59" s="728"/>
      <c r="DF59" s="729"/>
      <c r="DG59" s="727"/>
      <c r="DH59" s="728"/>
      <c r="DI59" s="728"/>
      <c r="DJ59" s="728"/>
      <c r="DK59" s="729"/>
      <c r="DL59" s="727"/>
      <c r="DM59" s="728"/>
      <c r="DN59" s="728"/>
      <c r="DO59" s="728"/>
      <c r="DP59" s="729"/>
      <c r="DQ59" s="727"/>
      <c r="DR59" s="728"/>
      <c r="DS59" s="728"/>
      <c r="DT59" s="728"/>
      <c r="DU59" s="729"/>
      <c r="DV59" s="724"/>
      <c r="DW59" s="725"/>
      <c r="DX59" s="725"/>
      <c r="DY59" s="725"/>
      <c r="DZ59" s="730"/>
      <c r="EA59" s="53"/>
    </row>
    <row r="60" spans="1:131" ht="26.25" customHeight="1" x14ac:dyDescent="0.15">
      <c r="A60" s="57">
        <v>33</v>
      </c>
      <c r="B60" s="724"/>
      <c r="C60" s="725"/>
      <c r="D60" s="725"/>
      <c r="E60" s="725"/>
      <c r="F60" s="725"/>
      <c r="G60" s="725"/>
      <c r="H60" s="725"/>
      <c r="I60" s="725"/>
      <c r="J60" s="725"/>
      <c r="K60" s="725"/>
      <c r="L60" s="725"/>
      <c r="M60" s="725"/>
      <c r="N60" s="725"/>
      <c r="O60" s="725"/>
      <c r="P60" s="726"/>
      <c r="Q60" s="988"/>
      <c r="R60" s="989"/>
      <c r="S60" s="989"/>
      <c r="T60" s="989"/>
      <c r="U60" s="989"/>
      <c r="V60" s="989"/>
      <c r="W60" s="989"/>
      <c r="X60" s="989"/>
      <c r="Y60" s="989"/>
      <c r="Z60" s="989"/>
      <c r="AA60" s="989"/>
      <c r="AB60" s="989"/>
      <c r="AC60" s="989"/>
      <c r="AD60" s="989"/>
      <c r="AE60" s="990"/>
      <c r="AF60" s="991"/>
      <c r="AG60" s="728"/>
      <c r="AH60" s="728"/>
      <c r="AI60" s="728"/>
      <c r="AJ60" s="992"/>
      <c r="AK60" s="993"/>
      <c r="AL60" s="989"/>
      <c r="AM60" s="989"/>
      <c r="AN60" s="989"/>
      <c r="AO60" s="989"/>
      <c r="AP60" s="989"/>
      <c r="AQ60" s="989"/>
      <c r="AR60" s="989"/>
      <c r="AS60" s="989"/>
      <c r="AT60" s="989"/>
      <c r="AU60" s="989"/>
      <c r="AV60" s="989"/>
      <c r="AW60" s="989"/>
      <c r="AX60" s="989"/>
      <c r="AY60" s="989"/>
      <c r="AZ60" s="994"/>
      <c r="BA60" s="994"/>
      <c r="BB60" s="994"/>
      <c r="BC60" s="994"/>
      <c r="BD60" s="994"/>
      <c r="BE60" s="970"/>
      <c r="BF60" s="970"/>
      <c r="BG60" s="970"/>
      <c r="BH60" s="970"/>
      <c r="BI60" s="971"/>
      <c r="BJ60" s="61"/>
      <c r="BK60" s="61"/>
      <c r="BL60" s="61"/>
      <c r="BM60" s="61"/>
      <c r="BN60" s="61"/>
      <c r="BO60" s="60"/>
      <c r="BP60" s="60"/>
      <c r="BQ60" s="57">
        <v>54</v>
      </c>
      <c r="BR60" s="77"/>
      <c r="BS60" s="724"/>
      <c r="BT60" s="725"/>
      <c r="BU60" s="725"/>
      <c r="BV60" s="725"/>
      <c r="BW60" s="725"/>
      <c r="BX60" s="725"/>
      <c r="BY60" s="725"/>
      <c r="BZ60" s="725"/>
      <c r="CA60" s="725"/>
      <c r="CB60" s="725"/>
      <c r="CC60" s="725"/>
      <c r="CD60" s="725"/>
      <c r="CE60" s="725"/>
      <c r="CF60" s="725"/>
      <c r="CG60" s="726"/>
      <c r="CH60" s="727"/>
      <c r="CI60" s="728"/>
      <c r="CJ60" s="728"/>
      <c r="CK60" s="728"/>
      <c r="CL60" s="729"/>
      <c r="CM60" s="727"/>
      <c r="CN60" s="728"/>
      <c r="CO60" s="728"/>
      <c r="CP60" s="728"/>
      <c r="CQ60" s="729"/>
      <c r="CR60" s="727"/>
      <c r="CS60" s="728"/>
      <c r="CT60" s="728"/>
      <c r="CU60" s="728"/>
      <c r="CV60" s="729"/>
      <c r="CW60" s="727"/>
      <c r="CX60" s="728"/>
      <c r="CY60" s="728"/>
      <c r="CZ60" s="728"/>
      <c r="DA60" s="729"/>
      <c r="DB60" s="727"/>
      <c r="DC60" s="728"/>
      <c r="DD60" s="728"/>
      <c r="DE60" s="728"/>
      <c r="DF60" s="729"/>
      <c r="DG60" s="727"/>
      <c r="DH60" s="728"/>
      <c r="DI60" s="728"/>
      <c r="DJ60" s="728"/>
      <c r="DK60" s="729"/>
      <c r="DL60" s="727"/>
      <c r="DM60" s="728"/>
      <c r="DN60" s="728"/>
      <c r="DO60" s="728"/>
      <c r="DP60" s="729"/>
      <c r="DQ60" s="727"/>
      <c r="DR60" s="728"/>
      <c r="DS60" s="728"/>
      <c r="DT60" s="728"/>
      <c r="DU60" s="729"/>
      <c r="DV60" s="724"/>
      <c r="DW60" s="725"/>
      <c r="DX60" s="725"/>
      <c r="DY60" s="725"/>
      <c r="DZ60" s="730"/>
      <c r="EA60" s="53"/>
    </row>
    <row r="61" spans="1:131" ht="26.25" customHeight="1" x14ac:dyDescent="0.15">
      <c r="A61" s="57">
        <v>34</v>
      </c>
      <c r="B61" s="724"/>
      <c r="C61" s="725"/>
      <c r="D61" s="725"/>
      <c r="E61" s="725"/>
      <c r="F61" s="725"/>
      <c r="G61" s="725"/>
      <c r="H61" s="725"/>
      <c r="I61" s="725"/>
      <c r="J61" s="725"/>
      <c r="K61" s="725"/>
      <c r="L61" s="725"/>
      <c r="M61" s="725"/>
      <c r="N61" s="725"/>
      <c r="O61" s="725"/>
      <c r="P61" s="726"/>
      <c r="Q61" s="988"/>
      <c r="R61" s="989"/>
      <c r="S61" s="989"/>
      <c r="T61" s="989"/>
      <c r="U61" s="989"/>
      <c r="V61" s="989"/>
      <c r="W61" s="989"/>
      <c r="X61" s="989"/>
      <c r="Y61" s="989"/>
      <c r="Z61" s="989"/>
      <c r="AA61" s="989"/>
      <c r="AB61" s="989"/>
      <c r="AC61" s="989"/>
      <c r="AD61" s="989"/>
      <c r="AE61" s="990"/>
      <c r="AF61" s="991"/>
      <c r="AG61" s="728"/>
      <c r="AH61" s="728"/>
      <c r="AI61" s="728"/>
      <c r="AJ61" s="992"/>
      <c r="AK61" s="993"/>
      <c r="AL61" s="989"/>
      <c r="AM61" s="989"/>
      <c r="AN61" s="989"/>
      <c r="AO61" s="989"/>
      <c r="AP61" s="989"/>
      <c r="AQ61" s="989"/>
      <c r="AR61" s="989"/>
      <c r="AS61" s="989"/>
      <c r="AT61" s="989"/>
      <c r="AU61" s="989"/>
      <c r="AV61" s="989"/>
      <c r="AW61" s="989"/>
      <c r="AX61" s="989"/>
      <c r="AY61" s="989"/>
      <c r="AZ61" s="994"/>
      <c r="BA61" s="994"/>
      <c r="BB61" s="994"/>
      <c r="BC61" s="994"/>
      <c r="BD61" s="994"/>
      <c r="BE61" s="970"/>
      <c r="BF61" s="970"/>
      <c r="BG61" s="970"/>
      <c r="BH61" s="970"/>
      <c r="BI61" s="971"/>
      <c r="BJ61" s="61"/>
      <c r="BK61" s="61"/>
      <c r="BL61" s="61"/>
      <c r="BM61" s="61"/>
      <c r="BN61" s="61"/>
      <c r="BO61" s="60"/>
      <c r="BP61" s="60"/>
      <c r="BQ61" s="57">
        <v>55</v>
      </c>
      <c r="BR61" s="77"/>
      <c r="BS61" s="724"/>
      <c r="BT61" s="725"/>
      <c r="BU61" s="725"/>
      <c r="BV61" s="725"/>
      <c r="BW61" s="725"/>
      <c r="BX61" s="725"/>
      <c r="BY61" s="725"/>
      <c r="BZ61" s="725"/>
      <c r="CA61" s="725"/>
      <c r="CB61" s="725"/>
      <c r="CC61" s="725"/>
      <c r="CD61" s="725"/>
      <c r="CE61" s="725"/>
      <c r="CF61" s="725"/>
      <c r="CG61" s="726"/>
      <c r="CH61" s="727"/>
      <c r="CI61" s="728"/>
      <c r="CJ61" s="728"/>
      <c r="CK61" s="728"/>
      <c r="CL61" s="729"/>
      <c r="CM61" s="727"/>
      <c r="CN61" s="728"/>
      <c r="CO61" s="728"/>
      <c r="CP61" s="728"/>
      <c r="CQ61" s="729"/>
      <c r="CR61" s="727"/>
      <c r="CS61" s="728"/>
      <c r="CT61" s="728"/>
      <c r="CU61" s="728"/>
      <c r="CV61" s="729"/>
      <c r="CW61" s="727"/>
      <c r="CX61" s="728"/>
      <c r="CY61" s="728"/>
      <c r="CZ61" s="728"/>
      <c r="DA61" s="729"/>
      <c r="DB61" s="727"/>
      <c r="DC61" s="728"/>
      <c r="DD61" s="728"/>
      <c r="DE61" s="728"/>
      <c r="DF61" s="729"/>
      <c r="DG61" s="727"/>
      <c r="DH61" s="728"/>
      <c r="DI61" s="728"/>
      <c r="DJ61" s="728"/>
      <c r="DK61" s="729"/>
      <c r="DL61" s="727"/>
      <c r="DM61" s="728"/>
      <c r="DN61" s="728"/>
      <c r="DO61" s="728"/>
      <c r="DP61" s="729"/>
      <c r="DQ61" s="727"/>
      <c r="DR61" s="728"/>
      <c r="DS61" s="728"/>
      <c r="DT61" s="728"/>
      <c r="DU61" s="729"/>
      <c r="DV61" s="724"/>
      <c r="DW61" s="725"/>
      <c r="DX61" s="725"/>
      <c r="DY61" s="725"/>
      <c r="DZ61" s="730"/>
      <c r="EA61" s="53"/>
    </row>
    <row r="62" spans="1:131" ht="26.25" customHeight="1" x14ac:dyDescent="0.15">
      <c r="A62" s="57">
        <v>35</v>
      </c>
      <c r="B62" s="724"/>
      <c r="C62" s="725"/>
      <c r="D62" s="725"/>
      <c r="E62" s="725"/>
      <c r="F62" s="725"/>
      <c r="G62" s="725"/>
      <c r="H62" s="725"/>
      <c r="I62" s="725"/>
      <c r="J62" s="725"/>
      <c r="K62" s="725"/>
      <c r="L62" s="725"/>
      <c r="M62" s="725"/>
      <c r="N62" s="725"/>
      <c r="O62" s="725"/>
      <c r="P62" s="726"/>
      <c r="Q62" s="988"/>
      <c r="R62" s="989"/>
      <c r="S62" s="989"/>
      <c r="T62" s="989"/>
      <c r="U62" s="989"/>
      <c r="V62" s="989"/>
      <c r="W62" s="989"/>
      <c r="X62" s="989"/>
      <c r="Y62" s="989"/>
      <c r="Z62" s="989"/>
      <c r="AA62" s="989"/>
      <c r="AB62" s="989"/>
      <c r="AC62" s="989"/>
      <c r="AD62" s="989"/>
      <c r="AE62" s="990"/>
      <c r="AF62" s="991"/>
      <c r="AG62" s="728"/>
      <c r="AH62" s="728"/>
      <c r="AI62" s="728"/>
      <c r="AJ62" s="992"/>
      <c r="AK62" s="993"/>
      <c r="AL62" s="989"/>
      <c r="AM62" s="989"/>
      <c r="AN62" s="989"/>
      <c r="AO62" s="989"/>
      <c r="AP62" s="989"/>
      <c r="AQ62" s="989"/>
      <c r="AR62" s="989"/>
      <c r="AS62" s="989"/>
      <c r="AT62" s="989"/>
      <c r="AU62" s="989"/>
      <c r="AV62" s="989"/>
      <c r="AW62" s="989"/>
      <c r="AX62" s="989"/>
      <c r="AY62" s="989"/>
      <c r="AZ62" s="994"/>
      <c r="BA62" s="994"/>
      <c r="BB62" s="994"/>
      <c r="BC62" s="994"/>
      <c r="BD62" s="994"/>
      <c r="BE62" s="970"/>
      <c r="BF62" s="970"/>
      <c r="BG62" s="970"/>
      <c r="BH62" s="970"/>
      <c r="BI62" s="971"/>
      <c r="BJ62" s="995" t="s">
        <v>461</v>
      </c>
      <c r="BK62" s="996"/>
      <c r="BL62" s="996"/>
      <c r="BM62" s="996"/>
      <c r="BN62" s="997"/>
      <c r="BO62" s="60"/>
      <c r="BP62" s="60"/>
      <c r="BQ62" s="57">
        <v>56</v>
      </c>
      <c r="BR62" s="77"/>
      <c r="BS62" s="724"/>
      <c r="BT62" s="725"/>
      <c r="BU62" s="725"/>
      <c r="BV62" s="725"/>
      <c r="BW62" s="725"/>
      <c r="BX62" s="725"/>
      <c r="BY62" s="725"/>
      <c r="BZ62" s="725"/>
      <c r="CA62" s="725"/>
      <c r="CB62" s="725"/>
      <c r="CC62" s="725"/>
      <c r="CD62" s="725"/>
      <c r="CE62" s="725"/>
      <c r="CF62" s="725"/>
      <c r="CG62" s="726"/>
      <c r="CH62" s="727"/>
      <c r="CI62" s="728"/>
      <c r="CJ62" s="728"/>
      <c r="CK62" s="728"/>
      <c r="CL62" s="729"/>
      <c r="CM62" s="727"/>
      <c r="CN62" s="728"/>
      <c r="CO62" s="728"/>
      <c r="CP62" s="728"/>
      <c r="CQ62" s="729"/>
      <c r="CR62" s="727"/>
      <c r="CS62" s="728"/>
      <c r="CT62" s="728"/>
      <c r="CU62" s="728"/>
      <c r="CV62" s="729"/>
      <c r="CW62" s="727"/>
      <c r="CX62" s="728"/>
      <c r="CY62" s="728"/>
      <c r="CZ62" s="728"/>
      <c r="DA62" s="729"/>
      <c r="DB62" s="727"/>
      <c r="DC62" s="728"/>
      <c r="DD62" s="728"/>
      <c r="DE62" s="728"/>
      <c r="DF62" s="729"/>
      <c r="DG62" s="727"/>
      <c r="DH62" s="728"/>
      <c r="DI62" s="728"/>
      <c r="DJ62" s="728"/>
      <c r="DK62" s="729"/>
      <c r="DL62" s="727"/>
      <c r="DM62" s="728"/>
      <c r="DN62" s="728"/>
      <c r="DO62" s="728"/>
      <c r="DP62" s="729"/>
      <c r="DQ62" s="727"/>
      <c r="DR62" s="728"/>
      <c r="DS62" s="728"/>
      <c r="DT62" s="728"/>
      <c r="DU62" s="729"/>
      <c r="DV62" s="724"/>
      <c r="DW62" s="725"/>
      <c r="DX62" s="725"/>
      <c r="DY62" s="725"/>
      <c r="DZ62" s="730"/>
      <c r="EA62" s="53"/>
    </row>
    <row r="63" spans="1:131" ht="26.25" customHeight="1" x14ac:dyDescent="0.15">
      <c r="A63" s="58" t="s">
        <v>255</v>
      </c>
      <c r="B63" s="946" t="s">
        <v>372</v>
      </c>
      <c r="C63" s="947"/>
      <c r="D63" s="947"/>
      <c r="E63" s="947"/>
      <c r="F63" s="947"/>
      <c r="G63" s="947"/>
      <c r="H63" s="947"/>
      <c r="I63" s="947"/>
      <c r="J63" s="947"/>
      <c r="K63" s="947"/>
      <c r="L63" s="947"/>
      <c r="M63" s="947"/>
      <c r="N63" s="947"/>
      <c r="O63" s="947"/>
      <c r="P63" s="948"/>
      <c r="Q63" s="956"/>
      <c r="R63" s="957"/>
      <c r="S63" s="957"/>
      <c r="T63" s="957"/>
      <c r="U63" s="957"/>
      <c r="V63" s="957"/>
      <c r="W63" s="957"/>
      <c r="X63" s="957"/>
      <c r="Y63" s="957"/>
      <c r="Z63" s="957"/>
      <c r="AA63" s="957"/>
      <c r="AB63" s="957"/>
      <c r="AC63" s="957"/>
      <c r="AD63" s="957"/>
      <c r="AE63" s="981"/>
      <c r="AF63" s="982">
        <v>47</v>
      </c>
      <c r="AG63" s="958"/>
      <c r="AH63" s="958"/>
      <c r="AI63" s="958"/>
      <c r="AJ63" s="983"/>
      <c r="AK63" s="984"/>
      <c r="AL63" s="957"/>
      <c r="AM63" s="957"/>
      <c r="AN63" s="957"/>
      <c r="AO63" s="957"/>
      <c r="AP63" s="958">
        <v>513</v>
      </c>
      <c r="AQ63" s="958"/>
      <c r="AR63" s="958"/>
      <c r="AS63" s="958"/>
      <c r="AT63" s="958"/>
      <c r="AU63" s="958">
        <v>404</v>
      </c>
      <c r="AV63" s="958"/>
      <c r="AW63" s="958"/>
      <c r="AX63" s="958"/>
      <c r="AY63" s="958"/>
      <c r="AZ63" s="985"/>
      <c r="BA63" s="985"/>
      <c r="BB63" s="985"/>
      <c r="BC63" s="985"/>
      <c r="BD63" s="985"/>
      <c r="BE63" s="959"/>
      <c r="BF63" s="959"/>
      <c r="BG63" s="959"/>
      <c r="BH63" s="959"/>
      <c r="BI63" s="960"/>
      <c r="BJ63" s="986" t="s">
        <v>206</v>
      </c>
      <c r="BK63" s="953"/>
      <c r="BL63" s="953"/>
      <c r="BM63" s="953"/>
      <c r="BN63" s="987"/>
      <c r="BO63" s="60"/>
      <c r="BP63" s="60"/>
      <c r="BQ63" s="57">
        <v>57</v>
      </c>
      <c r="BR63" s="77"/>
      <c r="BS63" s="724"/>
      <c r="BT63" s="725"/>
      <c r="BU63" s="725"/>
      <c r="BV63" s="725"/>
      <c r="BW63" s="725"/>
      <c r="BX63" s="725"/>
      <c r="BY63" s="725"/>
      <c r="BZ63" s="725"/>
      <c r="CA63" s="725"/>
      <c r="CB63" s="725"/>
      <c r="CC63" s="725"/>
      <c r="CD63" s="725"/>
      <c r="CE63" s="725"/>
      <c r="CF63" s="725"/>
      <c r="CG63" s="726"/>
      <c r="CH63" s="727"/>
      <c r="CI63" s="728"/>
      <c r="CJ63" s="728"/>
      <c r="CK63" s="728"/>
      <c r="CL63" s="729"/>
      <c r="CM63" s="727"/>
      <c r="CN63" s="728"/>
      <c r="CO63" s="728"/>
      <c r="CP63" s="728"/>
      <c r="CQ63" s="729"/>
      <c r="CR63" s="727"/>
      <c r="CS63" s="728"/>
      <c r="CT63" s="728"/>
      <c r="CU63" s="728"/>
      <c r="CV63" s="729"/>
      <c r="CW63" s="727"/>
      <c r="CX63" s="728"/>
      <c r="CY63" s="728"/>
      <c r="CZ63" s="728"/>
      <c r="DA63" s="729"/>
      <c r="DB63" s="727"/>
      <c r="DC63" s="728"/>
      <c r="DD63" s="728"/>
      <c r="DE63" s="728"/>
      <c r="DF63" s="729"/>
      <c r="DG63" s="727"/>
      <c r="DH63" s="728"/>
      <c r="DI63" s="728"/>
      <c r="DJ63" s="728"/>
      <c r="DK63" s="729"/>
      <c r="DL63" s="727"/>
      <c r="DM63" s="728"/>
      <c r="DN63" s="728"/>
      <c r="DO63" s="728"/>
      <c r="DP63" s="729"/>
      <c r="DQ63" s="727"/>
      <c r="DR63" s="728"/>
      <c r="DS63" s="728"/>
      <c r="DT63" s="728"/>
      <c r="DU63" s="729"/>
      <c r="DV63" s="724"/>
      <c r="DW63" s="725"/>
      <c r="DX63" s="725"/>
      <c r="DY63" s="725"/>
      <c r="DZ63" s="730"/>
      <c r="EA63" s="53"/>
    </row>
    <row r="64" spans="1:131" ht="26.25" customHeight="1" x14ac:dyDescent="0.15">
      <c r="A64" s="60"/>
      <c r="B64" s="60"/>
      <c r="C64" s="60"/>
      <c r="D64" s="60"/>
      <c r="E64" s="60"/>
      <c r="F64" s="60"/>
      <c r="G64" s="60"/>
      <c r="H64" s="60"/>
      <c r="I64" s="60"/>
      <c r="J64" s="60"/>
      <c r="K64" s="60"/>
      <c r="L64" s="60"/>
      <c r="M64" s="60"/>
      <c r="N64" s="60"/>
      <c r="O64" s="60"/>
      <c r="P64" s="60"/>
      <c r="Q64" s="60"/>
      <c r="R64" s="60"/>
      <c r="S64" s="60"/>
      <c r="T64" s="60"/>
      <c r="U64" s="60"/>
      <c r="V64" s="60"/>
      <c r="W64" s="60"/>
      <c r="X64" s="60"/>
      <c r="Y64" s="60"/>
      <c r="Z64" s="60"/>
      <c r="AA64" s="60"/>
      <c r="AB64" s="60"/>
      <c r="AC64" s="60"/>
      <c r="AD64" s="60"/>
      <c r="AE64" s="60"/>
      <c r="AF64" s="60"/>
      <c r="AG64" s="60"/>
      <c r="AH64" s="60"/>
      <c r="AI64" s="60"/>
      <c r="AJ64" s="60"/>
      <c r="AK64" s="60"/>
      <c r="AL64" s="60"/>
      <c r="AM64" s="60"/>
      <c r="AN64" s="60"/>
      <c r="AO64" s="60"/>
      <c r="AP64" s="60"/>
      <c r="AQ64" s="60"/>
      <c r="AR64" s="60"/>
      <c r="AS64" s="60"/>
      <c r="AT64" s="60"/>
      <c r="AU64" s="60"/>
      <c r="AV64" s="60"/>
      <c r="AW64" s="60"/>
      <c r="AX64" s="60"/>
      <c r="AY64" s="60"/>
      <c r="AZ64" s="60"/>
      <c r="BA64" s="60"/>
      <c r="BB64" s="60"/>
      <c r="BC64" s="60"/>
      <c r="BD64" s="60"/>
      <c r="BE64" s="60"/>
      <c r="BF64" s="60"/>
      <c r="BG64" s="60"/>
      <c r="BH64" s="60"/>
      <c r="BI64" s="60"/>
      <c r="BJ64" s="60"/>
      <c r="BK64" s="60"/>
      <c r="BL64" s="60"/>
      <c r="BM64" s="60"/>
      <c r="BN64" s="60"/>
      <c r="BO64" s="60"/>
      <c r="BP64" s="60"/>
      <c r="BQ64" s="57">
        <v>58</v>
      </c>
      <c r="BR64" s="77"/>
      <c r="BS64" s="724"/>
      <c r="BT64" s="725"/>
      <c r="BU64" s="725"/>
      <c r="BV64" s="725"/>
      <c r="BW64" s="725"/>
      <c r="BX64" s="725"/>
      <c r="BY64" s="725"/>
      <c r="BZ64" s="725"/>
      <c r="CA64" s="725"/>
      <c r="CB64" s="725"/>
      <c r="CC64" s="725"/>
      <c r="CD64" s="725"/>
      <c r="CE64" s="725"/>
      <c r="CF64" s="725"/>
      <c r="CG64" s="726"/>
      <c r="CH64" s="727"/>
      <c r="CI64" s="728"/>
      <c r="CJ64" s="728"/>
      <c r="CK64" s="728"/>
      <c r="CL64" s="729"/>
      <c r="CM64" s="727"/>
      <c r="CN64" s="728"/>
      <c r="CO64" s="728"/>
      <c r="CP64" s="728"/>
      <c r="CQ64" s="729"/>
      <c r="CR64" s="727"/>
      <c r="CS64" s="728"/>
      <c r="CT64" s="728"/>
      <c r="CU64" s="728"/>
      <c r="CV64" s="729"/>
      <c r="CW64" s="727"/>
      <c r="CX64" s="728"/>
      <c r="CY64" s="728"/>
      <c r="CZ64" s="728"/>
      <c r="DA64" s="729"/>
      <c r="DB64" s="727"/>
      <c r="DC64" s="728"/>
      <c r="DD64" s="728"/>
      <c r="DE64" s="728"/>
      <c r="DF64" s="729"/>
      <c r="DG64" s="727"/>
      <c r="DH64" s="728"/>
      <c r="DI64" s="728"/>
      <c r="DJ64" s="728"/>
      <c r="DK64" s="729"/>
      <c r="DL64" s="727"/>
      <c r="DM64" s="728"/>
      <c r="DN64" s="728"/>
      <c r="DO64" s="728"/>
      <c r="DP64" s="729"/>
      <c r="DQ64" s="727"/>
      <c r="DR64" s="728"/>
      <c r="DS64" s="728"/>
      <c r="DT64" s="728"/>
      <c r="DU64" s="729"/>
      <c r="DV64" s="724"/>
      <c r="DW64" s="725"/>
      <c r="DX64" s="725"/>
      <c r="DY64" s="725"/>
      <c r="DZ64" s="730"/>
      <c r="EA64" s="53"/>
    </row>
    <row r="65" spans="1:131" ht="26.25" customHeight="1" x14ac:dyDescent="0.15">
      <c r="A65" s="61" t="s">
        <v>453</v>
      </c>
      <c r="B65" s="61"/>
      <c r="C65" s="61"/>
      <c r="D65" s="61"/>
      <c r="E65" s="61"/>
      <c r="F65" s="61"/>
      <c r="G65" s="61"/>
      <c r="H65" s="61"/>
      <c r="I65" s="61"/>
      <c r="J65" s="61"/>
      <c r="K65" s="61"/>
      <c r="L65" s="61"/>
      <c r="M65" s="61"/>
      <c r="N65" s="61"/>
      <c r="O65" s="61"/>
      <c r="P65" s="61"/>
      <c r="Q65" s="61"/>
      <c r="R65" s="61"/>
      <c r="S65" s="61"/>
      <c r="T65" s="61"/>
      <c r="U65" s="61"/>
      <c r="V65" s="61"/>
      <c r="W65" s="61"/>
      <c r="X65" s="61"/>
      <c r="Y65" s="61"/>
      <c r="Z65" s="61"/>
      <c r="AA65" s="61"/>
      <c r="AB65" s="61"/>
      <c r="AC65" s="61"/>
      <c r="AD65" s="61"/>
      <c r="AE65" s="61"/>
      <c r="AF65" s="61"/>
      <c r="AG65" s="61"/>
      <c r="AH65" s="61"/>
      <c r="AI65" s="61"/>
      <c r="AJ65" s="61"/>
      <c r="AK65" s="61"/>
      <c r="AL65" s="61"/>
      <c r="AM65" s="61"/>
      <c r="AN65" s="61"/>
      <c r="AO65" s="61"/>
      <c r="AP65" s="61"/>
      <c r="AQ65" s="61"/>
      <c r="AR65" s="61"/>
      <c r="AS65" s="61"/>
      <c r="AT65" s="61"/>
      <c r="AU65" s="61"/>
      <c r="AV65" s="61"/>
      <c r="AW65" s="61"/>
      <c r="AX65" s="61"/>
      <c r="AY65" s="61"/>
      <c r="AZ65" s="61"/>
      <c r="BA65" s="61"/>
      <c r="BB65" s="61"/>
      <c r="BC65" s="61"/>
      <c r="BD65" s="61"/>
      <c r="BE65" s="60"/>
      <c r="BF65" s="60"/>
      <c r="BG65" s="60"/>
      <c r="BH65" s="60"/>
      <c r="BI65" s="60"/>
      <c r="BJ65" s="60"/>
      <c r="BK65" s="60"/>
      <c r="BL65" s="60"/>
      <c r="BM65" s="60"/>
      <c r="BN65" s="60"/>
      <c r="BO65" s="60"/>
      <c r="BP65" s="60"/>
      <c r="BQ65" s="57">
        <v>59</v>
      </c>
      <c r="BR65" s="77"/>
      <c r="BS65" s="724"/>
      <c r="BT65" s="725"/>
      <c r="BU65" s="725"/>
      <c r="BV65" s="725"/>
      <c r="BW65" s="725"/>
      <c r="BX65" s="725"/>
      <c r="BY65" s="725"/>
      <c r="BZ65" s="725"/>
      <c r="CA65" s="725"/>
      <c r="CB65" s="725"/>
      <c r="CC65" s="725"/>
      <c r="CD65" s="725"/>
      <c r="CE65" s="725"/>
      <c r="CF65" s="725"/>
      <c r="CG65" s="726"/>
      <c r="CH65" s="727"/>
      <c r="CI65" s="728"/>
      <c r="CJ65" s="728"/>
      <c r="CK65" s="728"/>
      <c r="CL65" s="729"/>
      <c r="CM65" s="727"/>
      <c r="CN65" s="728"/>
      <c r="CO65" s="728"/>
      <c r="CP65" s="728"/>
      <c r="CQ65" s="729"/>
      <c r="CR65" s="727"/>
      <c r="CS65" s="728"/>
      <c r="CT65" s="728"/>
      <c r="CU65" s="728"/>
      <c r="CV65" s="729"/>
      <c r="CW65" s="727"/>
      <c r="CX65" s="728"/>
      <c r="CY65" s="728"/>
      <c r="CZ65" s="728"/>
      <c r="DA65" s="729"/>
      <c r="DB65" s="727"/>
      <c r="DC65" s="728"/>
      <c r="DD65" s="728"/>
      <c r="DE65" s="728"/>
      <c r="DF65" s="729"/>
      <c r="DG65" s="727"/>
      <c r="DH65" s="728"/>
      <c r="DI65" s="728"/>
      <c r="DJ65" s="728"/>
      <c r="DK65" s="729"/>
      <c r="DL65" s="727"/>
      <c r="DM65" s="728"/>
      <c r="DN65" s="728"/>
      <c r="DO65" s="728"/>
      <c r="DP65" s="729"/>
      <c r="DQ65" s="727"/>
      <c r="DR65" s="728"/>
      <c r="DS65" s="728"/>
      <c r="DT65" s="728"/>
      <c r="DU65" s="729"/>
      <c r="DV65" s="724"/>
      <c r="DW65" s="725"/>
      <c r="DX65" s="725"/>
      <c r="DY65" s="725"/>
      <c r="DZ65" s="730"/>
      <c r="EA65" s="53"/>
    </row>
    <row r="66" spans="1:131" ht="26.25" customHeight="1" x14ac:dyDescent="0.15">
      <c r="A66" s="707" t="s">
        <v>445</v>
      </c>
      <c r="B66" s="708"/>
      <c r="C66" s="708"/>
      <c r="D66" s="708"/>
      <c r="E66" s="708"/>
      <c r="F66" s="708"/>
      <c r="G66" s="708"/>
      <c r="H66" s="708"/>
      <c r="I66" s="708"/>
      <c r="J66" s="708"/>
      <c r="K66" s="708"/>
      <c r="L66" s="708"/>
      <c r="M66" s="708"/>
      <c r="N66" s="708"/>
      <c r="O66" s="708"/>
      <c r="P66" s="709"/>
      <c r="Q66" s="699" t="s">
        <v>456</v>
      </c>
      <c r="R66" s="700"/>
      <c r="S66" s="700"/>
      <c r="T66" s="700"/>
      <c r="U66" s="701"/>
      <c r="V66" s="699" t="s">
        <v>457</v>
      </c>
      <c r="W66" s="700"/>
      <c r="X66" s="700"/>
      <c r="Y66" s="700"/>
      <c r="Z66" s="701"/>
      <c r="AA66" s="699" t="s">
        <v>458</v>
      </c>
      <c r="AB66" s="700"/>
      <c r="AC66" s="700"/>
      <c r="AD66" s="700"/>
      <c r="AE66" s="701"/>
      <c r="AF66" s="719" t="s">
        <v>252</v>
      </c>
      <c r="AG66" s="714"/>
      <c r="AH66" s="714"/>
      <c r="AI66" s="714"/>
      <c r="AJ66" s="720"/>
      <c r="AK66" s="699" t="s">
        <v>384</v>
      </c>
      <c r="AL66" s="708"/>
      <c r="AM66" s="708"/>
      <c r="AN66" s="708"/>
      <c r="AO66" s="709"/>
      <c r="AP66" s="699" t="s">
        <v>359</v>
      </c>
      <c r="AQ66" s="700"/>
      <c r="AR66" s="700"/>
      <c r="AS66" s="700"/>
      <c r="AT66" s="701"/>
      <c r="AU66" s="699" t="s">
        <v>462</v>
      </c>
      <c r="AV66" s="700"/>
      <c r="AW66" s="700"/>
      <c r="AX66" s="700"/>
      <c r="AY66" s="701"/>
      <c r="AZ66" s="699" t="s">
        <v>442</v>
      </c>
      <c r="BA66" s="700"/>
      <c r="BB66" s="700"/>
      <c r="BC66" s="700"/>
      <c r="BD66" s="705"/>
      <c r="BE66" s="60"/>
      <c r="BF66" s="60"/>
      <c r="BG66" s="60"/>
      <c r="BH66" s="60"/>
      <c r="BI66" s="60"/>
      <c r="BJ66" s="60"/>
      <c r="BK66" s="60"/>
      <c r="BL66" s="60"/>
      <c r="BM66" s="60"/>
      <c r="BN66" s="60"/>
      <c r="BO66" s="60"/>
      <c r="BP66" s="60"/>
      <c r="BQ66" s="57">
        <v>60</v>
      </c>
      <c r="BR66" s="78"/>
      <c r="BS66" s="939"/>
      <c r="BT66" s="940"/>
      <c r="BU66" s="940"/>
      <c r="BV66" s="940"/>
      <c r="BW66" s="940"/>
      <c r="BX66" s="940"/>
      <c r="BY66" s="940"/>
      <c r="BZ66" s="940"/>
      <c r="CA66" s="940"/>
      <c r="CB66" s="940"/>
      <c r="CC66" s="940"/>
      <c r="CD66" s="940"/>
      <c r="CE66" s="940"/>
      <c r="CF66" s="940"/>
      <c r="CG66" s="941"/>
      <c r="CH66" s="942"/>
      <c r="CI66" s="943"/>
      <c r="CJ66" s="943"/>
      <c r="CK66" s="943"/>
      <c r="CL66" s="944"/>
      <c r="CM66" s="942"/>
      <c r="CN66" s="943"/>
      <c r="CO66" s="943"/>
      <c r="CP66" s="943"/>
      <c r="CQ66" s="944"/>
      <c r="CR66" s="942"/>
      <c r="CS66" s="943"/>
      <c r="CT66" s="943"/>
      <c r="CU66" s="943"/>
      <c r="CV66" s="944"/>
      <c r="CW66" s="942"/>
      <c r="CX66" s="943"/>
      <c r="CY66" s="943"/>
      <c r="CZ66" s="943"/>
      <c r="DA66" s="944"/>
      <c r="DB66" s="942"/>
      <c r="DC66" s="943"/>
      <c r="DD66" s="943"/>
      <c r="DE66" s="943"/>
      <c r="DF66" s="944"/>
      <c r="DG66" s="942"/>
      <c r="DH66" s="943"/>
      <c r="DI66" s="943"/>
      <c r="DJ66" s="943"/>
      <c r="DK66" s="944"/>
      <c r="DL66" s="942"/>
      <c r="DM66" s="943"/>
      <c r="DN66" s="943"/>
      <c r="DO66" s="943"/>
      <c r="DP66" s="944"/>
      <c r="DQ66" s="942"/>
      <c r="DR66" s="943"/>
      <c r="DS66" s="943"/>
      <c r="DT66" s="943"/>
      <c r="DU66" s="944"/>
      <c r="DV66" s="939"/>
      <c r="DW66" s="940"/>
      <c r="DX66" s="940"/>
      <c r="DY66" s="940"/>
      <c r="DZ66" s="945"/>
      <c r="EA66" s="53"/>
    </row>
    <row r="67" spans="1:131" ht="26.25" customHeight="1" x14ac:dyDescent="0.15">
      <c r="A67" s="710"/>
      <c r="B67" s="711"/>
      <c r="C67" s="711"/>
      <c r="D67" s="711"/>
      <c r="E67" s="711"/>
      <c r="F67" s="711"/>
      <c r="G67" s="711"/>
      <c r="H67" s="711"/>
      <c r="I67" s="711"/>
      <c r="J67" s="711"/>
      <c r="K67" s="711"/>
      <c r="L67" s="711"/>
      <c r="M67" s="711"/>
      <c r="N67" s="711"/>
      <c r="O67" s="711"/>
      <c r="P67" s="712"/>
      <c r="Q67" s="702"/>
      <c r="R67" s="703"/>
      <c r="S67" s="703"/>
      <c r="T67" s="703"/>
      <c r="U67" s="704"/>
      <c r="V67" s="702"/>
      <c r="W67" s="703"/>
      <c r="X67" s="703"/>
      <c r="Y67" s="703"/>
      <c r="Z67" s="704"/>
      <c r="AA67" s="702"/>
      <c r="AB67" s="703"/>
      <c r="AC67" s="703"/>
      <c r="AD67" s="703"/>
      <c r="AE67" s="704"/>
      <c r="AF67" s="721"/>
      <c r="AG67" s="717"/>
      <c r="AH67" s="717"/>
      <c r="AI67" s="717"/>
      <c r="AJ67" s="722"/>
      <c r="AK67" s="723"/>
      <c r="AL67" s="711"/>
      <c r="AM67" s="711"/>
      <c r="AN67" s="711"/>
      <c r="AO67" s="712"/>
      <c r="AP67" s="702"/>
      <c r="AQ67" s="703"/>
      <c r="AR67" s="703"/>
      <c r="AS67" s="703"/>
      <c r="AT67" s="704"/>
      <c r="AU67" s="702"/>
      <c r="AV67" s="703"/>
      <c r="AW67" s="703"/>
      <c r="AX67" s="703"/>
      <c r="AY67" s="704"/>
      <c r="AZ67" s="702"/>
      <c r="BA67" s="703"/>
      <c r="BB67" s="703"/>
      <c r="BC67" s="703"/>
      <c r="BD67" s="706"/>
      <c r="BE67" s="60"/>
      <c r="BF67" s="60"/>
      <c r="BG67" s="60"/>
      <c r="BH67" s="60"/>
      <c r="BI67" s="60"/>
      <c r="BJ67" s="60"/>
      <c r="BK67" s="60"/>
      <c r="BL67" s="60"/>
      <c r="BM67" s="60"/>
      <c r="BN67" s="60"/>
      <c r="BO67" s="60"/>
      <c r="BP67" s="60"/>
      <c r="BQ67" s="57">
        <v>61</v>
      </c>
      <c r="BR67" s="78"/>
      <c r="BS67" s="939"/>
      <c r="BT67" s="940"/>
      <c r="BU67" s="940"/>
      <c r="BV67" s="940"/>
      <c r="BW67" s="940"/>
      <c r="BX67" s="940"/>
      <c r="BY67" s="940"/>
      <c r="BZ67" s="940"/>
      <c r="CA67" s="940"/>
      <c r="CB67" s="940"/>
      <c r="CC67" s="940"/>
      <c r="CD67" s="940"/>
      <c r="CE67" s="940"/>
      <c r="CF67" s="940"/>
      <c r="CG67" s="941"/>
      <c r="CH67" s="942"/>
      <c r="CI67" s="943"/>
      <c r="CJ67" s="943"/>
      <c r="CK67" s="943"/>
      <c r="CL67" s="944"/>
      <c r="CM67" s="942"/>
      <c r="CN67" s="943"/>
      <c r="CO67" s="943"/>
      <c r="CP67" s="943"/>
      <c r="CQ67" s="944"/>
      <c r="CR67" s="942"/>
      <c r="CS67" s="943"/>
      <c r="CT67" s="943"/>
      <c r="CU67" s="943"/>
      <c r="CV67" s="944"/>
      <c r="CW67" s="942"/>
      <c r="CX67" s="943"/>
      <c r="CY67" s="943"/>
      <c r="CZ67" s="943"/>
      <c r="DA67" s="944"/>
      <c r="DB67" s="942"/>
      <c r="DC67" s="943"/>
      <c r="DD67" s="943"/>
      <c r="DE67" s="943"/>
      <c r="DF67" s="944"/>
      <c r="DG67" s="942"/>
      <c r="DH67" s="943"/>
      <c r="DI67" s="943"/>
      <c r="DJ67" s="943"/>
      <c r="DK67" s="944"/>
      <c r="DL67" s="942"/>
      <c r="DM67" s="943"/>
      <c r="DN67" s="943"/>
      <c r="DO67" s="943"/>
      <c r="DP67" s="944"/>
      <c r="DQ67" s="942"/>
      <c r="DR67" s="943"/>
      <c r="DS67" s="943"/>
      <c r="DT67" s="943"/>
      <c r="DU67" s="944"/>
      <c r="DV67" s="939"/>
      <c r="DW67" s="940"/>
      <c r="DX67" s="940"/>
      <c r="DY67" s="940"/>
      <c r="DZ67" s="945"/>
      <c r="EA67" s="53"/>
    </row>
    <row r="68" spans="1:131" ht="26.25" customHeight="1" x14ac:dyDescent="0.15">
      <c r="A68" s="56">
        <v>1</v>
      </c>
      <c r="B68" s="974" t="s">
        <v>536</v>
      </c>
      <c r="C68" s="975"/>
      <c r="D68" s="975"/>
      <c r="E68" s="975"/>
      <c r="F68" s="975"/>
      <c r="G68" s="975"/>
      <c r="H68" s="975"/>
      <c r="I68" s="975"/>
      <c r="J68" s="975"/>
      <c r="K68" s="975"/>
      <c r="L68" s="975"/>
      <c r="M68" s="975"/>
      <c r="N68" s="975"/>
      <c r="O68" s="975"/>
      <c r="P68" s="976"/>
      <c r="Q68" s="977">
        <v>17</v>
      </c>
      <c r="R68" s="978"/>
      <c r="S68" s="978"/>
      <c r="T68" s="978"/>
      <c r="U68" s="978"/>
      <c r="V68" s="978">
        <v>16</v>
      </c>
      <c r="W68" s="978"/>
      <c r="X68" s="978"/>
      <c r="Y68" s="978"/>
      <c r="Z68" s="978"/>
      <c r="AA68" s="978">
        <v>0</v>
      </c>
      <c r="AB68" s="978"/>
      <c r="AC68" s="978"/>
      <c r="AD68" s="978"/>
      <c r="AE68" s="978"/>
      <c r="AF68" s="978">
        <v>0</v>
      </c>
      <c r="AG68" s="978"/>
      <c r="AH68" s="978"/>
      <c r="AI68" s="978"/>
      <c r="AJ68" s="978"/>
      <c r="AK68" s="978" t="s">
        <v>206</v>
      </c>
      <c r="AL68" s="978"/>
      <c r="AM68" s="978"/>
      <c r="AN68" s="978"/>
      <c r="AO68" s="978"/>
      <c r="AP68" s="978" t="s">
        <v>206</v>
      </c>
      <c r="AQ68" s="978"/>
      <c r="AR68" s="978"/>
      <c r="AS68" s="978"/>
      <c r="AT68" s="978"/>
      <c r="AU68" s="978" t="s">
        <v>206</v>
      </c>
      <c r="AV68" s="978"/>
      <c r="AW68" s="978"/>
      <c r="AX68" s="978"/>
      <c r="AY68" s="978"/>
      <c r="AZ68" s="979"/>
      <c r="BA68" s="979"/>
      <c r="BB68" s="979"/>
      <c r="BC68" s="979"/>
      <c r="BD68" s="980"/>
      <c r="BE68" s="60"/>
      <c r="BF68" s="60"/>
      <c r="BG68" s="60"/>
      <c r="BH68" s="60"/>
      <c r="BI68" s="60"/>
      <c r="BJ68" s="60"/>
      <c r="BK68" s="60"/>
      <c r="BL68" s="60"/>
      <c r="BM68" s="60"/>
      <c r="BN68" s="60"/>
      <c r="BO68" s="60"/>
      <c r="BP68" s="60"/>
      <c r="BQ68" s="57">
        <v>62</v>
      </c>
      <c r="BR68" s="78"/>
      <c r="BS68" s="939"/>
      <c r="BT68" s="940"/>
      <c r="BU68" s="940"/>
      <c r="BV68" s="940"/>
      <c r="BW68" s="940"/>
      <c r="BX68" s="940"/>
      <c r="BY68" s="940"/>
      <c r="BZ68" s="940"/>
      <c r="CA68" s="940"/>
      <c r="CB68" s="940"/>
      <c r="CC68" s="940"/>
      <c r="CD68" s="940"/>
      <c r="CE68" s="940"/>
      <c r="CF68" s="940"/>
      <c r="CG68" s="941"/>
      <c r="CH68" s="942"/>
      <c r="CI68" s="943"/>
      <c r="CJ68" s="943"/>
      <c r="CK68" s="943"/>
      <c r="CL68" s="944"/>
      <c r="CM68" s="942"/>
      <c r="CN68" s="943"/>
      <c r="CO68" s="943"/>
      <c r="CP68" s="943"/>
      <c r="CQ68" s="944"/>
      <c r="CR68" s="942"/>
      <c r="CS68" s="943"/>
      <c r="CT68" s="943"/>
      <c r="CU68" s="943"/>
      <c r="CV68" s="944"/>
      <c r="CW68" s="942"/>
      <c r="CX68" s="943"/>
      <c r="CY68" s="943"/>
      <c r="CZ68" s="943"/>
      <c r="DA68" s="944"/>
      <c r="DB68" s="942"/>
      <c r="DC68" s="943"/>
      <c r="DD68" s="943"/>
      <c r="DE68" s="943"/>
      <c r="DF68" s="944"/>
      <c r="DG68" s="942"/>
      <c r="DH68" s="943"/>
      <c r="DI68" s="943"/>
      <c r="DJ68" s="943"/>
      <c r="DK68" s="944"/>
      <c r="DL68" s="942"/>
      <c r="DM68" s="943"/>
      <c r="DN68" s="943"/>
      <c r="DO68" s="943"/>
      <c r="DP68" s="944"/>
      <c r="DQ68" s="942"/>
      <c r="DR68" s="943"/>
      <c r="DS68" s="943"/>
      <c r="DT68" s="943"/>
      <c r="DU68" s="944"/>
      <c r="DV68" s="939"/>
      <c r="DW68" s="940"/>
      <c r="DX68" s="940"/>
      <c r="DY68" s="940"/>
      <c r="DZ68" s="945"/>
      <c r="EA68" s="53"/>
    </row>
    <row r="69" spans="1:131" ht="26.25" customHeight="1" x14ac:dyDescent="0.15">
      <c r="A69" s="57">
        <v>2</v>
      </c>
      <c r="B69" s="724" t="s">
        <v>537</v>
      </c>
      <c r="C69" s="725"/>
      <c r="D69" s="725"/>
      <c r="E69" s="725"/>
      <c r="F69" s="725"/>
      <c r="G69" s="725"/>
      <c r="H69" s="725"/>
      <c r="I69" s="725"/>
      <c r="J69" s="725"/>
      <c r="K69" s="725"/>
      <c r="L69" s="725"/>
      <c r="M69" s="725"/>
      <c r="N69" s="725"/>
      <c r="O69" s="725"/>
      <c r="P69" s="726"/>
      <c r="Q69" s="968">
        <v>802</v>
      </c>
      <c r="R69" s="969"/>
      <c r="S69" s="969"/>
      <c r="T69" s="969"/>
      <c r="U69" s="969"/>
      <c r="V69" s="969">
        <v>778</v>
      </c>
      <c r="W69" s="969"/>
      <c r="X69" s="969"/>
      <c r="Y69" s="969"/>
      <c r="Z69" s="969"/>
      <c r="AA69" s="969">
        <v>24</v>
      </c>
      <c r="AB69" s="969"/>
      <c r="AC69" s="969"/>
      <c r="AD69" s="969"/>
      <c r="AE69" s="969"/>
      <c r="AF69" s="969">
        <v>24</v>
      </c>
      <c r="AG69" s="969"/>
      <c r="AH69" s="969"/>
      <c r="AI69" s="969"/>
      <c r="AJ69" s="969"/>
      <c r="AK69" s="969" t="s">
        <v>206</v>
      </c>
      <c r="AL69" s="969"/>
      <c r="AM69" s="969"/>
      <c r="AN69" s="969"/>
      <c r="AO69" s="969"/>
      <c r="AP69" s="969">
        <v>155</v>
      </c>
      <c r="AQ69" s="969"/>
      <c r="AR69" s="969"/>
      <c r="AS69" s="969"/>
      <c r="AT69" s="969"/>
      <c r="AU69" s="969">
        <v>48</v>
      </c>
      <c r="AV69" s="969"/>
      <c r="AW69" s="969"/>
      <c r="AX69" s="969"/>
      <c r="AY69" s="969"/>
      <c r="AZ69" s="970"/>
      <c r="BA69" s="970"/>
      <c r="BB69" s="970"/>
      <c r="BC69" s="970"/>
      <c r="BD69" s="971"/>
      <c r="BE69" s="60"/>
      <c r="BF69" s="60"/>
      <c r="BG69" s="60"/>
      <c r="BH69" s="60"/>
      <c r="BI69" s="60"/>
      <c r="BJ69" s="60"/>
      <c r="BK69" s="60"/>
      <c r="BL69" s="60"/>
      <c r="BM69" s="60"/>
      <c r="BN69" s="60"/>
      <c r="BO69" s="60"/>
      <c r="BP69" s="60"/>
      <c r="BQ69" s="57">
        <v>63</v>
      </c>
      <c r="BR69" s="78"/>
      <c r="BS69" s="939"/>
      <c r="BT69" s="940"/>
      <c r="BU69" s="940"/>
      <c r="BV69" s="940"/>
      <c r="BW69" s="940"/>
      <c r="BX69" s="940"/>
      <c r="BY69" s="940"/>
      <c r="BZ69" s="940"/>
      <c r="CA69" s="940"/>
      <c r="CB69" s="940"/>
      <c r="CC69" s="940"/>
      <c r="CD69" s="940"/>
      <c r="CE69" s="940"/>
      <c r="CF69" s="940"/>
      <c r="CG69" s="941"/>
      <c r="CH69" s="942"/>
      <c r="CI69" s="943"/>
      <c r="CJ69" s="943"/>
      <c r="CK69" s="943"/>
      <c r="CL69" s="944"/>
      <c r="CM69" s="942"/>
      <c r="CN69" s="943"/>
      <c r="CO69" s="943"/>
      <c r="CP69" s="943"/>
      <c r="CQ69" s="944"/>
      <c r="CR69" s="942"/>
      <c r="CS69" s="943"/>
      <c r="CT69" s="943"/>
      <c r="CU69" s="943"/>
      <c r="CV69" s="944"/>
      <c r="CW69" s="942"/>
      <c r="CX69" s="943"/>
      <c r="CY69" s="943"/>
      <c r="CZ69" s="943"/>
      <c r="DA69" s="944"/>
      <c r="DB69" s="942"/>
      <c r="DC69" s="943"/>
      <c r="DD69" s="943"/>
      <c r="DE69" s="943"/>
      <c r="DF69" s="944"/>
      <c r="DG69" s="942"/>
      <c r="DH69" s="943"/>
      <c r="DI69" s="943"/>
      <c r="DJ69" s="943"/>
      <c r="DK69" s="944"/>
      <c r="DL69" s="942"/>
      <c r="DM69" s="943"/>
      <c r="DN69" s="943"/>
      <c r="DO69" s="943"/>
      <c r="DP69" s="944"/>
      <c r="DQ69" s="942"/>
      <c r="DR69" s="943"/>
      <c r="DS69" s="943"/>
      <c r="DT69" s="943"/>
      <c r="DU69" s="944"/>
      <c r="DV69" s="939"/>
      <c r="DW69" s="940"/>
      <c r="DX69" s="940"/>
      <c r="DY69" s="940"/>
      <c r="DZ69" s="945"/>
      <c r="EA69" s="53"/>
    </row>
    <row r="70" spans="1:131" ht="26.25" customHeight="1" x14ac:dyDescent="0.15">
      <c r="A70" s="57">
        <v>3</v>
      </c>
      <c r="B70" s="724" t="s">
        <v>282</v>
      </c>
      <c r="C70" s="725"/>
      <c r="D70" s="725"/>
      <c r="E70" s="725"/>
      <c r="F70" s="725"/>
      <c r="G70" s="725"/>
      <c r="H70" s="725"/>
      <c r="I70" s="725"/>
      <c r="J70" s="725"/>
      <c r="K70" s="725"/>
      <c r="L70" s="725"/>
      <c r="M70" s="725"/>
      <c r="N70" s="725"/>
      <c r="O70" s="725"/>
      <c r="P70" s="726"/>
      <c r="Q70" s="968">
        <v>4</v>
      </c>
      <c r="R70" s="969"/>
      <c r="S70" s="969"/>
      <c r="T70" s="969"/>
      <c r="U70" s="969"/>
      <c r="V70" s="969">
        <v>3</v>
      </c>
      <c r="W70" s="969"/>
      <c r="X70" s="969"/>
      <c r="Y70" s="969"/>
      <c r="Z70" s="969"/>
      <c r="AA70" s="969">
        <v>0</v>
      </c>
      <c r="AB70" s="969"/>
      <c r="AC70" s="969"/>
      <c r="AD70" s="969"/>
      <c r="AE70" s="969"/>
      <c r="AF70" s="969">
        <v>0</v>
      </c>
      <c r="AG70" s="969"/>
      <c r="AH70" s="969"/>
      <c r="AI70" s="969"/>
      <c r="AJ70" s="969"/>
      <c r="AK70" s="969" t="s">
        <v>206</v>
      </c>
      <c r="AL70" s="969"/>
      <c r="AM70" s="969"/>
      <c r="AN70" s="969"/>
      <c r="AO70" s="969"/>
      <c r="AP70" s="969" t="s">
        <v>206</v>
      </c>
      <c r="AQ70" s="969"/>
      <c r="AR70" s="969"/>
      <c r="AS70" s="969"/>
      <c r="AT70" s="969"/>
      <c r="AU70" s="969" t="s">
        <v>206</v>
      </c>
      <c r="AV70" s="969"/>
      <c r="AW70" s="969"/>
      <c r="AX70" s="969"/>
      <c r="AY70" s="969"/>
      <c r="AZ70" s="970"/>
      <c r="BA70" s="970"/>
      <c r="BB70" s="970"/>
      <c r="BC70" s="970"/>
      <c r="BD70" s="971"/>
      <c r="BE70" s="60"/>
      <c r="BF70" s="60"/>
      <c r="BG70" s="60"/>
      <c r="BH70" s="60"/>
      <c r="BI70" s="60"/>
      <c r="BJ70" s="60"/>
      <c r="BK70" s="60"/>
      <c r="BL70" s="60"/>
      <c r="BM70" s="60"/>
      <c r="BN70" s="60"/>
      <c r="BO70" s="60"/>
      <c r="BP70" s="60"/>
      <c r="BQ70" s="57">
        <v>64</v>
      </c>
      <c r="BR70" s="78"/>
      <c r="BS70" s="939"/>
      <c r="BT70" s="940"/>
      <c r="BU70" s="940"/>
      <c r="BV70" s="940"/>
      <c r="BW70" s="940"/>
      <c r="BX70" s="940"/>
      <c r="BY70" s="940"/>
      <c r="BZ70" s="940"/>
      <c r="CA70" s="940"/>
      <c r="CB70" s="940"/>
      <c r="CC70" s="940"/>
      <c r="CD70" s="940"/>
      <c r="CE70" s="940"/>
      <c r="CF70" s="940"/>
      <c r="CG70" s="941"/>
      <c r="CH70" s="942"/>
      <c r="CI70" s="943"/>
      <c r="CJ70" s="943"/>
      <c r="CK70" s="943"/>
      <c r="CL70" s="944"/>
      <c r="CM70" s="942"/>
      <c r="CN70" s="943"/>
      <c r="CO70" s="943"/>
      <c r="CP70" s="943"/>
      <c r="CQ70" s="944"/>
      <c r="CR70" s="942"/>
      <c r="CS70" s="943"/>
      <c r="CT70" s="943"/>
      <c r="CU70" s="943"/>
      <c r="CV70" s="944"/>
      <c r="CW70" s="942"/>
      <c r="CX70" s="943"/>
      <c r="CY70" s="943"/>
      <c r="CZ70" s="943"/>
      <c r="DA70" s="944"/>
      <c r="DB70" s="942"/>
      <c r="DC70" s="943"/>
      <c r="DD70" s="943"/>
      <c r="DE70" s="943"/>
      <c r="DF70" s="944"/>
      <c r="DG70" s="942"/>
      <c r="DH70" s="943"/>
      <c r="DI70" s="943"/>
      <c r="DJ70" s="943"/>
      <c r="DK70" s="944"/>
      <c r="DL70" s="942"/>
      <c r="DM70" s="943"/>
      <c r="DN70" s="943"/>
      <c r="DO70" s="943"/>
      <c r="DP70" s="944"/>
      <c r="DQ70" s="942"/>
      <c r="DR70" s="943"/>
      <c r="DS70" s="943"/>
      <c r="DT70" s="943"/>
      <c r="DU70" s="944"/>
      <c r="DV70" s="939"/>
      <c r="DW70" s="940"/>
      <c r="DX70" s="940"/>
      <c r="DY70" s="940"/>
      <c r="DZ70" s="945"/>
      <c r="EA70" s="53"/>
    </row>
    <row r="71" spans="1:131" ht="26.25" customHeight="1" x14ac:dyDescent="0.15">
      <c r="A71" s="57">
        <v>4</v>
      </c>
      <c r="B71" s="724" t="s">
        <v>53</v>
      </c>
      <c r="C71" s="725"/>
      <c r="D71" s="725"/>
      <c r="E71" s="725"/>
      <c r="F71" s="725"/>
      <c r="G71" s="725"/>
      <c r="H71" s="725"/>
      <c r="I71" s="725"/>
      <c r="J71" s="725"/>
      <c r="K71" s="725"/>
      <c r="L71" s="725"/>
      <c r="M71" s="725"/>
      <c r="N71" s="725"/>
      <c r="O71" s="725"/>
      <c r="P71" s="726"/>
      <c r="Q71" s="968">
        <v>131</v>
      </c>
      <c r="R71" s="969"/>
      <c r="S71" s="969"/>
      <c r="T71" s="969"/>
      <c r="U71" s="969"/>
      <c r="V71" s="969">
        <v>122</v>
      </c>
      <c r="W71" s="969"/>
      <c r="X71" s="969"/>
      <c r="Y71" s="969"/>
      <c r="Z71" s="969"/>
      <c r="AA71" s="969">
        <v>9</v>
      </c>
      <c r="AB71" s="969"/>
      <c r="AC71" s="969"/>
      <c r="AD71" s="969"/>
      <c r="AE71" s="969"/>
      <c r="AF71" s="969">
        <v>9</v>
      </c>
      <c r="AG71" s="969"/>
      <c r="AH71" s="969"/>
      <c r="AI71" s="969"/>
      <c r="AJ71" s="969"/>
      <c r="AK71" s="969" t="s">
        <v>206</v>
      </c>
      <c r="AL71" s="969"/>
      <c r="AM71" s="969"/>
      <c r="AN71" s="969"/>
      <c r="AO71" s="969"/>
      <c r="AP71" s="969" t="s">
        <v>206</v>
      </c>
      <c r="AQ71" s="969"/>
      <c r="AR71" s="969"/>
      <c r="AS71" s="969"/>
      <c r="AT71" s="969"/>
      <c r="AU71" s="969" t="s">
        <v>206</v>
      </c>
      <c r="AV71" s="969"/>
      <c r="AW71" s="969"/>
      <c r="AX71" s="969"/>
      <c r="AY71" s="969"/>
      <c r="AZ71" s="970"/>
      <c r="BA71" s="970"/>
      <c r="BB71" s="970"/>
      <c r="BC71" s="970"/>
      <c r="BD71" s="971"/>
      <c r="BE71" s="60"/>
      <c r="BF71" s="60"/>
      <c r="BG71" s="60"/>
      <c r="BH71" s="60"/>
      <c r="BI71" s="60"/>
      <c r="BJ71" s="60"/>
      <c r="BK71" s="60"/>
      <c r="BL71" s="60"/>
      <c r="BM71" s="60"/>
      <c r="BN71" s="60"/>
      <c r="BO71" s="60"/>
      <c r="BP71" s="60"/>
      <c r="BQ71" s="57">
        <v>65</v>
      </c>
      <c r="BR71" s="78"/>
      <c r="BS71" s="939"/>
      <c r="BT71" s="940"/>
      <c r="BU71" s="940"/>
      <c r="BV71" s="940"/>
      <c r="BW71" s="940"/>
      <c r="BX71" s="940"/>
      <c r="BY71" s="940"/>
      <c r="BZ71" s="940"/>
      <c r="CA71" s="940"/>
      <c r="CB71" s="940"/>
      <c r="CC71" s="940"/>
      <c r="CD71" s="940"/>
      <c r="CE71" s="940"/>
      <c r="CF71" s="940"/>
      <c r="CG71" s="941"/>
      <c r="CH71" s="942"/>
      <c r="CI71" s="943"/>
      <c r="CJ71" s="943"/>
      <c r="CK71" s="943"/>
      <c r="CL71" s="944"/>
      <c r="CM71" s="942"/>
      <c r="CN71" s="943"/>
      <c r="CO71" s="943"/>
      <c r="CP71" s="943"/>
      <c r="CQ71" s="944"/>
      <c r="CR71" s="942"/>
      <c r="CS71" s="943"/>
      <c r="CT71" s="943"/>
      <c r="CU71" s="943"/>
      <c r="CV71" s="944"/>
      <c r="CW71" s="942"/>
      <c r="CX71" s="943"/>
      <c r="CY71" s="943"/>
      <c r="CZ71" s="943"/>
      <c r="DA71" s="944"/>
      <c r="DB71" s="942"/>
      <c r="DC71" s="943"/>
      <c r="DD71" s="943"/>
      <c r="DE71" s="943"/>
      <c r="DF71" s="944"/>
      <c r="DG71" s="942"/>
      <c r="DH71" s="943"/>
      <c r="DI71" s="943"/>
      <c r="DJ71" s="943"/>
      <c r="DK71" s="944"/>
      <c r="DL71" s="942"/>
      <c r="DM71" s="943"/>
      <c r="DN71" s="943"/>
      <c r="DO71" s="943"/>
      <c r="DP71" s="944"/>
      <c r="DQ71" s="942"/>
      <c r="DR71" s="943"/>
      <c r="DS71" s="943"/>
      <c r="DT71" s="943"/>
      <c r="DU71" s="944"/>
      <c r="DV71" s="939"/>
      <c r="DW71" s="940"/>
      <c r="DX71" s="940"/>
      <c r="DY71" s="940"/>
      <c r="DZ71" s="945"/>
      <c r="EA71" s="53"/>
    </row>
    <row r="72" spans="1:131" ht="26.25" customHeight="1" x14ac:dyDescent="0.15">
      <c r="A72" s="57">
        <v>5</v>
      </c>
      <c r="B72" s="724" t="s">
        <v>446</v>
      </c>
      <c r="C72" s="725"/>
      <c r="D72" s="725"/>
      <c r="E72" s="725"/>
      <c r="F72" s="725"/>
      <c r="G72" s="725"/>
      <c r="H72" s="725"/>
      <c r="I72" s="725"/>
      <c r="J72" s="725"/>
      <c r="K72" s="725"/>
      <c r="L72" s="725"/>
      <c r="M72" s="725"/>
      <c r="N72" s="725"/>
      <c r="O72" s="725"/>
      <c r="P72" s="726"/>
      <c r="Q72" s="968">
        <v>5084</v>
      </c>
      <c r="R72" s="969"/>
      <c r="S72" s="969"/>
      <c r="T72" s="969"/>
      <c r="U72" s="969"/>
      <c r="V72" s="969">
        <v>4696</v>
      </c>
      <c r="W72" s="969"/>
      <c r="X72" s="969"/>
      <c r="Y72" s="969"/>
      <c r="Z72" s="969"/>
      <c r="AA72" s="969">
        <v>388</v>
      </c>
      <c r="AB72" s="969"/>
      <c r="AC72" s="969"/>
      <c r="AD72" s="969"/>
      <c r="AE72" s="969"/>
      <c r="AF72" s="969">
        <v>388</v>
      </c>
      <c r="AG72" s="969"/>
      <c r="AH72" s="969"/>
      <c r="AI72" s="969"/>
      <c r="AJ72" s="969"/>
      <c r="AK72" s="969">
        <v>3</v>
      </c>
      <c r="AL72" s="969"/>
      <c r="AM72" s="969"/>
      <c r="AN72" s="969"/>
      <c r="AO72" s="969"/>
      <c r="AP72" s="969" t="s">
        <v>206</v>
      </c>
      <c r="AQ72" s="969"/>
      <c r="AR72" s="969"/>
      <c r="AS72" s="969"/>
      <c r="AT72" s="969"/>
      <c r="AU72" s="969" t="s">
        <v>206</v>
      </c>
      <c r="AV72" s="969"/>
      <c r="AW72" s="969"/>
      <c r="AX72" s="969"/>
      <c r="AY72" s="969"/>
      <c r="AZ72" s="970"/>
      <c r="BA72" s="970"/>
      <c r="BB72" s="970"/>
      <c r="BC72" s="970"/>
      <c r="BD72" s="971"/>
      <c r="BE72" s="60"/>
      <c r="BF72" s="60"/>
      <c r="BG72" s="60"/>
      <c r="BH72" s="60"/>
      <c r="BI72" s="60"/>
      <c r="BJ72" s="60"/>
      <c r="BK72" s="60"/>
      <c r="BL72" s="60"/>
      <c r="BM72" s="60"/>
      <c r="BN72" s="60"/>
      <c r="BO72" s="60"/>
      <c r="BP72" s="60"/>
      <c r="BQ72" s="57">
        <v>66</v>
      </c>
      <c r="BR72" s="78"/>
      <c r="BS72" s="939"/>
      <c r="BT72" s="940"/>
      <c r="BU72" s="940"/>
      <c r="BV72" s="940"/>
      <c r="BW72" s="940"/>
      <c r="BX72" s="940"/>
      <c r="BY72" s="940"/>
      <c r="BZ72" s="940"/>
      <c r="CA72" s="940"/>
      <c r="CB72" s="940"/>
      <c r="CC72" s="940"/>
      <c r="CD72" s="940"/>
      <c r="CE72" s="940"/>
      <c r="CF72" s="940"/>
      <c r="CG72" s="941"/>
      <c r="CH72" s="942"/>
      <c r="CI72" s="943"/>
      <c r="CJ72" s="943"/>
      <c r="CK72" s="943"/>
      <c r="CL72" s="944"/>
      <c r="CM72" s="942"/>
      <c r="CN72" s="943"/>
      <c r="CO72" s="943"/>
      <c r="CP72" s="943"/>
      <c r="CQ72" s="944"/>
      <c r="CR72" s="942"/>
      <c r="CS72" s="943"/>
      <c r="CT72" s="943"/>
      <c r="CU72" s="943"/>
      <c r="CV72" s="944"/>
      <c r="CW72" s="942"/>
      <c r="CX72" s="943"/>
      <c r="CY72" s="943"/>
      <c r="CZ72" s="943"/>
      <c r="DA72" s="944"/>
      <c r="DB72" s="942"/>
      <c r="DC72" s="943"/>
      <c r="DD72" s="943"/>
      <c r="DE72" s="943"/>
      <c r="DF72" s="944"/>
      <c r="DG72" s="942"/>
      <c r="DH72" s="943"/>
      <c r="DI72" s="943"/>
      <c r="DJ72" s="943"/>
      <c r="DK72" s="944"/>
      <c r="DL72" s="942"/>
      <c r="DM72" s="943"/>
      <c r="DN72" s="943"/>
      <c r="DO72" s="943"/>
      <c r="DP72" s="944"/>
      <c r="DQ72" s="942"/>
      <c r="DR72" s="943"/>
      <c r="DS72" s="943"/>
      <c r="DT72" s="943"/>
      <c r="DU72" s="944"/>
      <c r="DV72" s="939"/>
      <c r="DW72" s="940"/>
      <c r="DX72" s="940"/>
      <c r="DY72" s="940"/>
      <c r="DZ72" s="945"/>
      <c r="EA72" s="53"/>
    </row>
    <row r="73" spans="1:131" ht="26.25" customHeight="1" x14ac:dyDescent="0.15">
      <c r="A73" s="57">
        <v>6</v>
      </c>
      <c r="B73" s="724" t="s">
        <v>25</v>
      </c>
      <c r="C73" s="725"/>
      <c r="D73" s="725"/>
      <c r="E73" s="725"/>
      <c r="F73" s="725"/>
      <c r="G73" s="725"/>
      <c r="H73" s="725"/>
      <c r="I73" s="725"/>
      <c r="J73" s="725"/>
      <c r="K73" s="725"/>
      <c r="L73" s="725"/>
      <c r="M73" s="725"/>
      <c r="N73" s="725"/>
      <c r="O73" s="725"/>
      <c r="P73" s="726"/>
      <c r="Q73" s="968">
        <v>7</v>
      </c>
      <c r="R73" s="969"/>
      <c r="S73" s="969"/>
      <c r="T73" s="969"/>
      <c r="U73" s="969"/>
      <c r="V73" s="969">
        <v>7</v>
      </c>
      <c r="W73" s="969"/>
      <c r="X73" s="969"/>
      <c r="Y73" s="969"/>
      <c r="Z73" s="969"/>
      <c r="AA73" s="969">
        <v>0</v>
      </c>
      <c r="AB73" s="969"/>
      <c r="AC73" s="969"/>
      <c r="AD73" s="969"/>
      <c r="AE73" s="969"/>
      <c r="AF73" s="969">
        <v>0</v>
      </c>
      <c r="AG73" s="969"/>
      <c r="AH73" s="969"/>
      <c r="AI73" s="969"/>
      <c r="AJ73" s="969"/>
      <c r="AK73" s="969" t="s">
        <v>206</v>
      </c>
      <c r="AL73" s="969"/>
      <c r="AM73" s="969"/>
      <c r="AN73" s="969"/>
      <c r="AO73" s="969"/>
      <c r="AP73" s="969" t="s">
        <v>206</v>
      </c>
      <c r="AQ73" s="969"/>
      <c r="AR73" s="969"/>
      <c r="AS73" s="969"/>
      <c r="AT73" s="969"/>
      <c r="AU73" s="969" t="s">
        <v>206</v>
      </c>
      <c r="AV73" s="969"/>
      <c r="AW73" s="969"/>
      <c r="AX73" s="969"/>
      <c r="AY73" s="969"/>
      <c r="AZ73" s="970"/>
      <c r="BA73" s="970"/>
      <c r="BB73" s="970"/>
      <c r="BC73" s="970"/>
      <c r="BD73" s="971"/>
      <c r="BE73" s="60"/>
      <c r="BF73" s="60"/>
      <c r="BG73" s="60"/>
      <c r="BH73" s="60"/>
      <c r="BI73" s="60"/>
      <c r="BJ73" s="60"/>
      <c r="BK73" s="60"/>
      <c r="BL73" s="60"/>
      <c r="BM73" s="60"/>
      <c r="BN73" s="60"/>
      <c r="BO73" s="60"/>
      <c r="BP73" s="60"/>
      <c r="BQ73" s="57">
        <v>67</v>
      </c>
      <c r="BR73" s="78"/>
      <c r="BS73" s="939"/>
      <c r="BT73" s="940"/>
      <c r="BU73" s="940"/>
      <c r="BV73" s="940"/>
      <c r="BW73" s="940"/>
      <c r="BX73" s="940"/>
      <c r="BY73" s="940"/>
      <c r="BZ73" s="940"/>
      <c r="CA73" s="940"/>
      <c r="CB73" s="940"/>
      <c r="CC73" s="940"/>
      <c r="CD73" s="940"/>
      <c r="CE73" s="940"/>
      <c r="CF73" s="940"/>
      <c r="CG73" s="941"/>
      <c r="CH73" s="942"/>
      <c r="CI73" s="943"/>
      <c r="CJ73" s="943"/>
      <c r="CK73" s="943"/>
      <c r="CL73" s="944"/>
      <c r="CM73" s="942"/>
      <c r="CN73" s="943"/>
      <c r="CO73" s="943"/>
      <c r="CP73" s="943"/>
      <c r="CQ73" s="944"/>
      <c r="CR73" s="942"/>
      <c r="CS73" s="943"/>
      <c r="CT73" s="943"/>
      <c r="CU73" s="943"/>
      <c r="CV73" s="944"/>
      <c r="CW73" s="942"/>
      <c r="CX73" s="943"/>
      <c r="CY73" s="943"/>
      <c r="CZ73" s="943"/>
      <c r="DA73" s="944"/>
      <c r="DB73" s="942"/>
      <c r="DC73" s="943"/>
      <c r="DD73" s="943"/>
      <c r="DE73" s="943"/>
      <c r="DF73" s="944"/>
      <c r="DG73" s="942"/>
      <c r="DH73" s="943"/>
      <c r="DI73" s="943"/>
      <c r="DJ73" s="943"/>
      <c r="DK73" s="944"/>
      <c r="DL73" s="942"/>
      <c r="DM73" s="943"/>
      <c r="DN73" s="943"/>
      <c r="DO73" s="943"/>
      <c r="DP73" s="944"/>
      <c r="DQ73" s="942"/>
      <c r="DR73" s="943"/>
      <c r="DS73" s="943"/>
      <c r="DT73" s="943"/>
      <c r="DU73" s="944"/>
      <c r="DV73" s="939"/>
      <c r="DW73" s="940"/>
      <c r="DX73" s="940"/>
      <c r="DY73" s="940"/>
      <c r="DZ73" s="945"/>
      <c r="EA73" s="53"/>
    </row>
    <row r="74" spans="1:131" ht="26.25" customHeight="1" x14ac:dyDescent="0.15">
      <c r="A74" s="57">
        <v>7</v>
      </c>
      <c r="B74" s="724" t="s">
        <v>538</v>
      </c>
      <c r="C74" s="725"/>
      <c r="D74" s="725"/>
      <c r="E74" s="725"/>
      <c r="F74" s="725"/>
      <c r="G74" s="725"/>
      <c r="H74" s="725"/>
      <c r="I74" s="725"/>
      <c r="J74" s="725"/>
      <c r="K74" s="725"/>
      <c r="L74" s="725"/>
      <c r="M74" s="725"/>
      <c r="N74" s="725"/>
      <c r="O74" s="725"/>
      <c r="P74" s="726"/>
      <c r="Q74" s="968">
        <v>61</v>
      </c>
      <c r="R74" s="969"/>
      <c r="S74" s="969"/>
      <c r="T74" s="969"/>
      <c r="U74" s="969"/>
      <c r="V74" s="969">
        <v>51</v>
      </c>
      <c r="W74" s="969"/>
      <c r="X74" s="969"/>
      <c r="Y74" s="969"/>
      <c r="Z74" s="969"/>
      <c r="AA74" s="969">
        <v>10</v>
      </c>
      <c r="AB74" s="969"/>
      <c r="AC74" s="969"/>
      <c r="AD74" s="969"/>
      <c r="AE74" s="969"/>
      <c r="AF74" s="969">
        <v>10</v>
      </c>
      <c r="AG74" s="969"/>
      <c r="AH74" s="969"/>
      <c r="AI74" s="969"/>
      <c r="AJ74" s="969"/>
      <c r="AK74" s="969" t="s">
        <v>206</v>
      </c>
      <c r="AL74" s="969"/>
      <c r="AM74" s="969"/>
      <c r="AN74" s="969"/>
      <c r="AO74" s="969"/>
      <c r="AP74" s="969" t="s">
        <v>206</v>
      </c>
      <c r="AQ74" s="969"/>
      <c r="AR74" s="969"/>
      <c r="AS74" s="969"/>
      <c r="AT74" s="969"/>
      <c r="AU74" s="969" t="s">
        <v>206</v>
      </c>
      <c r="AV74" s="969"/>
      <c r="AW74" s="969"/>
      <c r="AX74" s="969"/>
      <c r="AY74" s="969"/>
      <c r="AZ74" s="970"/>
      <c r="BA74" s="970"/>
      <c r="BB74" s="970"/>
      <c r="BC74" s="970"/>
      <c r="BD74" s="971"/>
      <c r="BE74" s="60"/>
      <c r="BF74" s="60"/>
      <c r="BG74" s="60"/>
      <c r="BH74" s="60"/>
      <c r="BI74" s="60"/>
      <c r="BJ74" s="60"/>
      <c r="BK74" s="60"/>
      <c r="BL74" s="60"/>
      <c r="BM74" s="60"/>
      <c r="BN74" s="60"/>
      <c r="BO74" s="60"/>
      <c r="BP74" s="60"/>
      <c r="BQ74" s="57">
        <v>68</v>
      </c>
      <c r="BR74" s="78"/>
      <c r="BS74" s="939"/>
      <c r="BT74" s="940"/>
      <c r="BU74" s="940"/>
      <c r="BV74" s="940"/>
      <c r="BW74" s="940"/>
      <c r="BX74" s="940"/>
      <c r="BY74" s="940"/>
      <c r="BZ74" s="940"/>
      <c r="CA74" s="940"/>
      <c r="CB74" s="940"/>
      <c r="CC74" s="940"/>
      <c r="CD74" s="940"/>
      <c r="CE74" s="940"/>
      <c r="CF74" s="940"/>
      <c r="CG74" s="941"/>
      <c r="CH74" s="942"/>
      <c r="CI74" s="943"/>
      <c r="CJ74" s="943"/>
      <c r="CK74" s="943"/>
      <c r="CL74" s="944"/>
      <c r="CM74" s="942"/>
      <c r="CN74" s="943"/>
      <c r="CO74" s="943"/>
      <c r="CP74" s="943"/>
      <c r="CQ74" s="944"/>
      <c r="CR74" s="942"/>
      <c r="CS74" s="943"/>
      <c r="CT74" s="943"/>
      <c r="CU74" s="943"/>
      <c r="CV74" s="944"/>
      <c r="CW74" s="942"/>
      <c r="CX74" s="943"/>
      <c r="CY74" s="943"/>
      <c r="CZ74" s="943"/>
      <c r="DA74" s="944"/>
      <c r="DB74" s="942"/>
      <c r="DC74" s="943"/>
      <c r="DD74" s="943"/>
      <c r="DE74" s="943"/>
      <c r="DF74" s="944"/>
      <c r="DG74" s="942"/>
      <c r="DH74" s="943"/>
      <c r="DI74" s="943"/>
      <c r="DJ74" s="943"/>
      <c r="DK74" s="944"/>
      <c r="DL74" s="942"/>
      <c r="DM74" s="943"/>
      <c r="DN74" s="943"/>
      <c r="DO74" s="943"/>
      <c r="DP74" s="944"/>
      <c r="DQ74" s="942"/>
      <c r="DR74" s="943"/>
      <c r="DS74" s="943"/>
      <c r="DT74" s="943"/>
      <c r="DU74" s="944"/>
      <c r="DV74" s="939"/>
      <c r="DW74" s="940"/>
      <c r="DX74" s="940"/>
      <c r="DY74" s="940"/>
      <c r="DZ74" s="945"/>
      <c r="EA74" s="53"/>
    </row>
    <row r="75" spans="1:131" ht="26.25" customHeight="1" x14ac:dyDescent="0.15">
      <c r="A75" s="57">
        <v>8</v>
      </c>
      <c r="B75" s="724" t="s">
        <v>539</v>
      </c>
      <c r="C75" s="725"/>
      <c r="D75" s="725"/>
      <c r="E75" s="725"/>
      <c r="F75" s="725"/>
      <c r="G75" s="725"/>
      <c r="H75" s="725"/>
      <c r="I75" s="725"/>
      <c r="J75" s="725"/>
      <c r="K75" s="725"/>
      <c r="L75" s="725"/>
      <c r="M75" s="725"/>
      <c r="N75" s="725"/>
      <c r="O75" s="725"/>
      <c r="P75" s="726"/>
      <c r="Q75" s="727">
        <v>147690</v>
      </c>
      <c r="R75" s="728"/>
      <c r="S75" s="728"/>
      <c r="T75" s="728"/>
      <c r="U75" s="972"/>
      <c r="V75" s="973">
        <v>143296</v>
      </c>
      <c r="W75" s="728"/>
      <c r="X75" s="728"/>
      <c r="Y75" s="728"/>
      <c r="Z75" s="972"/>
      <c r="AA75" s="973">
        <v>4394</v>
      </c>
      <c r="AB75" s="728"/>
      <c r="AC75" s="728"/>
      <c r="AD75" s="728"/>
      <c r="AE75" s="972"/>
      <c r="AF75" s="973">
        <v>4394</v>
      </c>
      <c r="AG75" s="728"/>
      <c r="AH75" s="728"/>
      <c r="AI75" s="728"/>
      <c r="AJ75" s="972"/>
      <c r="AK75" s="969" t="s">
        <v>206</v>
      </c>
      <c r="AL75" s="969"/>
      <c r="AM75" s="969"/>
      <c r="AN75" s="969"/>
      <c r="AO75" s="969"/>
      <c r="AP75" s="969" t="s">
        <v>206</v>
      </c>
      <c r="AQ75" s="969"/>
      <c r="AR75" s="969"/>
      <c r="AS75" s="969"/>
      <c r="AT75" s="969"/>
      <c r="AU75" s="969" t="s">
        <v>206</v>
      </c>
      <c r="AV75" s="969"/>
      <c r="AW75" s="969"/>
      <c r="AX75" s="969"/>
      <c r="AY75" s="969"/>
      <c r="AZ75" s="970"/>
      <c r="BA75" s="970"/>
      <c r="BB75" s="970"/>
      <c r="BC75" s="970"/>
      <c r="BD75" s="971"/>
      <c r="BE75" s="60"/>
      <c r="BF75" s="60"/>
      <c r="BG75" s="60"/>
      <c r="BH75" s="60"/>
      <c r="BI75" s="60"/>
      <c r="BJ75" s="60"/>
      <c r="BK75" s="60"/>
      <c r="BL75" s="60"/>
      <c r="BM75" s="60"/>
      <c r="BN75" s="60"/>
      <c r="BO75" s="60"/>
      <c r="BP75" s="60"/>
      <c r="BQ75" s="57">
        <v>69</v>
      </c>
      <c r="BR75" s="78"/>
      <c r="BS75" s="939"/>
      <c r="BT75" s="940"/>
      <c r="BU75" s="940"/>
      <c r="BV75" s="940"/>
      <c r="BW75" s="940"/>
      <c r="BX75" s="940"/>
      <c r="BY75" s="940"/>
      <c r="BZ75" s="940"/>
      <c r="CA75" s="940"/>
      <c r="CB75" s="940"/>
      <c r="CC75" s="940"/>
      <c r="CD75" s="940"/>
      <c r="CE75" s="940"/>
      <c r="CF75" s="940"/>
      <c r="CG75" s="941"/>
      <c r="CH75" s="942"/>
      <c r="CI75" s="943"/>
      <c r="CJ75" s="943"/>
      <c r="CK75" s="943"/>
      <c r="CL75" s="944"/>
      <c r="CM75" s="942"/>
      <c r="CN75" s="943"/>
      <c r="CO75" s="943"/>
      <c r="CP75" s="943"/>
      <c r="CQ75" s="944"/>
      <c r="CR75" s="942"/>
      <c r="CS75" s="943"/>
      <c r="CT75" s="943"/>
      <c r="CU75" s="943"/>
      <c r="CV75" s="944"/>
      <c r="CW75" s="942"/>
      <c r="CX75" s="943"/>
      <c r="CY75" s="943"/>
      <c r="CZ75" s="943"/>
      <c r="DA75" s="944"/>
      <c r="DB75" s="942"/>
      <c r="DC75" s="943"/>
      <c r="DD75" s="943"/>
      <c r="DE75" s="943"/>
      <c r="DF75" s="944"/>
      <c r="DG75" s="942"/>
      <c r="DH75" s="943"/>
      <c r="DI75" s="943"/>
      <c r="DJ75" s="943"/>
      <c r="DK75" s="944"/>
      <c r="DL75" s="942"/>
      <c r="DM75" s="943"/>
      <c r="DN75" s="943"/>
      <c r="DO75" s="943"/>
      <c r="DP75" s="944"/>
      <c r="DQ75" s="942"/>
      <c r="DR75" s="943"/>
      <c r="DS75" s="943"/>
      <c r="DT75" s="943"/>
      <c r="DU75" s="944"/>
      <c r="DV75" s="939"/>
      <c r="DW75" s="940"/>
      <c r="DX75" s="940"/>
      <c r="DY75" s="940"/>
      <c r="DZ75" s="945"/>
      <c r="EA75" s="53"/>
    </row>
    <row r="76" spans="1:131" ht="26.25" customHeight="1" x14ac:dyDescent="0.15">
      <c r="A76" s="57">
        <v>9</v>
      </c>
      <c r="B76" s="724"/>
      <c r="C76" s="725"/>
      <c r="D76" s="725"/>
      <c r="E76" s="725"/>
      <c r="F76" s="725"/>
      <c r="G76" s="725"/>
      <c r="H76" s="725"/>
      <c r="I76" s="725"/>
      <c r="J76" s="725"/>
      <c r="K76" s="725"/>
      <c r="L76" s="725"/>
      <c r="M76" s="725"/>
      <c r="N76" s="725"/>
      <c r="O76" s="725"/>
      <c r="P76" s="726"/>
      <c r="Q76" s="727"/>
      <c r="R76" s="728"/>
      <c r="S76" s="728"/>
      <c r="T76" s="728"/>
      <c r="U76" s="972"/>
      <c r="V76" s="973"/>
      <c r="W76" s="728"/>
      <c r="X76" s="728"/>
      <c r="Y76" s="728"/>
      <c r="Z76" s="972"/>
      <c r="AA76" s="973"/>
      <c r="AB76" s="728"/>
      <c r="AC76" s="728"/>
      <c r="AD76" s="728"/>
      <c r="AE76" s="972"/>
      <c r="AF76" s="973"/>
      <c r="AG76" s="728"/>
      <c r="AH76" s="728"/>
      <c r="AI76" s="728"/>
      <c r="AJ76" s="972"/>
      <c r="AK76" s="973"/>
      <c r="AL76" s="728"/>
      <c r="AM76" s="728"/>
      <c r="AN76" s="728"/>
      <c r="AO76" s="972"/>
      <c r="AP76" s="973"/>
      <c r="AQ76" s="728"/>
      <c r="AR76" s="728"/>
      <c r="AS76" s="728"/>
      <c r="AT76" s="972"/>
      <c r="AU76" s="973"/>
      <c r="AV76" s="728"/>
      <c r="AW76" s="728"/>
      <c r="AX76" s="728"/>
      <c r="AY76" s="972"/>
      <c r="AZ76" s="970"/>
      <c r="BA76" s="970"/>
      <c r="BB76" s="970"/>
      <c r="BC76" s="970"/>
      <c r="BD76" s="971"/>
      <c r="BE76" s="60"/>
      <c r="BF76" s="60"/>
      <c r="BG76" s="60"/>
      <c r="BH76" s="60"/>
      <c r="BI76" s="60"/>
      <c r="BJ76" s="60"/>
      <c r="BK76" s="60"/>
      <c r="BL76" s="60"/>
      <c r="BM76" s="60"/>
      <c r="BN76" s="60"/>
      <c r="BO76" s="60"/>
      <c r="BP76" s="60"/>
      <c r="BQ76" s="57">
        <v>70</v>
      </c>
      <c r="BR76" s="78"/>
      <c r="BS76" s="939"/>
      <c r="BT76" s="940"/>
      <c r="BU76" s="940"/>
      <c r="BV76" s="940"/>
      <c r="BW76" s="940"/>
      <c r="BX76" s="940"/>
      <c r="BY76" s="940"/>
      <c r="BZ76" s="940"/>
      <c r="CA76" s="940"/>
      <c r="CB76" s="940"/>
      <c r="CC76" s="940"/>
      <c r="CD76" s="940"/>
      <c r="CE76" s="940"/>
      <c r="CF76" s="940"/>
      <c r="CG76" s="941"/>
      <c r="CH76" s="942"/>
      <c r="CI76" s="943"/>
      <c r="CJ76" s="943"/>
      <c r="CK76" s="943"/>
      <c r="CL76" s="944"/>
      <c r="CM76" s="942"/>
      <c r="CN76" s="943"/>
      <c r="CO76" s="943"/>
      <c r="CP76" s="943"/>
      <c r="CQ76" s="944"/>
      <c r="CR76" s="942"/>
      <c r="CS76" s="943"/>
      <c r="CT76" s="943"/>
      <c r="CU76" s="943"/>
      <c r="CV76" s="944"/>
      <c r="CW76" s="942"/>
      <c r="CX76" s="943"/>
      <c r="CY76" s="943"/>
      <c r="CZ76" s="943"/>
      <c r="DA76" s="944"/>
      <c r="DB76" s="942"/>
      <c r="DC76" s="943"/>
      <c r="DD76" s="943"/>
      <c r="DE76" s="943"/>
      <c r="DF76" s="944"/>
      <c r="DG76" s="942"/>
      <c r="DH76" s="943"/>
      <c r="DI76" s="943"/>
      <c r="DJ76" s="943"/>
      <c r="DK76" s="944"/>
      <c r="DL76" s="942"/>
      <c r="DM76" s="943"/>
      <c r="DN76" s="943"/>
      <c r="DO76" s="943"/>
      <c r="DP76" s="944"/>
      <c r="DQ76" s="942"/>
      <c r="DR76" s="943"/>
      <c r="DS76" s="943"/>
      <c r="DT76" s="943"/>
      <c r="DU76" s="944"/>
      <c r="DV76" s="939"/>
      <c r="DW76" s="940"/>
      <c r="DX76" s="940"/>
      <c r="DY76" s="940"/>
      <c r="DZ76" s="945"/>
      <c r="EA76" s="53"/>
    </row>
    <row r="77" spans="1:131" ht="26.25" customHeight="1" x14ac:dyDescent="0.15">
      <c r="A77" s="57">
        <v>10</v>
      </c>
      <c r="B77" s="724"/>
      <c r="C77" s="725"/>
      <c r="D77" s="725"/>
      <c r="E77" s="725"/>
      <c r="F77" s="725"/>
      <c r="G77" s="725"/>
      <c r="H77" s="725"/>
      <c r="I77" s="725"/>
      <c r="J77" s="725"/>
      <c r="K77" s="725"/>
      <c r="L77" s="725"/>
      <c r="M77" s="725"/>
      <c r="N77" s="725"/>
      <c r="O77" s="725"/>
      <c r="P77" s="726"/>
      <c r="Q77" s="727"/>
      <c r="R77" s="728"/>
      <c r="S77" s="728"/>
      <c r="T77" s="728"/>
      <c r="U77" s="972"/>
      <c r="V77" s="973"/>
      <c r="W77" s="728"/>
      <c r="X77" s="728"/>
      <c r="Y77" s="728"/>
      <c r="Z77" s="972"/>
      <c r="AA77" s="973"/>
      <c r="AB77" s="728"/>
      <c r="AC77" s="728"/>
      <c r="AD77" s="728"/>
      <c r="AE77" s="972"/>
      <c r="AF77" s="973"/>
      <c r="AG77" s="728"/>
      <c r="AH77" s="728"/>
      <c r="AI77" s="728"/>
      <c r="AJ77" s="972"/>
      <c r="AK77" s="973"/>
      <c r="AL77" s="728"/>
      <c r="AM77" s="728"/>
      <c r="AN77" s="728"/>
      <c r="AO77" s="972"/>
      <c r="AP77" s="973"/>
      <c r="AQ77" s="728"/>
      <c r="AR77" s="728"/>
      <c r="AS77" s="728"/>
      <c r="AT77" s="972"/>
      <c r="AU77" s="973"/>
      <c r="AV77" s="728"/>
      <c r="AW77" s="728"/>
      <c r="AX77" s="728"/>
      <c r="AY77" s="972"/>
      <c r="AZ77" s="970"/>
      <c r="BA77" s="970"/>
      <c r="BB77" s="970"/>
      <c r="BC77" s="970"/>
      <c r="BD77" s="971"/>
      <c r="BE77" s="60"/>
      <c r="BF77" s="60"/>
      <c r="BG77" s="60"/>
      <c r="BH77" s="60"/>
      <c r="BI77" s="60"/>
      <c r="BJ77" s="60"/>
      <c r="BK77" s="60"/>
      <c r="BL77" s="60"/>
      <c r="BM77" s="60"/>
      <c r="BN77" s="60"/>
      <c r="BO77" s="60"/>
      <c r="BP77" s="60"/>
      <c r="BQ77" s="57">
        <v>71</v>
      </c>
      <c r="BR77" s="78"/>
      <c r="BS77" s="939"/>
      <c r="BT77" s="940"/>
      <c r="BU77" s="940"/>
      <c r="BV77" s="940"/>
      <c r="BW77" s="940"/>
      <c r="BX77" s="940"/>
      <c r="BY77" s="940"/>
      <c r="BZ77" s="940"/>
      <c r="CA77" s="940"/>
      <c r="CB77" s="940"/>
      <c r="CC77" s="940"/>
      <c r="CD77" s="940"/>
      <c r="CE77" s="940"/>
      <c r="CF77" s="940"/>
      <c r="CG77" s="941"/>
      <c r="CH77" s="942"/>
      <c r="CI77" s="943"/>
      <c r="CJ77" s="943"/>
      <c r="CK77" s="943"/>
      <c r="CL77" s="944"/>
      <c r="CM77" s="942"/>
      <c r="CN77" s="943"/>
      <c r="CO77" s="943"/>
      <c r="CP77" s="943"/>
      <c r="CQ77" s="944"/>
      <c r="CR77" s="942"/>
      <c r="CS77" s="943"/>
      <c r="CT77" s="943"/>
      <c r="CU77" s="943"/>
      <c r="CV77" s="944"/>
      <c r="CW77" s="942"/>
      <c r="CX77" s="943"/>
      <c r="CY77" s="943"/>
      <c r="CZ77" s="943"/>
      <c r="DA77" s="944"/>
      <c r="DB77" s="942"/>
      <c r="DC77" s="943"/>
      <c r="DD77" s="943"/>
      <c r="DE77" s="943"/>
      <c r="DF77" s="944"/>
      <c r="DG77" s="942"/>
      <c r="DH77" s="943"/>
      <c r="DI77" s="943"/>
      <c r="DJ77" s="943"/>
      <c r="DK77" s="944"/>
      <c r="DL77" s="942"/>
      <c r="DM77" s="943"/>
      <c r="DN77" s="943"/>
      <c r="DO77" s="943"/>
      <c r="DP77" s="944"/>
      <c r="DQ77" s="942"/>
      <c r="DR77" s="943"/>
      <c r="DS77" s="943"/>
      <c r="DT77" s="943"/>
      <c r="DU77" s="944"/>
      <c r="DV77" s="939"/>
      <c r="DW77" s="940"/>
      <c r="DX77" s="940"/>
      <c r="DY77" s="940"/>
      <c r="DZ77" s="945"/>
      <c r="EA77" s="53"/>
    </row>
    <row r="78" spans="1:131" ht="26.25" customHeight="1" x14ac:dyDescent="0.15">
      <c r="A78" s="57">
        <v>11</v>
      </c>
      <c r="B78" s="724"/>
      <c r="C78" s="725"/>
      <c r="D78" s="725"/>
      <c r="E78" s="725"/>
      <c r="F78" s="725"/>
      <c r="G78" s="725"/>
      <c r="H78" s="725"/>
      <c r="I78" s="725"/>
      <c r="J78" s="725"/>
      <c r="K78" s="725"/>
      <c r="L78" s="725"/>
      <c r="M78" s="725"/>
      <c r="N78" s="725"/>
      <c r="O78" s="725"/>
      <c r="P78" s="726"/>
      <c r="Q78" s="968"/>
      <c r="R78" s="969"/>
      <c r="S78" s="969"/>
      <c r="T78" s="969"/>
      <c r="U78" s="969"/>
      <c r="V78" s="969"/>
      <c r="W78" s="969"/>
      <c r="X78" s="969"/>
      <c r="Y78" s="969"/>
      <c r="Z78" s="969"/>
      <c r="AA78" s="969"/>
      <c r="AB78" s="969"/>
      <c r="AC78" s="969"/>
      <c r="AD78" s="969"/>
      <c r="AE78" s="969"/>
      <c r="AF78" s="969"/>
      <c r="AG78" s="969"/>
      <c r="AH78" s="969"/>
      <c r="AI78" s="969"/>
      <c r="AJ78" s="969"/>
      <c r="AK78" s="969"/>
      <c r="AL78" s="969"/>
      <c r="AM78" s="969"/>
      <c r="AN78" s="969"/>
      <c r="AO78" s="969"/>
      <c r="AP78" s="969"/>
      <c r="AQ78" s="969"/>
      <c r="AR78" s="969"/>
      <c r="AS78" s="969"/>
      <c r="AT78" s="969"/>
      <c r="AU78" s="969"/>
      <c r="AV78" s="969"/>
      <c r="AW78" s="969"/>
      <c r="AX78" s="969"/>
      <c r="AY78" s="969"/>
      <c r="AZ78" s="970"/>
      <c r="BA78" s="970"/>
      <c r="BB78" s="970"/>
      <c r="BC78" s="970"/>
      <c r="BD78" s="971"/>
      <c r="BE78" s="60"/>
      <c r="BF78" s="60"/>
      <c r="BG78" s="60"/>
      <c r="BH78" s="60"/>
      <c r="BI78" s="60"/>
      <c r="BJ78" s="53"/>
      <c r="BK78" s="53"/>
      <c r="BL78" s="53"/>
      <c r="BM78" s="53"/>
      <c r="BN78" s="53"/>
      <c r="BO78" s="60"/>
      <c r="BP78" s="60"/>
      <c r="BQ78" s="57">
        <v>72</v>
      </c>
      <c r="BR78" s="78"/>
      <c r="BS78" s="939"/>
      <c r="BT78" s="940"/>
      <c r="BU78" s="940"/>
      <c r="BV78" s="940"/>
      <c r="BW78" s="940"/>
      <c r="BX78" s="940"/>
      <c r="BY78" s="940"/>
      <c r="BZ78" s="940"/>
      <c r="CA78" s="940"/>
      <c r="CB78" s="940"/>
      <c r="CC78" s="940"/>
      <c r="CD78" s="940"/>
      <c r="CE78" s="940"/>
      <c r="CF78" s="940"/>
      <c r="CG78" s="941"/>
      <c r="CH78" s="942"/>
      <c r="CI78" s="943"/>
      <c r="CJ78" s="943"/>
      <c r="CK78" s="943"/>
      <c r="CL78" s="944"/>
      <c r="CM78" s="942"/>
      <c r="CN78" s="943"/>
      <c r="CO78" s="943"/>
      <c r="CP78" s="943"/>
      <c r="CQ78" s="944"/>
      <c r="CR78" s="942"/>
      <c r="CS78" s="943"/>
      <c r="CT78" s="943"/>
      <c r="CU78" s="943"/>
      <c r="CV78" s="944"/>
      <c r="CW78" s="942"/>
      <c r="CX78" s="943"/>
      <c r="CY78" s="943"/>
      <c r="CZ78" s="943"/>
      <c r="DA78" s="944"/>
      <c r="DB78" s="942"/>
      <c r="DC78" s="943"/>
      <c r="DD78" s="943"/>
      <c r="DE78" s="943"/>
      <c r="DF78" s="944"/>
      <c r="DG78" s="942"/>
      <c r="DH78" s="943"/>
      <c r="DI78" s="943"/>
      <c r="DJ78" s="943"/>
      <c r="DK78" s="944"/>
      <c r="DL78" s="942"/>
      <c r="DM78" s="943"/>
      <c r="DN78" s="943"/>
      <c r="DO78" s="943"/>
      <c r="DP78" s="944"/>
      <c r="DQ78" s="942"/>
      <c r="DR78" s="943"/>
      <c r="DS78" s="943"/>
      <c r="DT78" s="943"/>
      <c r="DU78" s="944"/>
      <c r="DV78" s="939"/>
      <c r="DW78" s="940"/>
      <c r="DX78" s="940"/>
      <c r="DY78" s="940"/>
      <c r="DZ78" s="945"/>
      <c r="EA78" s="53"/>
    </row>
    <row r="79" spans="1:131" ht="26.25" customHeight="1" x14ac:dyDescent="0.15">
      <c r="A79" s="57">
        <v>12</v>
      </c>
      <c r="B79" s="724"/>
      <c r="C79" s="725"/>
      <c r="D79" s="725"/>
      <c r="E79" s="725"/>
      <c r="F79" s="725"/>
      <c r="G79" s="725"/>
      <c r="H79" s="725"/>
      <c r="I79" s="725"/>
      <c r="J79" s="725"/>
      <c r="K79" s="725"/>
      <c r="L79" s="725"/>
      <c r="M79" s="725"/>
      <c r="N79" s="725"/>
      <c r="O79" s="725"/>
      <c r="P79" s="726"/>
      <c r="Q79" s="968"/>
      <c r="R79" s="969"/>
      <c r="S79" s="969"/>
      <c r="T79" s="969"/>
      <c r="U79" s="969"/>
      <c r="V79" s="969"/>
      <c r="W79" s="969"/>
      <c r="X79" s="969"/>
      <c r="Y79" s="969"/>
      <c r="Z79" s="969"/>
      <c r="AA79" s="969"/>
      <c r="AB79" s="969"/>
      <c r="AC79" s="969"/>
      <c r="AD79" s="969"/>
      <c r="AE79" s="969"/>
      <c r="AF79" s="969"/>
      <c r="AG79" s="969"/>
      <c r="AH79" s="969"/>
      <c r="AI79" s="969"/>
      <c r="AJ79" s="969"/>
      <c r="AK79" s="969"/>
      <c r="AL79" s="969"/>
      <c r="AM79" s="969"/>
      <c r="AN79" s="969"/>
      <c r="AO79" s="969"/>
      <c r="AP79" s="969"/>
      <c r="AQ79" s="969"/>
      <c r="AR79" s="969"/>
      <c r="AS79" s="969"/>
      <c r="AT79" s="969"/>
      <c r="AU79" s="969"/>
      <c r="AV79" s="969"/>
      <c r="AW79" s="969"/>
      <c r="AX79" s="969"/>
      <c r="AY79" s="969"/>
      <c r="AZ79" s="970"/>
      <c r="BA79" s="970"/>
      <c r="BB79" s="970"/>
      <c r="BC79" s="970"/>
      <c r="BD79" s="971"/>
      <c r="BE79" s="60"/>
      <c r="BF79" s="60"/>
      <c r="BG79" s="60"/>
      <c r="BH79" s="60"/>
      <c r="BI79" s="60"/>
      <c r="BJ79" s="53"/>
      <c r="BK79" s="53"/>
      <c r="BL79" s="53"/>
      <c r="BM79" s="53"/>
      <c r="BN79" s="53"/>
      <c r="BO79" s="60"/>
      <c r="BP79" s="60"/>
      <c r="BQ79" s="57">
        <v>73</v>
      </c>
      <c r="BR79" s="78"/>
      <c r="BS79" s="939"/>
      <c r="BT79" s="940"/>
      <c r="BU79" s="940"/>
      <c r="BV79" s="940"/>
      <c r="BW79" s="940"/>
      <c r="BX79" s="940"/>
      <c r="BY79" s="940"/>
      <c r="BZ79" s="940"/>
      <c r="CA79" s="940"/>
      <c r="CB79" s="940"/>
      <c r="CC79" s="940"/>
      <c r="CD79" s="940"/>
      <c r="CE79" s="940"/>
      <c r="CF79" s="940"/>
      <c r="CG79" s="941"/>
      <c r="CH79" s="942"/>
      <c r="CI79" s="943"/>
      <c r="CJ79" s="943"/>
      <c r="CK79" s="943"/>
      <c r="CL79" s="944"/>
      <c r="CM79" s="942"/>
      <c r="CN79" s="943"/>
      <c r="CO79" s="943"/>
      <c r="CP79" s="943"/>
      <c r="CQ79" s="944"/>
      <c r="CR79" s="942"/>
      <c r="CS79" s="943"/>
      <c r="CT79" s="943"/>
      <c r="CU79" s="943"/>
      <c r="CV79" s="944"/>
      <c r="CW79" s="942"/>
      <c r="CX79" s="943"/>
      <c r="CY79" s="943"/>
      <c r="CZ79" s="943"/>
      <c r="DA79" s="944"/>
      <c r="DB79" s="942"/>
      <c r="DC79" s="943"/>
      <c r="DD79" s="943"/>
      <c r="DE79" s="943"/>
      <c r="DF79" s="944"/>
      <c r="DG79" s="942"/>
      <c r="DH79" s="943"/>
      <c r="DI79" s="943"/>
      <c r="DJ79" s="943"/>
      <c r="DK79" s="944"/>
      <c r="DL79" s="942"/>
      <c r="DM79" s="943"/>
      <c r="DN79" s="943"/>
      <c r="DO79" s="943"/>
      <c r="DP79" s="944"/>
      <c r="DQ79" s="942"/>
      <c r="DR79" s="943"/>
      <c r="DS79" s="943"/>
      <c r="DT79" s="943"/>
      <c r="DU79" s="944"/>
      <c r="DV79" s="939"/>
      <c r="DW79" s="940"/>
      <c r="DX79" s="940"/>
      <c r="DY79" s="940"/>
      <c r="DZ79" s="945"/>
      <c r="EA79" s="53"/>
    </row>
    <row r="80" spans="1:131" ht="26.25" customHeight="1" x14ac:dyDescent="0.15">
      <c r="A80" s="57">
        <v>13</v>
      </c>
      <c r="B80" s="724"/>
      <c r="C80" s="725"/>
      <c r="D80" s="725"/>
      <c r="E80" s="725"/>
      <c r="F80" s="725"/>
      <c r="G80" s="725"/>
      <c r="H80" s="725"/>
      <c r="I80" s="725"/>
      <c r="J80" s="725"/>
      <c r="K80" s="725"/>
      <c r="L80" s="725"/>
      <c r="M80" s="725"/>
      <c r="N80" s="725"/>
      <c r="O80" s="725"/>
      <c r="P80" s="726"/>
      <c r="Q80" s="968"/>
      <c r="R80" s="969"/>
      <c r="S80" s="969"/>
      <c r="T80" s="969"/>
      <c r="U80" s="969"/>
      <c r="V80" s="969"/>
      <c r="W80" s="969"/>
      <c r="X80" s="969"/>
      <c r="Y80" s="969"/>
      <c r="Z80" s="969"/>
      <c r="AA80" s="969"/>
      <c r="AB80" s="969"/>
      <c r="AC80" s="969"/>
      <c r="AD80" s="969"/>
      <c r="AE80" s="969"/>
      <c r="AF80" s="969"/>
      <c r="AG80" s="969"/>
      <c r="AH80" s="969"/>
      <c r="AI80" s="969"/>
      <c r="AJ80" s="969"/>
      <c r="AK80" s="969"/>
      <c r="AL80" s="969"/>
      <c r="AM80" s="969"/>
      <c r="AN80" s="969"/>
      <c r="AO80" s="969"/>
      <c r="AP80" s="969"/>
      <c r="AQ80" s="969"/>
      <c r="AR80" s="969"/>
      <c r="AS80" s="969"/>
      <c r="AT80" s="969"/>
      <c r="AU80" s="969"/>
      <c r="AV80" s="969"/>
      <c r="AW80" s="969"/>
      <c r="AX80" s="969"/>
      <c r="AY80" s="969"/>
      <c r="AZ80" s="970"/>
      <c r="BA80" s="970"/>
      <c r="BB80" s="970"/>
      <c r="BC80" s="970"/>
      <c r="BD80" s="971"/>
      <c r="BE80" s="60"/>
      <c r="BF80" s="60"/>
      <c r="BG80" s="60"/>
      <c r="BH80" s="60"/>
      <c r="BI80" s="60"/>
      <c r="BJ80" s="60"/>
      <c r="BK80" s="60"/>
      <c r="BL80" s="60"/>
      <c r="BM80" s="60"/>
      <c r="BN80" s="60"/>
      <c r="BO80" s="60"/>
      <c r="BP80" s="60"/>
      <c r="BQ80" s="57">
        <v>74</v>
      </c>
      <c r="BR80" s="78"/>
      <c r="BS80" s="939"/>
      <c r="BT80" s="940"/>
      <c r="BU80" s="940"/>
      <c r="BV80" s="940"/>
      <c r="BW80" s="940"/>
      <c r="BX80" s="940"/>
      <c r="BY80" s="940"/>
      <c r="BZ80" s="940"/>
      <c r="CA80" s="940"/>
      <c r="CB80" s="940"/>
      <c r="CC80" s="940"/>
      <c r="CD80" s="940"/>
      <c r="CE80" s="940"/>
      <c r="CF80" s="940"/>
      <c r="CG80" s="941"/>
      <c r="CH80" s="942"/>
      <c r="CI80" s="943"/>
      <c r="CJ80" s="943"/>
      <c r="CK80" s="943"/>
      <c r="CL80" s="944"/>
      <c r="CM80" s="942"/>
      <c r="CN80" s="943"/>
      <c r="CO80" s="943"/>
      <c r="CP80" s="943"/>
      <c r="CQ80" s="944"/>
      <c r="CR80" s="942"/>
      <c r="CS80" s="943"/>
      <c r="CT80" s="943"/>
      <c r="CU80" s="943"/>
      <c r="CV80" s="944"/>
      <c r="CW80" s="942"/>
      <c r="CX80" s="943"/>
      <c r="CY80" s="943"/>
      <c r="CZ80" s="943"/>
      <c r="DA80" s="944"/>
      <c r="DB80" s="942"/>
      <c r="DC80" s="943"/>
      <c r="DD80" s="943"/>
      <c r="DE80" s="943"/>
      <c r="DF80" s="944"/>
      <c r="DG80" s="942"/>
      <c r="DH80" s="943"/>
      <c r="DI80" s="943"/>
      <c r="DJ80" s="943"/>
      <c r="DK80" s="944"/>
      <c r="DL80" s="942"/>
      <c r="DM80" s="943"/>
      <c r="DN80" s="943"/>
      <c r="DO80" s="943"/>
      <c r="DP80" s="944"/>
      <c r="DQ80" s="942"/>
      <c r="DR80" s="943"/>
      <c r="DS80" s="943"/>
      <c r="DT80" s="943"/>
      <c r="DU80" s="944"/>
      <c r="DV80" s="939"/>
      <c r="DW80" s="940"/>
      <c r="DX80" s="940"/>
      <c r="DY80" s="940"/>
      <c r="DZ80" s="945"/>
      <c r="EA80" s="53"/>
    </row>
    <row r="81" spans="1:131" ht="26.25" customHeight="1" x14ac:dyDescent="0.15">
      <c r="A81" s="57">
        <v>14</v>
      </c>
      <c r="B81" s="724"/>
      <c r="C81" s="725"/>
      <c r="D81" s="725"/>
      <c r="E81" s="725"/>
      <c r="F81" s="725"/>
      <c r="G81" s="725"/>
      <c r="H81" s="725"/>
      <c r="I81" s="725"/>
      <c r="J81" s="725"/>
      <c r="K81" s="725"/>
      <c r="L81" s="725"/>
      <c r="M81" s="725"/>
      <c r="N81" s="725"/>
      <c r="O81" s="725"/>
      <c r="P81" s="726"/>
      <c r="Q81" s="968"/>
      <c r="R81" s="969"/>
      <c r="S81" s="969"/>
      <c r="T81" s="969"/>
      <c r="U81" s="969"/>
      <c r="V81" s="969"/>
      <c r="W81" s="969"/>
      <c r="X81" s="969"/>
      <c r="Y81" s="969"/>
      <c r="Z81" s="969"/>
      <c r="AA81" s="969"/>
      <c r="AB81" s="969"/>
      <c r="AC81" s="969"/>
      <c r="AD81" s="969"/>
      <c r="AE81" s="969"/>
      <c r="AF81" s="969"/>
      <c r="AG81" s="969"/>
      <c r="AH81" s="969"/>
      <c r="AI81" s="969"/>
      <c r="AJ81" s="969"/>
      <c r="AK81" s="969"/>
      <c r="AL81" s="969"/>
      <c r="AM81" s="969"/>
      <c r="AN81" s="969"/>
      <c r="AO81" s="969"/>
      <c r="AP81" s="969"/>
      <c r="AQ81" s="969"/>
      <c r="AR81" s="969"/>
      <c r="AS81" s="969"/>
      <c r="AT81" s="969"/>
      <c r="AU81" s="969"/>
      <c r="AV81" s="969"/>
      <c r="AW81" s="969"/>
      <c r="AX81" s="969"/>
      <c r="AY81" s="969"/>
      <c r="AZ81" s="970"/>
      <c r="BA81" s="970"/>
      <c r="BB81" s="970"/>
      <c r="BC81" s="970"/>
      <c r="BD81" s="971"/>
      <c r="BE81" s="60"/>
      <c r="BF81" s="60"/>
      <c r="BG81" s="60"/>
      <c r="BH81" s="60"/>
      <c r="BI81" s="60"/>
      <c r="BJ81" s="60"/>
      <c r="BK81" s="60"/>
      <c r="BL81" s="60"/>
      <c r="BM81" s="60"/>
      <c r="BN81" s="60"/>
      <c r="BO81" s="60"/>
      <c r="BP81" s="60"/>
      <c r="BQ81" s="57">
        <v>75</v>
      </c>
      <c r="BR81" s="78"/>
      <c r="BS81" s="939"/>
      <c r="BT81" s="940"/>
      <c r="BU81" s="940"/>
      <c r="BV81" s="940"/>
      <c r="BW81" s="940"/>
      <c r="BX81" s="940"/>
      <c r="BY81" s="940"/>
      <c r="BZ81" s="940"/>
      <c r="CA81" s="940"/>
      <c r="CB81" s="940"/>
      <c r="CC81" s="940"/>
      <c r="CD81" s="940"/>
      <c r="CE81" s="940"/>
      <c r="CF81" s="940"/>
      <c r="CG81" s="941"/>
      <c r="CH81" s="942"/>
      <c r="CI81" s="943"/>
      <c r="CJ81" s="943"/>
      <c r="CK81" s="943"/>
      <c r="CL81" s="944"/>
      <c r="CM81" s="942"/>
      <c r="CN81" s="943"/>
      <c r="CO81" s="943"/>
      <c r="CP81" s="943"/>
      <c r="CQ81" s="944"/>
      <c r="CR81" s="942"/>
      <c r="CS81" s="943"/>
      <c r="CT81" s="943"/>
      <c r="CU81" s="943"/>
      <c r="CV81" s="944"/>
      <c r="CW81" s="942"/>
      <c r="CX81" s="943"/>
      <c r="CY81" s="943"/>
      <c r="CZ81" s="943"/>
      <c r="DA81" s="944"/>
      <c r="DB81" s="942"/>
      <c r="DC81" s="943"/>
      <c r="DD81" s="943"/>
      <c r="DE81" s="943"/>
      <c r="DF81" s="944"/>
      <c r="DG81" s="942"/>
      <c r="DH81" s="943"/>
      <c r="DI81" s="943"/>
      <c r="DJ81" s="943"/>
      <c r="DK81" s="944"/>
      <c r="DL81" s="942"/>
      <c r="DM81" s="943"/>
      <c r="DN81" s="943"/>
      <c r="DO81" s="943"/>
      <c r="DP81" s="944"/>
      <c r="DQ81" s="942"/>
      <c r="DR81" s="943"/>
      <c r="DS81" s="943"/>
      <c r="DT81" s="943"/>
      <c r="DU81" s="944"/>
      <c r="DV81" s="939"/>
      <c r="DW81" s="940"/>
      <c r="DX81" s="940"/>
      <c r="DY81" s="940"/>
      <c r="DZ81" s="945"/>
      <c r="EA81" s="53"/>
    </row>
    <row r="82" spans="1:131" ht="26.25" customHeight="1" x14ac:dyDescent="0.15">
      <c r="A82" s="57">
        <v>15</v>
      </c>
      <c r="B82" s="724"/>
      <c r="C82" s="725"/>
      <c r="D82" s="725"/>
      <c r="E82" s="725"/>
      <c r="F82" s="725"/>
      <c r="G82" s="725"/>
      <c r="H82" s="725"/>
      <c r="I82" s="725"/>
      <c r="J82" s="725"/>
      <c r="K82" s="725"/>
      <c r="L82" s="725"/>
      <c r="M82" s="725"/>
      <c r="N82" s="725"/>
      <c r="O82" s="725"/>
      <c r="P82" s="726"/>
      <c r="Q82" s="968"/>
      <c r="R82" s="969"/>
      <c r="S82" s="969"/>
      <c r="T82" s="969"/>
      <c r="U82" s="969"/>
      <c r="V82" s="969"/>
      <c r="W82" s="969"/>
      <c r="X82" s="969"/>
      <c r="Y82" s="969"/>
      <c r="Z82" s="969"/>
      <c r="AA82" s="969"/>
      <c r="AB82" s="969"/>
      <c r="AC82" s="969"/>
      <c r="AD82" s="969"/>
      <c r="AE82" s="969"/>
      <c r="AF82" s="969"/>
      <c r="AG82" s="969"/>
      <c r="AH82" s="969"/>
      <c r="AI82" s="969"/>
      <c r="AJ82" s="969"/>
      <c r="AK82" s="969"/>
      <c r="AL82" s="969"/>
      <c r="AM82" s="969"/>
      <c r="AN82" s="969"/>
      <c r="AO82" s="969"/>
      <c r="AP82" s="969"/>
      <c r="AQ82" s="969"/>
      <c r="AR82" s="969"/>
      <c r="AS82" s="969"/>
      <c r="AT82" s="969"/>
      <c r="AU82" s="969"/>
      <c r="AV82" s="969"/>
      <c r="AW82" s="969"/>
      <c r="AX82" s="969"/>
      <c r="AY82" s="969"/>
      <c r="AZ82" s="970"/>
      <c r="BA82" s="970"/>
      <c r="BB82" s="970"/>
      <c r="BC82" s="970"/>
      <c r="BD82" s="971"/>
      <c r="BE82" s="60"/>
      <c r="BF82" s="60"/>
      <c r="BG82" s="60"/>
      <c r="BH82" s="60"/>
      <c r="BI82" s="60"/>
      <c r="BJ82" s="60"/>
      <c r="BK82" s="60"/>
      <c r="BL82" s="60"/>
      <c r="BM82" s="60"/>
      <c r="BN82" s="60"/>
      <c r="BO82" s="60"/>
      <c r="BP82" s="60"/>
      <c r="BQ82" s="57">
        <v>76</v>
      </c>
      <c r="BR82" s="78"/>
      <c r="BS82" s="939"/>
      <c r="BT82" s="940"/>
      <c r="BU82" s="940"/>
      <c r="BV82" s="940"/>
      <c r="BW82" s="940"/>
      <c r="BX82" s="940"/>
      <c r="BY82" s="940"/>
      <c r="BZ82" s="940"/>
      <c r="CA82" s="940"/>
      <c r="CB82" s="940"/>
      <c r="CC82" s="940"/>
      <c r="CD82" s="940"/>
      <c r="CE82" s="940"/>
      <c r="CF82" s="940"/>
      <c r="CG82" s="941"/>
      <c r="CH82" s="942"/>
      <c r="CI82" s="943"/>
      <c r="CJ82" s="943"/>
      <c r="CK82" s="943"/>
      <c r="CL82" s="944"/>
      <c r="CM82" s="942"/>
      <c r="CN82" s="943"/>
      <c r="CO82" s="943"/>
      <c r="CP82" s="943"/>
      <c r="CQ82" s="944"/>
      <c r="CR82" s="942"/>
      <c r="CS82" s="943"/>
      <c r="CT82" s="943"/>
      <c r="CU82" s="943"/>
      <c r="CV82" s="944"/>
      <c r="CW82" s="942"/>
      <c r="CX82" s="943"/>
      <c r="CY82" s="943"/>
      <c r="CZ82" s="943"/>
      <c r="DA82" s="944"/>
      <c r="DB82" s="942"/>
      <c r="DC82" s="943"/>
      <c r="DD82" s="943"/>
      <c r="DE82" s="943"/>
      <c r="DF82" s="944"/>
      <c r="DG82" s="942"/>
      <c r="DH82" s="943"/>
      <c r="DI82" s="943"/>
      <c r="DJ82" s="943"/>
      <c r="DK82" s="944"/>
      <c r="DL82" s="942"/>
      <c r="DM82" s="943"/>
      <c r="DN82" s="943"/>
      <c r="DO82" s="943"/>
      <c r="DP82" s="944"/>
      <c r="DQ82" s="942"/>
      <c r="DR82" s="943"/>
      <c r="DS82" s="943"/>
      <c r="DT82" s="943"/>
      <c r="DU82" s="944"/>
      <c r="DV82" s="939"/>
      <c r="DW82" s="940"/>
      <c r="DX82" s="940"/>
      <c r="DY82" s="940"/>
      <c r="DZ82" s="945"/>
      <c r="EA82" s="53"/>
    </row>
    <row r="83" spans="1:131" ht="26.25" customHeight="1" x14ac:dyDescent="0.15">
      <c r="A83" s="57">
        <v>16</v>
      </c>
      <c r="B83" s="724"/>
      <c r="C83" s="725"/>
      <c r="D83" s="725"/>
      <c r="E83" s="725"/>
      <c r="F83" s="725"/>
      <c r="G83" s="725"/>
      <c r="H83" s="725"/>
      <c r="I83" s="725"/>
      <c r="J83" s="725"/>
      <c r="K83" s="725"/>
      <c r="L83" s="725"/>
      <c r="M83" s="725"/>
      <c r="N83" s="725"/>
      <c r="O83" s="725"/>
      <c r="P83" s="726"/>
      <c r="Q83" s="968"/>
      <c r="R83" s="969"/>
      <c r="S83" s="969"/>
      <c r="T83" s="969"/>
      <c r="U83" s="969"/>
      <c r="V83" s="969"/>
      <c r="W83" s="969"/>
      <c r="X83" s="969"/>
      <c r="Y83" s="969"/>
      <c r="Z83" s="969"/>
      <c r="AA83" s="969"/>
      <c r="AB83" s="969"/>
      <c r="AC83" s="969"/>
      <c r="AD83" s="969"/>
      <c r="AE83" s="969"/>
      <c r="AF83" s="969"/>
      <c r="AG83" s="969"/>
      <c r="AH83" s="969"/>
      <c r="AI83" s="969"/>
      <c r="AJ83" s="969"/>
      <c r="AK83" s="969"/>
      <c r="AL83" s="969"/>
      <c r="AM83" s="969"/>
      <c r="AN83" s="969"/>
      <c r="AO83" s="969"/>
      <c r="AP83" s="969"/>
      <c r="AQ83" s="969"/>
      <c r="AR83" s="969"/>
      <c r="AS83" s="969"/>
      <c r="AT83" s="969"/>
      <c r="AU83" s="969"/>
      <c r="AV83" s="969"/>
      <c r="AW83" s="969"/>
      <c r="AX83" s="969"/>
      <c r="AY83" s="969"/>
      <c r="AZ83" s="970"/>
      <c r="BA83" s="970"/>
      <c r="BB83" s="970"/>
      <c r="BC83" s="970"/>
      <c r="BD83" s="971"/>
      <c r="BE83" s="60"/>
      <c r="BF83" s="60"/>
      <c r="BG83" s="60"/>
      <c r="BH83" s="60"/>
      <c r="BI83" s="60"/>
      <c r="BJ83" s="60"/>
      <c r="BK83" s="60"/>
      <c r="BL83" s="60"/>
      <c r="BM83" s="60"/>
      <c r="BN83" s="60"/>
      <c r="BO83" s="60"/>
      <c r="BP83" s="60"/>
      <c r="BQ83" s="57">
        <v>77</v>
      </c>
      <c r="BR83" s="78"/>
      <c r="BS83" s="939"/>
      <c r="BT83" s="940"/>
      <c r="BU83" s="940"/>
      <c r="BV83" s="940"/>
      <c r="BW83" s="940"/>
      <c r="BX83" s="940"/>
      <c r="BY83" s="940"/>
      <c r="BZ83" s="940"/>
      <c r="CA83" s="940"/>
      <c r="CB83" s="940"/>
      <c r="CC83" s="940"/>
      <c r="CD83" s="940"/>
      <c r="CE83" s="940"/>
      <c r="CF83" s="940"/>
      <c r="CG83" s="941"/>
      <c r="CH83" s="942"/>
      <c r="CI83" s="943"/>
      <c r="CJ83" s="943"/>
      <c r="CK83" s="943"/>
      <c r="CL83" s="944"/>
      <c r="CM83" s="942"/>
      <c r="CN83" s="943"/>
      <c r="CO83" s="943"/>
      <c r="CP83" s="943"/>
      <c r="CQ83" s="944"/>
      <c r="CR83" s="942"/>
      <c r="CS83" s="943"/>
      <c r="CT83" s="943"/>
      <c r="CU83" s="943"/>
      <c r="CV83" s="944"/>
      <c r="CW83" s="942"/>
      <c r="CX83" s="943"/>
      <c r="CY83" s="943"/>
      <c r="CZ83" s="943"/>
      <c r="DA83" s="944"/>
      <c r="DB83" s="942"/>
      <c r="DC83" s="943"/>
      <c r="DD83" s="943"/>
      <c r="DE83" s="943"/>
      <c r="DF83" s="944"/>
      <c r="DG83" s="942"/>
      <c r="DH83" s="943"/>
      <c r="DI83" s="943"/>
      <c r="DJ83" s="943"/>
      <c r="DK83" s="944"/>
      <c r="DL83" s="942"/>
      <c r="DM83" s="943"/>
      <c r="DN83" s="943"/>
      <c r="DO83" s="943"/>
      <c r="DP83" s="944"/>
      <c r="DQ83" s="942"/>
      <c r="DR83" s="943"/>
      <c r="DS83" s="943"/>
      <c r="DT83" s="943"/>
      <c r="DU83" s="944"/>
      <c r="DV83" s="939"/>
      <c r="DW83" s="940"/>
      <c r="DX83" s="940"/>
      <c r="DY83" s="940"/>
      <c r="DZ83" s="945"/>
      <c r="EA83" s="53"/>
    </row>
    <row r="84" spans="1:131" ht="26.25" customHeight="1" x14ac:dyDescent="0.15">
      <c r="A84" s="57">
        <v>17</v>
      </c>
      <c r="B84" s="724"/>
      <c r="C84" s="725"/>
      <c r="D84" s="725"/>
      <c r="E84" s="725"/>
      <c r="F84" s="725"/>
      <c r="G84" s="725"/>
      <c r="H84" s="725"/>
      <c r="I84" s="725"/>
      <c r="J84" s="725"/>
      <c r="K84" s="725"/>
      <c r="L84" s="725"/>
      <c r="M84" s="725"/>
      <c r="N84" s="725"/>
      <c r="O84" s="725"/>
      <c r="P84" s="726"/>
      <c r="Q84" s="968"/>
      <c r="R84" s="969"/>
      <c r="S84" s="969"/>
      <c r="T84" s="969"/>
      <c r="U84" s="969"/>
      <c r="V84" s="969"/>
      <c r="W84" s="969"/>
      <c r="X84" s="969"/>
      <c r="Y84" s="969"/>
      <c r="Z84" s="969"/>
      <c r="AA84" s="969"/>
      <c r="AB84" s="969"/>
      <c r="AC84" s="969"/>
      <c r="AD84" s="969"/>
      <c r="AE84" s="969"/>
      <c r="AF84" s="969"/>
      <c r="AG84" s="969"/>
      <c r="AH84" s="969"/>
      <c r="AI84" s="969"/>
      <c r="AJ84" s="969"/>
      <c r="AK84" s="969"/>
      <c r="AL84" s="969"/>
      <c r="AM84" s="969"/>
      <c r="AN84" s="969"/>
      <c r="AO84" s="969"/>
      <c r="AP84" s="969"/>
      <c r="AQ84" s="969"/>
      <c r="AR84" s="969"/>
      <c r="AS84" s="969"/>
      <c r="AT84" s="969"/>
      <c r="AU84" s="969"/>
      <c r="AV84" s="969"/>
      <c r="AW84" s="969"/>
      <c r="AX84" s="969"/>
      <c r="AY84" s="969"/>
      <c r="AZ84" s="970"/>
      <c r="BA84" s="970"/>
      <c r="BB84" s="970"/>
      <c r="BC84" s="970"/>
      <c r="BD84" s="971"/>
      <c r="BE84" s="60"/>
      <c r="BF84" s="60"/>
      <c r="BG84" s="60"/>
      <c r="BH84" s="60"/>
      <c r="BI84" s="60"/>
      <c r="BJ84" s="60"/>
      <c r="BK84" s="60"/>
      <c r="BL84" s="60"/>
      <c r="BM84" s="60"/>
      <c r="BN84" s="60"/>
      <c r="BO84" s="60"/>
      <c r="BP84" s="60"/>
      <c r="BQ84" s="57">
        <v>78</v>
      </c>
      <c r="BR84" s="78"/>
      <c r="BS84" s="939"/>
      <c r="BT84" s="940"/>
      <c r="BU84" s="940"/>
      <c r="BV84" s="940"/>
      <c r="BW84" s="940"/>
      <c r="BX84" s="940"/>
      <c r="BY84" s="940"/>
      <c r="BZ84" s="940"/>
      <c r="CA84" s="940"/>
      <c r="CB84" s="940"/>
      <c r="CC84" s="940"/>
      <c r="CD84" s="940"/>
      <c r="CE84" s="940"/>
      <c r="CF84" s="940"/>
      <c r="CG84" s="941"/>
      <c r="CH84" s="942"/>
      <c r="CI84" s="943"/>
      <c r="CJ84" s="943"/>
      <c r="CK84" s="943"/>
      <c r="CL84" s="944"/>
      <c r="CM84" s="942"/>
      <c r="CN84" s="943"/>
      <c r="CO84" s="943"/>
      <c r="CP84" s="943"/>
      <c r="CQ84" s="944"/>
      <c r="CR84" s="942"/>
      <c r="CS84" s="943"/>
      <c r="CT84" s="943"/>
      <c r="CU84" s="943"/>
      <c r="CV84" s="944"/>
      <c r="CW84" s="942"/>
      <c r="CX84" s="943"/>
      <c r="CY84" s="943"/>
      <c r="CZ84" s="943"/>
      <c r="DA84" s="944"/>
      <c r="DB84" s="942"/>
      <c r="DC84" s="943"/>
      <c r="DD84" s="943"/>
      <c r="DE84" s="943"/>
      <c r="DF84" s="944"/>
      <c r="DG84" s="942"/>
      <c r="DH84" s="943"/>
      <c r="DI84" s="943"/>
      <c r="DJ84" s="943"/>
      <c r="DK84" s="944"/>
      <c r="DL84" s="942"/>
      <c r="DM84" s="943"/>
      <c r="DN84" s="943"/>
      <c r="DO84" s="943"/>
      <c r="DP84" s="944"/>
      <c r="DQ84" s="942"/>
      <c r="DR84" s="943"/>
      <c r="DS84" s="943"/>
      <c r="DT84" s="943"/>
      <c r="DU84" s="944"/>
      <c r="DV84" s="939"/>
      <c r="DW84" s="940"/>
      <c r="DX84" s="940"/>
      <c r="DY84" s="940"/>
      <c r="DZ84" s="945"/>
      <c r="EA84" s="53"/>
    </row>
    <row r="85" spans="1:131" ht="26.25" customHeight="1" x14ac:dyDescent="0.15">
      <c r="A85" s="57">
        <v>18</v>
      </c>
      <c r="B85" s="724"/>
      <c r="C85" s="725"/>
      <c r="D85" s="725"/>
      <c r="E85" s="725"/>
      <c r="F85" s="725"/>
      <c r="G85" s="725"/>
      <c r="H85" s="725"/>
      <c r="I85" s="725"/>
      <c r="J85" s="725"/>
      <c r="K85" s="725"/>
      <c r="L85" s="725"/>
      <c r="M85" s="725"/>
      <c r="N85" s="725"/>
      <c r="O85" s="725"/>
      <c r="P85" s="726"/>
      <c r="Q85" s="968"/>
      <c r="R85" s="969"/>
      <c r="S85" s="969"/>
      <c r="T85" s="969"/>
      <c r="U85" s="969"/>
      <c r="V85" s="969"/>
      <c r="W85" s="969"/>
      <c r="X85" s="969"/>
      <c r="Y85" s="969"/>
      <c r="Z85" s="969"/>
      <c r="AA85" s="969"/>
      <c r="AB85" s="969"/>
      <c r="AC85" s="969"/>
      <c r="AD85" s="969"/>
      <c r="AE85" s="969"/>
      <c r="AF85" s="969"/>
      <c r="AG85" s="969"/>
      <c r="AH85" s="969"/>
      <c r="AI85" s="969"/>
      <c r="AJ85" s="969"/>
      <c r="AK85" s="969"/>
      <c r="AL85" s="969"/>
      <c r="AM85" s="969"/>
      <c r="AN85" s="969"/>
      <c r="AO85" s="969"/>
      <c r="AP85" s="969"/>
      <c r="AQ85" s="969"/>
      <c r="AR85" s="969"/>
      <c r="AS85" s="969"/>
      <c r="AT85" s="969"/>
      <c r="AU85" s="969"/>
      <c r="AV85" s="969"/>
      <c r="AW85" s="969"/>
      <c r="AX85" s="969"/>
      <c r="AY85" s="969"/>
      <c r="AZ85" s="970"/>
      <c r="BA85" s="970"/>
      <c r="BB85" s="970"/>
      <c r="BC85" s="970"/>
      <c r="BD85" s="971"/>
      <c r="BE85" s="60"/>
      <c r="BF85" s="60"/>
      <c r="BG85" s="60"/>
      <c r="BH85" s="60"/>
      <c r="BI85" s="60"/>
      <c r="BJ85" s="60"/>
      <c r="BK85" s="60"/>
      <c r="BL85" s="60"/>
      <c r="BM85" s="60"/>
      <c r="BN85" s="60"/>
      <c r="BO85" s="60"/>
      <c r="BP85" s="60"/>
      <c r="BQ85" s="57">
        <v>79</v>
      </c>
      <c r="BR85" s="78"/>
      <c r="BS85" s="939"/>
      <c r="BT85" s="940"/>
      <c r="BU85" s="940"/>
      <c r="BV85" s="940"/>
      <c r="BW85" s="940"/>
      <c r="BX85" s="940"/>
      <c r="BY85" s="940"/>
      <c r="BZ85" s="940"/>
      <c r="CA85" s="940"/>
      <c r="CB85" s="940"/>
      <c r="CC85" s="940"/>
      <c r="CD85" s="940"/>
      <c r="CE85" s="940"/>
      <c r="CF85" s="940"/>
      <c r="CG85" s="941"/>
      <c r="CH85" s="942"/>
      <c r="CI85" s="943"/>
      <c r="CJ85" s="943"/>
      <c r="CK85" s="943"/>
      <c r="CL85" s="944"/>
      <c r="CM85" s="942"/>
      <c r="CN85" s="943"/>
      <c r="CO85" s="943"/>
      <c r="CP85" s="943"/>
      <c r="CQ85" s="944"/>
      <c r="CR85" s="942"/>
      <c r="CS85" s="943"/>
      <c r="CT85" s="943"/>
      <c r="CU85" s="943"/>
      <c r="CV85" s="944"/>
      <c r="CW85" s="942"/>
      <c r="CX85" s="943"/>
      <c r="CY85" s="943"/>
      <c r="CZ85" s="943"/>
      <c r="DA85" s="944"/>
      <c r="DB85" s="942"/>
      <c r="DC85" s="943"/>
      <c r="DD85" s="943"/>
      <c r="DE85" s="943"/>
      <c r="DF85" s="944"/>
      <c r="DG85" s="942"/>
      <c r="DH85" s="943"/>
      <c r="DI85" s="943"/>
      <c r="DJ85" s="943"/>
      <c r="DK85" s="944"/>
      <c r="DL85" s="942"/>
      <c r="DM85" s="943"/>
      <c r="DN85" s="943"/>
      <c r="DO85" s="943"/>
      <c r="DP85" s="944"/>
      <c r="DQ85" s="942"/>
      <c r="DR85" s="943"/>
      <c r="DS85" s="943"/>
      <c r="DT85" s="943"/>
      <c r="DU85" s="944"/>
      <c r="DV85" s="939"/>
      <c r="DW85" s="940"/>
      <c r="DX85" s="940"/>
      <c r="DY85" s="940"/>
      <c r="DZ85" s="945"/>
      <c r="EA85" s="53"/>
    </row>
    <row r="86" spans="1:131" ht="26.25" customHeight="1" x14ac:dyDescent="0.15">
      <c r="A86" s="57">
        <v>19</v>
      </c>
      <c r="B86" s="724"/>
      <c r="C86" s="725"/>
      <c r="D86" s="725"/>
      <c r="E86" s="725"/>
      <c r="F86" s="725"/>
      <c r="G86" s="725"/>
      <c r="H86" s="725"/>
      <c r="I86" s="725"/>
      <c r="J86" s="725"/>
      <c r="K86" s="725"/>
      <c r="L86" s="725"/>
      <c r="M86" s="725"/>
      <c r="N86" s="725"/>
      <c r="O86" s="725"/>
      <c r="P86" s="726"/>
      <c r="Q86" s="968"/>
      <c r="R86" s="969"/>
      <c r="S86" s="969"/>
      <c r="T86" s="969"/>
      <c r="U86" s="969"/>
      <c r="V86" s="969"/>
      <c r="W86" s="969"/>
      <c r="X86" s="969"/>
      <c r="Y86" s="969"/>
      <c r="Z86" s="969"/>
      <c r="AA86" s="969"/>
      <c r="AB86" s="969"/>
      <c r="AC86" s="969"/>
      <c r="AD86" s="969"/>
      <c r="AE86" s="969"/>
      <c r="AF86" s="969"/>
      <c r="AG86" s="969"/>
      <c r="AH86" s="969"/>
      <c r="AI86" s="969"/>
      <c r="AJ86" s="969"/>
      <c r="AK86" s="969"/>
      <c r="AL86" s="969"/>
      <c r="AM86" s="969"/>
      <c r="AN86" s="969"/>
      <c r="AO86" s="969"/>
      <c r="AP86" s="969"/>
      <c r="AQ86" s="969"/>
      <c r="AR86" s="969"/>
      <c r="AS86" s="969"/>
      <c r="AT86" s="969"/>
      <c r="AU86" s="969"/>
      <c r="AV86" s="969"/>
      <c r="AW86" s="969"/>
      <c r="AX86" s="969"/>
      <c r="AY86" s="969"/>
      <c r="AZ86" s="970"/>
      <c r="BA86" s="970"/>
      <c r="BB86" s="970"/>
      <c r="BC86" s="970"/>
      <c r="BD86" s="971"/>
      <c r="BE86" s="60"/>
      <c r="BF86" s="60"/>
      <c r="BG86" s="60"/>
      <c r="BH86" s="60"/>
      <c r="BI86" s="60"/>
      <c r="BJ86" s="60"/>
      <c r="BK86" s="60"/>
      <c r="BL86" s="60"/>
      <c r="BM86" s="60"/>
      <c r="BN86" s="60"/>
      <c r="BO86" s="60"/>
      <c r="BP86" s="60"/>
      <c r="BQ86" s="57">
        <v>80</v>
      </c>
      <c r="BR86" s="78"/>
      <c r="BS86" s="939"/>
      <c r="BT86" s="940"/>
      <c r="BU86" s="940"/>
      <c r="BV86" s="940"/>
      <c r="BW86" s="940"/>
      <c r="BX86" s="940"/>
      <c r="BY86" s="940"/>
      <c r="BZ86" s="940"/>
      <c r="CA86" s="940"/>
      <c r="CB86" s="940"/>
      <c r="CC86" s="940"/>
      <c r="CD86" s="940"/>
      <c r="CE86" s="940"/>
      <c r="CF86" s="940"/>
      <c r="CG86" s="941"/>
      <c r="CH86" s="942"/>
      <c r="CI86" s="943"/>
      <c r="CJ86" s="943"/>
      <c r="CK86" s="943"/>
      <c r="CL86" s="944"/>
      <c r="CM86" s="942"/>
      <c r="CN86" s="943"/>
      <c r="CO86" s="943"/>
      <c r="CP86" s="943"/>
      <c r="CQ86" s="944"/>
      <c r="CR86" s="942"/>
      <c r="CS86" s="943"/>
      <c r="CT86" s="943"/>
      <c r="CU86" s="943"/>
      <c r="CV86" s="944"/>
      <c r="CW86" s="942"/>
      <c r="CX86" s="943"/>
      <c r="CY86" s="943"/>
      <c r="CZ86" s="943"/>
      <c r="DA86" s="944"/>
      <c r="DB86" s="942"/>
      <c r="DC86" s="943"/>
      <c r="DD86" s="943"/>
      <c r="DE86" s="943"/>
      <c r="DF86" s="944"/>
      <c r="DG86" s="942"/>
      <c r="DH86" s="943"/>
      <c r="DI86" s="943"/>
      <c r="DJ86" s="943"/>
      <c r="DK86" s="944"/>
      <c r="DL86" s="942"/>
      <c r="DM86" s="943"/>
      <c r="DN86" s="943"/>
      <c r="DO86" s="943"/>
      <c r="DP86" s="944"/>
      <c r="DQ86" s="942"/>
      <c r="DR86" s="943"/>
      <c r="DS86" s="943"/>
      <c r="DT86" s="943"/>
      <c r="DU86" s="944"/>
      <c r="DV86" s="939"/>
      <c r="DW86" s="940"/>
      <c r="DX86" s="940"/>
      <c r="DY86" s="940"/>
      <c r="DZ86" s="945"/>
      <c r="EA86" s="53"/>
    </row>
    <row r="87" spans="1:131" ht="26.25" customHeight="1" x14ac:dyDescent="0.15">
      <c r="A87" s="62">
        <v>20</v>
      </c>
      <c r="B87" s="961"/>
      <c r="C87" s="962"/>
      <c r="D87" s="962"/>
      <c r="E87" s="962"/>
      <c r="F87" s="962"/>
      <c r="G87" s="962"/>
      <c r="H87" s="962"/>
      <c r="I87" s="962"/>
      <c r="J87" s="962"/>
      <c r="K87" s="962"/>
      <c r="L87" s="962"/>
      <c r="M87" s="962"/>
      <c r="N87" s="962"/>
      <c r="O87" s="962"/>
      <c r="P87" s="963"/>
      <c r="Q87" s="964"/>
      <c r="R87" s="965"/>
      <c r="S87" s="965"/>
      <c r="T87" s="965"/>
      <c r="U87" s="965"/>
      <c r="V87" s="965"/>
      <c r="W87" s="965"/>
      <c r="X87" s="965"/>
      <c r="Y87" s="965"/>
      <c r="Z87" s="965"/>
      <c r="AA87" s="965"/>
      <c r="AB87" s="965"/>
      <c r="AC87" s="965"/>
      <c r="AD87" s="965"/>
      <c r="AE87" s="965"/>
      <c r="AF87" s="965"/>
      <c r="AG87" s="965"/>
      <c r="AH87" s="965"/>
      <c r="AI87" s="965"/>
      <c r="AJ87" s="965"/>
      <c r="AK87" s="965"/>
      <c r="AL87" s="965"/>
      <c r="AM87" s="965"/>
      <c r="AN87" s="965"/>
      <c r="AO87" s="965"/>
      <c r="AP87" s="965"/>
      <c r="AQ87" s="965"/>
      <c r="AR87" s="965"/>
      <c r="AS87" s="965"/>
      <c r="AT87" s="965"/>
      <c r="AU87" s="965"/>
      <c r="AV87" s="965"/>
      <c r="AW87" s="965"/>
      <c r="AX87" s="965"/>
      <c r="AY87" s="965"/>
      <c r="AZ87" s="966"/>
      <c r="BA87" s="966"/>
      <c r="BB87" s="966"/>
      <c r="BC87" s="966"/>
      <c r="BD87" s="967"/>
      <c r="BE87" s="60"/>
      <c r="BF87" s="60"/>
      <c r="BG87" s="60"/>
      <c r="BH87" s="60"/>
      <c r="BI87" s="60"/>
      <c r="BJ87" s="60"/>
      <c r="BK87" s="60"/>
      <c r="BL87" s="60"/>
      <c r="BM87" s="60"/>
      <c r="BN87" s="60"/>
      <c r="BO87" s="60"/>
      <c r="BP87" s="60"/>
      <c r="BQ87" s="57">
        <v>81</v>
      </c>
      <c r="BR87" s="78"/>
      <c r="BS87" s="939"/>
      <c r="BT87" s="940"/>
      <c r="BU87" s="940"/>
      <c r="BV87" s="940"/>
      <c r="BW87" s="940"/>
      <c r="BX87" s="940"/>
      <c r="BY87" s="940"/>
      <c r="BZ87" s="940"/>
      <c r="CA87" s="940"/>
      <c r="CB87" s="940"/>
      <c r="CC87" s="940"/>
      <c r="CD87" s="940"/>
      <c r="CE87" s="940"/>
      <c r="CF87" s="940"/>
      <c r="CG87" s="941"/>
      <c r="CH87" s="942"/>
      <c r="CI87" s="943"/>
      <c r="CJ87" s="943"/>
      <c r="CK87" s="943"/>
      <c r="CL87" s="944"/>
      <c r="CM87" s="942"/>
      <c r="CN87" s="943"/>
      <c r="CO87" s="943"/>
      <c r="CP87" s="943"/>
      <c r="CQ87" s="944"/>
      <c r="CR87" s="942"/>
      <c r="CS87" s="943"/>
      <c r="CT87" s="943"/>
      <c r="CU87" s="943"/>
      <c r="CV87" s="944"/>
      <c r="CW87" s="942"/>
      <c r="CX87" s="943"/>
      <c r="CY87" s="943"/>
      <c r="CZ87" s="943"/>
      <c r="DA87" s="944"/>
      <c r="DB87" s="942"/>
      <c r="DC87" s="943"/>
      <c r="DD87" s="943"/>
      <c r="DE87" s="943"/>
      <c r="DF87" s="944"/>
      <c r="DG87" s="942"/>
      <c r="DH87" s="943"/>
      <c r="DI87" s="943"/>
      <c r="DJ87" s="943"/>
      <c r="DK87" s="944"/>
      <c r="DL87" s="942"/>
      <c r="DM87" s="943"/>
      <c r="DN87" s="943"/>
      <c r="DO87" s="943"/>
      <c r="DP87" s="944"/>
      <c r="DQ87" s="942"/>
      <c r="DR87" s="943"/>
      <c r="DS87" s="943"/>
      <c r="DT87" s="943"/>
      <c r="DU87" s="944"/>
      <c r="DV87" s="939"/>
      <c r="DW87" s="940"/>
      <c r="DX87" s="940"/>
      <c r="DY87" s="940"/>
      <c r="DZ87" s="945"/>
      <c r="EA87" s="53"/>
    </row>
    <row r="88" spans="1:131" ht="26.25" customHeight="1" x14ac:dyDescent="0.15">
      <c r="A88" s="58" t="s">
        <v>255</v>
      </c>
      <c r="B88" s="946" t="s">
        <v>189</v>
      </c>
      <c r="C88" s="947"/>
      <c r="D88" s="947"/>
      <c r="E88" s="947"/>
      <c r="F88" s="947"/>
      <c r="G88" s="947"/>
      <c r="H88" s="947"/>
      <c r="I88" s="947"/>
      <c r="J88" s="947"/>
      <c r="K88" s="947"/>
      <c r="L88" s="947"/>
      <c r="M88" s="947"/>
      <c r="N88" s="947"/>
      <c r="O88" s="947"/>
      <c r="P88" s="948"/>
      <c r="Q88" s="956"/>
      <c r="R88" s="957"/>
      <c r="S88" s="957"/>
      <c r="T88" s="957"/>
      <c r="U88" s="957"/>
      <c r="V88" s="957"/>
      <c r="W88" s="957"/>
      <c r="X88" s="957"/>
      <c r="Y88" s="957"/>
      <c r="Z88" s="957"/>
      <c r="AA88" s="957"/>
      <c r="AB88" s="957"/>
      <c r="AC88" s="957"/>
      <c r="AD88" s="957"/>
      <c r="AE88" s="957"/>
      <c r="AF88" s="958">
        <v>4825</v>
      </c>
      <c r="AG88" s="958"/>
      <c r="AH88" s="958"/>
      <c r="AI88" s="958"/>
      <c r="AJ88" s="958"/>
      <c r="AK88" s="957"/>
      <c r="AL88" s="957"/>
      <c r="AM88" s="957"/>
      <c r="AN88" s="957"/>
      <c r="AO88" s="957"/>
      <c r="AP88" s="958">
        <v>155</v>
      </c>
      <c r="AQ88" s="958"/>
      <c r="AR88" s="958"/>
      <c r="AS88" s="958"/>
      <c r="AT88" s="958"/>
      <c r="AU88" s="958">
        <v>48</v>
      </c>
      <c r="AV88" s="958"/>
      <c r="AW88" s="958"/>
      <c r="AX88" s="958"/>
      <c r="AY88" s="958"/>
      <c r="AZ88" s="959"/>
      <c r="BA88" s="959"/>
      <c r="BB88" s="959"/>
      <c r="BC88" s="959"/>
      <c r="BD88" s="960"/>
      <c r="BE88" s="60"/>
      <c r="BF88" s="60"/>
      <c r="BG88" s="60"/>
      <c r="BH88" s="60"/>
      <c r="BI88" s="60"/>
      <c r="BJ88" s="60"/>
      <c r="BK88" s="60"/>
      <c r="BL88" s="60"/>
      <c r="BM88" s="60"/>
      <c r="BN88" s="60"/>
      <c r="BO88" s="60"/>
      <c r="BP88" s="60"/>
      <c r="BQ88" s="57">
        <v>82</v>
      </c>
      <c r="BR88" s="78"/>
      <c r="BS88" s="939"/>
      <c r="BT88" s="940"/>
      <c r="BU88" s="940"/>
      <c r="BV88" s="940"/>
      <c r="BW88" s="940"/>
      <c r="BX88" s="940"/>
      <c r="BY88" s="940"/>
      <c r="BZ88" s="940"/>
      <c r="CA88" s="940"/>
      <c r="CB88" s="940"/>
      <c r="CC88" s="940"/>
      <c r="CD88" s="940"/>
      <c r="CE88" s="940"/>
      <c r="CF88" s="940"/>
      <c r="CG88" s="941"/>
      <c r="CH88" s="942"/>
      <c r="CI88" s="943"/>
      <c r="CJ88" s="943"/>
      <c r="CK88" s="943"/>
      <c r="CL88" s="944"/>
      <c r="CM88" s="942"/>
      <c r="CN88" s="943"/>
      <c r="CO88" s="943"/>
      <c r="CP88" s="943"/>
      <c r="CQ88" s="944"/>
      <c r="CR88" s="942"/>
      <c r="CS88" s="943"/>
      <c r="CT88" s="943"/>
      <c r="CU88" s="943"/>
      <c r="CV88" s="944"/>
      <c r="CW88" s="942"/>
      <c r="CX88" s="943"/>
      <c r="CY88" s="943"/>
      <c r="CZ88" s="943"/>
      <c r="DA88" s="944"/>
      <c r="DB88" s="942"/>
      <c r="DC88" s="943"/>
      <c r="DD88" s="943"/>
      <c r="DE88" s="943"/>
      <c r="DF88" s="944"/>
      <c r="DG88" s="942"/>
      <c r="DH88" s="943"/>
      <c r="DI88" s="943"/>
      <c r="DJ88" s="943"/>
      <c r="DK88" s="944"/>
      <c r="DL88" s="942"/>
      <c r="DM88" s="943"/>
      <c r="DN88" s="943"/>
      <c r="DO88" s="943"/>
      <c r="DP88" s="944"/>
      <c r="DQ88" s="942"/>
      <c r="DR88" s="943"/>
      <c r="DS88" s="943"/>
      <c r="DT88" s="943"/>
      <c r="DU88" s="944"/>
      <c r="DV88" s="939"/>
      <c r="DW88" s="940"/>
      <c r="DX88" s="940"/>
      <c r="DY88" s="940"/>
      <c r="DZ88" s="945"/>
      <c r="EA88" s="53"/>
    </row>
    <row r="89" spans="1:131" ht="26.25" hidden="1" customHeight="1" x14ac:dyDescent="0.15">
      <c r="A89" s="63"/>
      <c r="B89" s="67"/>
      <c r="C89" s="67"/>
      <c r="D89" s="67"/>
      <c r="E89" s="67"/>
      <c r="F89" s="67"/>
      <c r="G89" s="67"/>
      <c r="H89" s="67"/>
      <c r="I89" s="67"/>
      <c r="J89" s="67"/>
      <c r="K89" s="67"/>
      <c r="L89" s="67"/>
      <c r="M89" s="67"/>
      <c r="N89" s="67"/>
      <c r="O89" s="67"/>
      <c r="P89" s="67"/>
      <c r="Q89" s="70"/>
      <c r="R89" s="70"/>
      <c r="S89" s="70"/>
      <c r="T89" s="70"/>
      <c r="U89" s="70"/>
      <c r="V89" s="70"/>
      <c r="W89" s="70"/>
      <c r="X89" s="70"/>
      <c r="Y89" s="70"/>
      <c r="Z89" s="70"/>
      <c r="AA89" s="70"/>
      <c r="AB89" s="70"/>
      <c r="AC89" s="70"/>
      <c r="AD89" s="70"/>
      <c r="AE89" s="70"/>
      <c r="AF89" s="70"/>
      <c r="AG89" s="70"/>
      <c r="AH89" s="70"/>
      <c r="AI89" s="70"/>
      <c r="AJ89" s="70"/>
      <c r="AK89" s="70"/>
      <c r="AL89" s="70"/>
      <c r="AM89" s="70"/>
      <c r="AN89" s="70"/>
      <c r="AO89" s="70"/>
      <c r="AP89" s="70"/>
      <c r="AQ89" s="70"/>
      <c r="AR89" s="70"/>
      <c r="AS89" s="70"/>
      <c r="AT89" s="70"/>
      <c r="AU89" s="70"/>
      <c r="AV89" s="70"/>
      <c r="AW89" s="70"/>
      <c r="AX89" s="70"/>
      <c r="AY89" s="70"/>
      <c r="AZ89" s="73"/>
      <c r="BA89" s="73"/>
      <c r="BB89" s="73"/>
      <c r="BC89" s="73"/>
      <c r="BD89" s="73"/>
      <c r="BE89" s="60"/>
      <c r="BF89" s="60"/>
      <c r="BG89" s="60"/>
      <c r="BH89" s="60"/>
      <c r="BI89" s="60"/>
      <c r="BJ89" s="60"/>
      <c r="BK89" s="60"/>
      <c r="BL89" s="60"/>
      <c r="BM89" s="60"/>
      <c r="BN89" s="60"/>
      <c r="BO89" s="60"/>
      <c r="BP89" s="60"/>
      <c r="BQ89" s="57">
        <v>83</v>
      </c>
      <c r="BR89" s="78"/>
      <c r="BS89" s="939"/>
      <c r="BT89" s="940"/>
      <c r="BU89" s="940"/>
      <c r="BV89" s="940"/>
      <c r="BW89" s="940"/>
      <c r="BX89" s="940"/>
      <c r="BY89" s="940"/>
      <c r="BZ89" s="940"/>
      <c r="CA89" s="940"/>
      <c r="CB89" s="940"/>
      <c r="CC89" s="940"/>
      <c r="CD89" s="940"/>
      <c r="CE89" s="940"/>
      <c r="CF89" s="940"/>
      <c r="CG89" s="941"/>
      <c r="CH89" s="942"/>
      <c r="CI89" s="943"/>
      <c r="CJ89" s="943"/>
      <c r="CK89" s="943"/>
      <c r="CL89" s="944"/>
      <c r="CM89" s="942"/>
      <c r="CN89" s="943"/>
      <c r="CO89" s="943"/>
      <c r="CP89" s="943"/>
      <c r="CQ89" s="944"/>
      <c r="CR89" s="942"/>
      <c r="CS89" s="943"/>
      <c r="CT89" s="943"/>
      <c r="CU89" s="943"/>
      <c r="CV89" s="944"/>
      <c r="CW89" s="942"/>
      <c r="CX89" s="943"/>
      <c r="CY89" s="943"/>
      <c r="CZ89" s="943"/>
      <c r="DA89" s="944"/>
      <c r="DB89" s="942"/>
      <c r="DC89" s="943"/>
      <c r="DD89" s="943"/>
      <c r="DE89" s="943"/>
      <c r="DF89" s="944"/>
      <c r="DG89" s="942"/>
      <c r="DH89" s="943"/>
      <c r="DI89" s="943"/>
      <c r="DJ89" s="943"/>
      <c r="DK89" s="944"/>
      <c r="DL89" s="942"/>
      <c r="DM89" s="943"/>
      <c r="DN89" s="943"/>
      <c r="DO89" s="943"/>
      <c r="DP89" s="944"/>
      <c r="DQ89" s="942"/>
      <c r="DR89" s="943"/>
      <c r="DS89" s="943"/>
      <c r="DT89" s="943"/>
      <c r="DU89" s="944"/>
      <c r="DV89" s="939"/>
      <c r="DW89" s="940"/>
      <c r="DX89" s="940"/>
      <c r="DY89" s="940"/>
      <c r="DZ89" s="945"/>
      <c r="EA89" s="53"/>
    </row>
    <row r="90" spans="1:131" ht="26.25" hidden="1" customHeight="1" x14ac:dyDescent="0.15">
      <c r="A90" s="63"/>
      <c r="B90" s="67"/>
      <c r="C90" s="67"/>
      <c r="D90" s="67"/>
      <c r="E90" s="67"/>
      <c r="F90" s="67"/>
      <c r="G90" s="67"/>
      <c r="H90" s="67"/>
      <c r="I90" s="67"/>
      <c r="J90" s="67"/>
      <c r="K90" s="67"/>
      <c r="L90" s="67"/>
      <c r="M90" s="67"/>
      <c r="N90" s="67"/>
      <c r="O90" s="67"/>
      <c r="P90" s="67"/>
      <c r="Q90" s="70"/>
      <c r="R90" s="70"/>
      <c r="S90" s="70"/>
      <c r="T90" s="70"/>
      <c r="U90" s="70"/>
      <c r="V90" s="70"/>
      <c r="W90" s="70"/>
      <c r="X90" s="70"/>
      <c r="Y90" s="70"/>
      <c r="Z90" s="70"/>
      <c r="AA90" s="70"/>
      <c r="AB90" s="70"/>
      <c r="AC90" s="70"/>
      <c r="AD90" s="70"/>
      <c r="AE90" s="70"/>
      <c r="AF90" s="70"/>
      <c r="AG90" s="70"/>
      <c r="AH90" s="70"/>
      <c r="AI90" s="70"/>
      <c r="AJ90" s="70"/>
      <c r="AK90" s="70"/>
      <c r="AL90" s="70"/>
      <c r="AM90" s="70"/>
      <c r="AN90" s="70"/>
      <c r="AO90" s="70"/>
      <c r="AP90" s="70"/>
      <c r="AQ90" s="70"/>
      <c r="AR90" s="70"/>
      <c r="AS90" s="70"/>
      <c r="AT90" s="70"/>
      <c r="AU90" s="70"/>
      <c r="AV90" s="70"/>
      <c r="AW90" s="70"/>
      <c r="AX90" s="70"/>
      <c r="AY90" s="70"/>
      <c r="AZ90" s="73"/>
      <c r="BA90" s="73"/>
      <c r="BB90" s="73"/>
      <c r="BC90" s="73"/>
      <c r="BD90" s="73"/>
      <c r="BE90" s="60"/>
      <c r="BF90" s="60"/>
      <c r="BG90" s="60"/>
      <c r="BH90" s="60"/>
      <c r="BI90" s="60"/>
      <c r="BJ90" s="60"/>
      <c r="BK90" s="60"/>
      <c r="BL90" s="60"/>
      <c r="BM90" s="60"/>
      <c r="BN90" s="60"/>
      <c r="BO90" s="60"/>
      <c r="BP90" s="60"/>
      <c r="BQ90" s="57">
        <v>84</v>
      </c>
      <c r="BR90" s="78"/>
      <c r="BS90" s="939"/>
      <c r="BT90" s="940"/>
      <c r="BU90" s="940"/>
      <c r="BV90" s="940"/>
      <c r="BW90" s="940"/>
      <c r="BX90" s="940"/>
      <c r="BY90" s="940"/>
      <c r="BZ90" s="940"/>
      <c r="CA90" s="940"/>
      <c r="CB90" s="940"/>
      <c r="CC90" s="940"/>
      <c r="CD90" s="940"/>
      <c r="CE90" s="940"/>
      <c r="CF90" s="940"/>
      <c r="CG90" s="941"/>
      <c r="CH90" s="942"/>
      <c r="CI90" s="943"/>
      <c r="CJ90" s="943"/>
      <c r="CK90" s="943"/>
      <c r="CL90" s="944"/>
      <c r="CM90" s="942"/>
      <c r="CN90" s="943"/>
      <c r="CO90" s="943"/>
      <c r="CP90" s="943"/>
      <c r="CQ90" s="944"/>
      <c r="CR90" s="942"/>
      <c r="CS90" s="943"/>
      <c r="CT90" s="943"/>
      <c r="CU90" s="943"/>
      <c r="CV90" s="944"/>
      <c r="CW90" s="942"/>
      <c r="CX90" s="943"/>
      <c r="CY90" s="943"/>
      <c r="CZ90" s="943"/>
      <c r="DA90" s="944"/>
      <c r="DB90" s="942"/>
      <c r="DC90" s="943"/>
      <c r="DD90" s="943"/>
      <c r="DE90" s="943"/>
      <c r="DF90" s="944"/>
      <c r="DG90" s="942"/>
      <c r="DH90" s="943"/>
      <c r="DI90" s="943"/>
      <c r="DJ90" s="943"/>
      <c r="DK90" s="944"/>
      <c r="DL90" s="942"/>
      <c r="DM90" s="943"/>
      <c r="DN90" s="943"/>
      <c r="DO90" s="943"/>
      <c r="DP90" s="944"/>
      <c r="DQ90" s="942"/>
      <c r="DR90" s="943"/>
      <c r="DS90" s="943"/>
      <c r="DT90" s="943"/>
      <c r="DU90" s="944"/>
      <c r="DV90" s="939"/>
      <c r="DW90" s="940"/>
      <c r="DX90" s="940"/>
      <c r="DY90" s="940"/>
      <c r="DZ90" s="945"/>
      <c r="EA90" s="53"/>
    </row>
    <row r="91" spans="1:131" ht="26.25" hidden="1" customHeight="1" x14ac:dyDescent="0.15">
      <c r="A91" s="63"/>
      <c r="B91" s="67"/>
      <c r="C91" s="67"/>
      <c r="D91" s="67"/>
      <c r="E91" s="67"/>
      <c r="F91" s="67"/>
      <c r="G91" s="67"/>
      <c r="H91" s="67"/>
      <c r="I91" s="67"/>
      <c r="J91" s="67"/>
      <c r="K91" s="67"/>
      <c r="L91" s="67"/>
      <c r="M91" s="67"/>
      <c r="N91" s="67"/>
      <c r="O91" s="67"/>
      <c r="P91" s="67"/>
      <c r="Q91" s="70"/>
      <c r="R91" s="70"/>
      <c r="S91" s="70"/>
      <c r="T91" s="70"/>
      <c r="U91" s="70"/>
      <c r="V91" s="70"/>
      <c r="W91" s="70"/>
      <c r="X91" s="70"/>
      <c r="Y91" s="70"/>
      <c r="Z91" s="70"/>
      <c r="AA91" s="70"/>
      <c r="AB91" s="70"/>
      <c r="AC91" s="70"/>
      <c r="AD91" s="70"/>
      <c r="AE91" s="70"/>
      <c r="AF91" s="70"/>
      <c r="AG91" s="70"/>
      <c r="AH91" s="70"/>
      <c r="AI91" s="70"/>
      <c r="AJ91" s="70"/>
      <c r="AK91" s="70"/>
      <c r="AL91" s="70"/>
      <c r="AM91" s="70"/>
      <c r="AN91" s="70"/>
      <c r="AO91" s="70"/>
      <c r="AP91" s="70"/>
      <c r="AQ91" s="70"/>
      <c r="AR91" s="70"/>
      <c r="AS91" s="70"/>
      <c r="AT91" s="70"/>
      <c r="AU91" s="70"/>
      <c r="AV91" s="70"/>
      <c r="AW91" s="70"/>
      <c r="AX91" s="70"/>
      <c r="AY91" s="70"/>
      <c r="AZ91" s="73"/>
      <c r="BA91" s="73"/>
      <c r="BB91" s="73"/>
      <c r="BC91" s="73"/>
      <c r="BD91" s="73"/>
      <c r="BE91" s="60"/>
      <c r="BF91" s="60"/>
      <c r="BG91" s="60"/>
      <c r="BH91" s="60"/>
      <c r="BI91" s="60"/>
      <c r="BJ91" s="60"/>
      <c r="BK91" s="60"/>
      <c r="BL91" s="60"/>
      <c r="BM91" s="60"/>
      <c r="BN91" s="60"/>
      <c r="BO91" s="60"/>
      <c r="BP91" s="60"/>
      <c r="BQ91" s="57">
        <v>85</v>
      </c>
      <c r="BR91" s="78"/>
      <c r="BS91" s="939"/>
      <c r="BT91" s="940"/>
      <c r="BU91" s="940"/>
      <c r="BV91" s="940"/>
      <c r="BW91" s="940"/>
      <c r="BX91" s="940"/>
      <c r="BY91" s="940"/>
      <c r="BZ91" s="940"/>
      <c r="CA91" s="940"/>
      <c r="CB91" s="940"/>
      <c r="CC91" s="940"/>
      <c r="CD91" s="940"/>
      <c r="CE91" s="940"/>
      <c r="CF91" s="940"/>
      <c r="CG91" s="941"/>
      <c r="CH91" s="942"/>
      <c r="CI91" s="943"/>
      <c r="CJ91" s="943"/>
      <c r="CK91" s="943"/>
      <c r="CL91" s="944"/>
      <c r="CM91" s="942"/>
      <c r="CN91" s="943"/>
      <c r="CO91" s="943"/>
      <c r="CP91" s="943"/>
      <c r="CQ91" s="944"/>
      <c r="CR91" s="942"/>
      <c r="CS91" s="943"/>
      <c r="CT91" s="943"/>
      <c r="CU91" s="943"/>
      <c r="CV91" s="944"/>
      <c r="CW91" s="942"/>
      <c r="CX91" s="943"/>
      <c r="CY91" s="943"/>
      <c r="CZ91" s="943"/>
      <c r="DA91" s="944"/>
      <c r="DB91" s="942"/>
      <c r="DC91" s="943"/>
      <c r="DD91" s="943"/>
      <c r="DE91" s="943"/>
      <c r="DF91" s="944"/>
      <c r="DG91" s="942"/>
      <c r="DH91" s="943"/>
      <c r="DI91" s="943"/>
      <c r="DJ91" s="943"/>
      <c r="DK91" s="944"/>
      <c r="DL91" s="942"/>
      <c r="DM91" s="943"/>
      <c r="DN91" s="943"/>
      <c r="DO91" s="943"/>
      <c r="DP91" s="944"/>
      <c r="DQ91" s="942"/>
      <c r="DR91" s="943"/>
      <c r="DS91" s="943"/>
      <c r="DT91" s="943"/>
      <c r="DU91" s="944"/>
      <c r="DV91" s="939"/>
      <c r="DW91" s="940"/>
      <c r="DX91" s="940"/>
      <c r="DY91" s="940"/>
      <c r="DZ91" s="945"/>
      <c r="EA91" s="53"/>
    </row>
    <row r="92" spans="1:131" ht="26.25" hidden="1" customHeight="1" x14ac:dyDescent="0.15">
      <c r="A92" s="63"/>
      <c r="B92" s="67"/>
      <c r="C92" s="67"/>
      <c r="D92" s="67"/>
      <c r="E92" s="67"/>
      <c r="F92" s="67"/>
      <c r="G92" s="67"/>
      <c r="H92" s="67"/>
      <c r="I92" s="67"/>
      <c r="J92" s="67"/>
      <c r="K92" s="67"/>
      <c r="L92" s="67"/>
      <c r="M92" s="67"/>
      <c r="N92" s="67"/>
      <c r="O92" s="67"/>
      <c r="P92" s="67"/>
      <c r="Q92" s="70"/>
      <c r="R92" s="70"/>
      <c r="S92" s="70"/>
      <c r="T92" s="70"/>
      <c r="U92" s="70"/>
      <c r="V92" s="70"/>
      <c r="W92" s="70"/>
      <c r="X92" s="70"/>
      <c r="Y92" s="70"/>
      <c r="Z92" s="70"/>
      <c r="AA92" s="70"/>
      <c r="AB92" s="70"/>
      <c r="AC92" s="70"/>
      <c r="AD92" s="70"/>
      <c r="AE92" s="70"/>
      <c r="AF92" s="70"/>
      <c r="AG92" s="70"/>
      <c r="AH92" s="70"/>
      <c r="AI92" s="70"/>
      <c r="AJ92" s="70"/>
      <c r="AK92" s="70"/>
      <c r="AL92" s="70"/>
      <c r="AM92" s="70"/>
      <c r="AN92" s="70"/>
      <c r="AO92" s="70"/>
      <c r="AP92" s="70"/>
      <c r="AQ92" s="70"/>
      <c r="AR92" s="70"/>
      <c r="AS92" s="70"/>
      <c r="AT92" s="70"/>
      <c r="AU92" s="70"/>
      <c r="AV92" s="70"/>
      <c r="AW92" s="70"/>
      <c r="AX92" s="70"/>
      <c r="AY92" s="70"/>
      <c r="AZ92" s="73"/>
      <c r="BA92" s="73"/>
      <c r="BB92" s="73"/>
      <c r="BC92" s="73"/>
      <c r="BD92" s="73"/>
      <c r="BE92" s="60"/>
      <c r="BF92" s="60"/>
      <c r="BG92" s="60"/>
      <c r="BH92" s="60"/>
      <c r="BI92" s="60"/>
      <c r="BJ92" s="60"/>
      <c r="BK92" s="60"/>
      <c r="BL92" s="60"/>
      <c r="BM92" s="60"/>
      <c r="BN92" s="60"/>
      <c r="BO92" s="60"/>
      <c r="BP92" s="60"/>
      <c r="BQ92" s="57">
        <v>86</v>
      </c>
      <c r="BR92" s="78"/>
      <c r="BS92" s="939"/>
      <c r="BT92" s="940"/>
      <c r="BU92" s="940"/>
      <c r="BV92" s="940"/>
      <c r="BW92" s="940"/>
      <c r="BX92" s="940"/>
      <c r="BY92" s="940"/>
      <c r="BZ92" s="940"/>
      <c r="CA92" s="940"/>
      <c r="CB92" s="940"/>
      <c r="CC92" s="940"/>
      <c r="CD92" s="940"/>
      <c r="CE92" s="940"/>
      <c r="CF92" s="940"/>
      <c r="CG92" s="941"/>
      <c r="CH92" s="942"/>
      <c r="CI92" s="943"/>
      <c r="CJ92" s="943"/>
      <c r="CK92" s="943"/>
      <c r="CL92" s="944"/>
      <c r="CM92" s="942"/>
      <c r="CN92" s="943"/>
      <c r="CO92" s="943"/>
      <c r="CP92" s="943"/>
      <c r="CQ92" s="944"/>
      <c r="CR92" s="942"/>
      <c r="CS92" s="943"/>
      <c r="CT92" s="943"/>
      <c r="CU92" s="943"/>
      <c r="CV92" s="944"/>
      <c r="CW92" s="942"/>
      <c r="CX92" s="943"/>
      <c r="CY92" s="943"/>
      <c r="CZ92" s="943"/>
      <c r="DA92" s="944"/>
      <c r="DB92" s="942"/>
      <c r="DC92" s="943"/>
      <c r="DD92" s="943"/>
      <c r="DE92" s="943"/>
      <c r="DF92" s="944"/>
      <c r="DG92" s="942"/>
      <c r="DH92" s="943"/>
      <c r="DI92" s="943"/>
      <c r="DJ92" s="943"/>
      <c r="DK92" s="944"/>
      <c r="DL92" s="942"/>
      <c r="DM92" s="943"/>
      <c r="DN92" s="943"/>
      <c r="DO92" s="943"/>
      <c r="DP92" s="944"/>
      <c r="DQ92" s="942"/>
      <c r="DR92" s="943"/>
      <c r="DS92" s="943"/>
      <c r="DT92" s="943"/>
      <c r="DU92" s="944"/>
      <c r="DV92" s="939"/>
      <c r="DW92" s="940"/>
      <c r="DX92" s="940"/>
      <c r="DY92" s="940"/>
      <c r="DZ92" s="945"/>
      <c r="EA92" s="53"/>
    </row>
    <row r="93" spans="1:131" ht="26.25" hidden="1" customHeight="1" x14ac:dyDescent="0.15">
      <c r="A93" s="63"/>
      <c r="B93" s="67"/>
      <c r="C93" s="67"/>
      <c r="D93" s="67"/>
      <c r="E93" s="67"/>
      <c r="F93" s="67"/>
      <c r="G93" s="67"/>
      <c r="H93" s="67"/>
      <c r="I93" s="67"/>
      <c r="J93" s="67"/>
      <c r="K93" s="67"/>
      <c r="L93" s="67"/>
      <c r="M93" s="67"/>
      <c r="N93" s="67"/>
      <c r="O93" s="67"/>
      <c r="P93" s="67"/>
      <c r="Q93" s="70"/>
      <c r="R93" s="70"/>
      <c r="S93" s="70"/>
      <c r="T93" s="70"/>
      <c r="U93" s="70"/>
      <c r="V93" s="70"/>
      <c r="W93" s="70"/>
      <c r="X93" s="70"/>
      <c r="Y93" s="70"/>
      <c r="Z93" s="70"/>
      <c r="AA93" s="70"/>
      <c r="AB93" s="70"/>
      <c r="AC93" s="70"/>
      <c r="AD93" s="70"/>
      <c r="AE93" s="70"/>
      <c r="AF93" s="70"/>
      <c r="AG93" s="70"/>
      <c r="AH93" s="70"/>
      <c r="AI93" s="70"/>
      <c r="AJ93" s="70"/>
      <c r="AK93" s="70"/>
      <c r="AL93" s="70"/>
      <c r="AM93" s="70"/>
      <c r="AN93" s="70"/>
      <c r="AO93" s="70"/>
      <c r="AP93" s="70"/>
      <c r="AQ93" s="70"/>
      <c r="AR93" s="70"/>
      <c r="AS93" s="70"/>
      <c r="AT93" s="70"/>
      <c r="AU93" s="70"/>
      <c r="AV93" s="70"/>
      <c r="AW93" s="70"/>
      <c r="AX93" s="70"/>
      <c r="AY93" s="70"/>
      <c r="AZ93" s="73"/>
      <c r="BA93" s="73"/>
      <c r="BB93" s="73"/>
      <c r="BC93" s="73"/>
      <c r="BD93" s="73"/>
      <c r="BE93" s="60"/>
      <c r="BF93" s="60"/>
      <c r="BG93" s="60"/>
      <c r="BH93" s="60"/>
      <c r="BI93" s="60"/>
      <c r="BJ93" s="60"/>
      <c r="BK93" s="60"/>
      <c r="BL93" s="60"/>
      <c r="BM93" s="60"/>
      <c r="BN93" s="60"/>
      <c r="BO93" s="60"/>
      <c r="BP93" s="60"/>
      <c r="BQ93" s="57">
        <v>87</v>
      </c>
      <c r="BR93" s="78"/>
      <c r="BS93" s="939"/>
      <c r="BT93" s="940"/>
      <c r="BU93" s="940"/>
      <c r="BV93" s="940"/>
      <c r="BW93" s="940"/>
      <c r="BX93" s="940"/>
      <c r="BY93" s="940"/>
      <c r="BZ93" s="940"/>
      <c r="CA93" s="940"/>
      <c r="CB93" s="940"/>
      <c r="CC93" s="940"/>
      <c r="CD93" s="940"/>
      <c r="CE93" s="940"/>
      <c r="CF93" s="940"/>
      <c r="CG93" s="941"/>
      <c r="CH93" s="942"/>
      <c r="CI93" s="943"/>
      <c r="CJ93" s="943"/>
      <c r="CK93" s="943"/>
      <c r="CL93" s="944"/>
      <c r="CM93" s="942"/>
      <c r="CN93" s="943"/>
      <c r="CO93" s="943"/>
      <c r="CP93" s="943"/>
      <c r="CQ93" s="944"/>
      <c r="CR93" s="942"/>
      <c r="CS93" s="943"/>
      <c r="CT93" s="943"/>
      <c r="CU93" s="943"/>
      <c r="CV93" s="944"/>
      <c r="CW93" s="942"/>
      <c r="CX93" s="943"/>
      <c r="CY93" s="943"/>
      <c r="CZ93" s="943"/>
      <c r="DA93" s="944"/>
      <c r="DB93" s="942"/>
      <c r="DC93" s="943"/>
      <c r="DD93" s="943"/>
      <c r="DE93" s="943"/>
      <c r="DF93" s="944"/>
      <c r="DG93" s="942"/>
      <c r="DH93" s="943"/>
      <c r="DI93" s="943"/>
      <c r="DJ93" s="943"/>
      <c r="DK93" s="944"/>
      <c r="DL93" s="942"/>
      <c r="DM93" s="943"/>
      <c r="DN93" s="943"/>
      <c r="DO93" s="943"/>
      <c r="DP93" s="944"/>
      <c r="DQ93" s="942"/>
      <c r="DR93" s="943"/>
      <c r="DS93" s="943"/>
      <c r="DT93" s="943"/>
      <c r="DU93" s="944"/>
      <c r="DV93" s="939"/>
      <c r="DW93" s="940"/>
      <c r="DX93" s="940"/>
      <c r="DY93" s="940"/>
      <c r="DZ93" s="945"/>
      <c r="EA93" s="53"/>
    </row>
    <row r="94" spans="1:131" ht="26.25" hidden="1" customHeight="1" x14ac:dyDescent="0.15">
      <c r="A94" s="63"/>
      <c r="B94" s="67"/>
      <c r="C94" s="67"/>
      <c r="D94" s="67"/>
      <c r="E94" s="67"/>
      <c r="F94" s="67"/>
      <c r="G94" s="67"/>
      <c r="H94" s="67"/>
      <c r="I94" s="67"/>
      <c r="J94" s="67"/>
      <c r="K94" s="67"/>
      <c r="L94" s="67"/>
      <c r="M94" s="67"/>
      <c r="N94" s="67"/>
      <c r="O94" s="67"/>
      <c r="P94" s="67"/>
      <c r="Q94" s="70"/>
      <c r="R94" s="70"/>
      <c r="S94" s="70"/>
      <c r="T94" s="70"/>
      <c r="U94" s="70"/>
      <c r="V94" s="70"/>
      <c r="W94" s="70"/>
      <c r="X94" s="70"/>
      <c r="Y94" s="70"/>
      <c r="Z94" s="70"/>
      <c r="AA94" s="70"/>
      <c r="AB94" s="70"/>
      <c r="AC94" s="70"/>
      <c r="AD94" s="70"/>
      <c r="AE94" s="70"/>
      <c r="AF94" s="70"/>
      <c r="AG94" s="70"/>
      <c r="AH94" s="70"/>
      <c r="AI94" s="70"/>
      <c r="AJ94" s="70"/>
      <c r="AK94" s="70"/>
      <c r="AL94" s="70"/>
      <c r="AM94" s="70"/>
      <c r="AN94" s="70"/>
      <c r="AO94" s="70"/>
      <c r="AP94" s="70"/>
      <c r="AQ94" s="70"/>
      <c r="AR94" s="70"/>
      <c r="AS94" s="70"/>
      <c r="AT94" s="70"/>
      <c r="AU94" s="70"/>
      <c r="AV94" s="70"/>
      <c r="AW94" s="70"/>
      <c r="AX94" s="70"/>
      <c r="AY94" s="70"/>
      <c r="AZ94" s="73"/>
      <c r="BA94" s="73"/>
      <c r="BB94" s="73"/>
      <c r="BC94" s="73"/>
      <c r="BD94" s="73"/>
      <c r="BE94" s="60"/>
      <c r="BF94" s="60"/>
      <c r="BG94" s="60"/>
      <c r="BH94" s="60"/>
      <c r="BI94" s="60"/>
      <c r="BJ94" s="60"/>
      <c r="BK94" s="60"/>
      <c r="BL94" s="60"/>
      <c r="BM94" s="60"/>
      <c r="BN94" s="60"/>
      <c r="BO94" s="60"/>
      <c r="BP94" s="60"/>
      <c r="BQ94" s="57">
        <v>88</v>
      </c>
      <c r="BR94" s="78"/>
      <c r="BS94" s="939"/>
      <c r="BT94" s="940"/>
      <c r="BU94" s="940"/>
      <c r="BV94" s="940"/>
      <c r="BW94" s="940"/>
      <c r="BX94" s="940"/>
      <c r="BY94" s="940"/>
      <c r="BZ94" s="940"/>
      <c r="CA94" s="940"/>
      <c r="CB94" s="940"/>
      <c r="CC94" s="940"/>
      <c r="CD94" s="940"/>
      <c r="CE94" s="940"/>
      <c r="CF94" s="940"/>
      <c r="CG94" s="941"/>
      <c r="CH94" s="942"/>
      <c r="CI94" s="943"/>
      <c r="CJ94" s="943"/>
      <c r="CK94" s="943"/>
      <c r="CL94" s="944"/>
      <c r="CM94" s="942"/>
      <c r="CN94" s="943"/>
      <c r="CO94" s="943"/>
      <c r="CP94" s="943"/>
      <c r="CQ94" s="944"/>
      <c r="CR94" s="942"/>
      <c r="CS94" s="943"/>
      <c r="CT94" s="943"/>
      <c r="CU94" s="943"/>
      <c r="CV94" s="944"/>
      <c r="CW94" s="942"/>
      <c r="CX94" s="943"/>
      <c r="CY94" s="943"/>
      <c r="CZ94" s="943"/>
      <c r="DA94" s="944"/>
      <c r="DB94" s="942"/>
      <c r="DC94" s="943"/>
      <c r="DD94" s="943"/>
      <c r="DE94" s="943"/>
      <c r="DF94" s="944"/>
      <c r="DG94" s="942"/>
      <c r="DH94" s="943"/>
      <c r="DI94" s="943"/>
      <c r="DJ94" s="943"/>
      <c r="DK94" s="944"/>
      <c r="DL94" s="942"/>
      <c r="DM94" s="943"/>
      <c r="DN94" s="943"/>
      <c r="DO94" s="943"/>
      <c r="DP94" s="944"/>
      <c r="DQ94" s="942"/>
      <c r="DR94" s="943"/>
      <c r="DS94" s="943"/>
      <c r="DT94" s="943"/>
      <c r="DU94" s="944"/>
      <c r="DV94" s="939"/>
      <c r="DW94" s="940"/>
      <c r="DX94" s="940"/>
      <c r="DY94" s="940"/>
      <c r="DZ94" s="945"/>
      <c r="EA94" s="53"/>
    </row>
    <row r="95" spans="1:131" ht="26.25" hidden="1" customHeight="1" x14ac:dyDescent="0.15">
      <c r="A95" s="63"/>
      <c r="B95" s="67"/>
      <c r="C95" s="67"/>
      <c r="D95" s="67"/>
      <c r="E95" s="67"/>
      <c r="F95" s="67"/>
      <c r="G95" s="67"/>
      <c r="H95" s="67"/>
      <c r="I95" s="67"/>
      <c r="J95" s="67"/>
      <c r="K95" s="67"/>
      <c r="L95" s="67"/>
      <c r="M95" s="67"/>
      <c r="N95" s="67"/>
      <c r="O95" s="67"/>
      <c r="P95" s="67"/>
      <c r="Q95" s="70"/>
      <c r="R95" s="70"/>
      <c r="S95" s="70"/>
      <c r="T95" s="70"/>
      <c r="U95" s="70"/>
      <c r="V95" s="70"/>
      <c r="W95" s="70"/>
      <c r="X95" s="70"/>
      <c r="Y95" s="70"/>
      <c r="Z95" s="70"/>
      <c r="AA95" s="70"/>
      <c r="AB95" s="70"/>
      <c r="AC95" s="70"/>
      <c r="AD95" s="70"/>
      <c r="AE95" s="70"/>
      <c r="AF95" s="70"/>
      <c r="AG95" s="70"/>
      <c r="AH95" s="70"/>
      <c r="AI95" s="70"/>
      <c r="AJ95" s="70"/>
      <c r="AK95" s="70"/>
      <c r="AL95" s="70"/>
      <c r="AM95" s="70"/>
      <c r="AN95" s="70"/>
      <c r="AO95" s="70"/>
      <c r="AP95" s="70"/>
      <c r="AQ95" s="70"/>
      <c r="AR95" s="70"/>
      <c r="AS95" s="70"/>
      <c r="AT95" s="70"/>
      <c r="AU95" s="70"/>
      <c r="AV95" s="70"/>
      <c r="AW95" s="70"/>
      <c r="AX95" s="70"/>
      <c r="AY95" s="70"/>
      <c r="AZ95" s="73"/>
      <c r="BA95" s="73"/>
      <c r="BB95" s="73"/>
      <c r="BC95" s="73"/>
      <c r="BD95" s="73"/>
      <c r="BE95" s="60"/>
      <c r="BF95" s="60"/>
      <c r="BG95" s="60"/>
      <c r="BH95" s="60"/>
      <c r="BI95" s="60"/>
      <c r="BJ95" s="60"/>
      <c r="BK95" s="60"/>
      <c r="BL95" s="60"/>
      <c r="BM95" s="60"/>
      <c r="BN95" s="60"/>
      <c r="BO95" s="60"/>
      <c r="BP95" s="60"/>
      <c r="BQ95" s="57">
        <v>89</v>
      </c>
      <c r="BR95" s="78"/>
      <c r="BS95" s="939"/>
      <c r="BT95" s="940"/>
      <c r="BU95" s="940"/>
      <c r="BV95" s="940"/>
      <c r="BW95" s="940"/>
      <c r="BX95" s="940"/>
      <c r="BY95" s="940"/>
      <c r="BZ95" s="940"/>
      <c r="CA95" s="940"/>
      <c r="CB95" s="940"/>
      <c r="CC95" s="940"/>
      <c r="CD95" s="940"/>
      <c r="CE95" s="940"/>
      <c r="CF95" s="940"/>
      <c r="CG95" s="941"/>
      <c r="CH95" s="942"/>
      <c r="CI95" s="943"/>
      <c r="CJ95" s="943"/>
      <c r="CK95" s="943"/>
      <c r="CL95" s="944"/>
      <c r="CM95" s="942"/>
      <c r="CN95" s="943"/>
      <c r="CO95" s="943"/>
      <c r="CP95" s="943"/>
      <c r="CQ95" s="944"/>
      <c r="CR95" s="942"/>
      <c r="CS95" s="943"/>
      <c r="CT95" s="943"/>
      <c r="CU95" s="943"/>
      <c r="CV95" s="944"/>
      <c r="CW95" s="942"/>
      <c r="CX95" s="943"/>
      <c r="CY95" s="943"/>
      <c r="CZ95" s="943"/>
      <c r="DA95" s="944"/>
      <c r="DB95" s="942"/>
      <c r="DC95" s="943"/>
      <c r="DD95" s="943"/>
      <c r="DE95" s="943"/>
      <c r="DF95" s="944"/>
      <c r="DG95" s="942"/>
      <c r="DH95" s="943"/>
      <c r="DI95" s="943"/>
      <c r="DJ95" s="943"/>
      <c r="DK95" s="944"/>
      <c r="DL95" s="942"/>
      <c r="DM95" s="943"/>
      <c r="DN95" s="943"/>
      <c r="DO95" s="943"/>
      <c r="DP95" s="944"/>
      <c r="DQ95" s="942"/>
      <c r="DR95" s="943"/>
      <c r="DS95" s="943"/>
      <c r="DT95" s="943"/>
      <c r="DU95" s="944"/>
      <c r="DV95" s="939"/>
      <c r="DW95" s="940"/>
      <c r="DX95" s="940"/>
      <c r="DY95" s="940"/>
      <c r="DZ95" s="945"/>
      <c r="EA95" s="53"/>
    </row>
    <row r="96" spans="1:131" ht="26.25" hidden="1" customHeight="1" x14ac:dyDescent="0.15">
      <c r="A96" s="63"/>
      <c r="B96" s="67"/>
      <c r="C96" s="67"/>
      <c r="D96" s="67"/>
      <c r="E96" s="67"/>
      <c r="F96" s="67"/>
      <c r="G96" s="67"/>
      <c r="H96" s="67"/>
      <c r="I96" s="67"/>
      <c r="J96" s="67"/>
      <c r="K96" s="67"/>
      <c r="L96" s="67"/>
      <c r="M96" s="67"/>
      <c r="N96" s="67"/>
      <c r="O96" s="67"/>
      <c r="P96" s="67"/>
      <c r="Q96" s="70"/>
      <c r="R96" s="70"/>
      <c r="S96" s="70"/>
      <c r="T96" s="70"/>
      <c r="U96" s="70"/>
      <c r="V96" s="70"/>
      <c r="W96" s="70"/>
      <c r="X96" s="70"/>
      <c r="Y96" s="70"/>
      <c r="Z96" s="70"/>
      <c r="AA96" s="70"/>
      <c r="AB96" s="70"/>
      <c r="AC96" s="70"/>
      <c r="AD96" s="70"/>
      <c r="AE96" s="70"/>
      <c r="AF96" s="70"/>
      <c r="AG96" s="70"/>
      <c r="AH96" s="70"/>
      <c r="AI96" s="70"/>
      <c r="AJ96" s="70"/>
      <c r="AK96" s="70"/>
      <c r="AL96" s="70"/>
      <c r="AM96" s="70"/>
      <c r="AN96" s="70"/>
      <c r="AO96" s="70"/>
      <c r="AP96" s="70"/>
      <c r="AQ96" s="70"/>
      <c r="AR96" s="70"/>
      <c r="AS96" s="70"/>
      <c r="AT96" s="70"/>
      <c r="AU96" s="70"/>
      <c r="AV96" s="70"/>
      <c r="AW96" s="70"/>
      <c r="AX96" s="70"/>
      <c r="AY96" s="70"/>
      <c r="AZ96" s="73"/>
      <c r="BA96" s="73"/>
      <c r="BB96" s="73"/>
      <c r="BC96" s="73"/>
      <c r="BD96" s="73"/>
      <c r="BE96" s="60"/>
      <c r="BF96" s="60"/>
      <c r="BG96" s="60"/>
      <c r="BH96" s="60"/>
      <c r="BI96" s="60"/>
      <c r="BJ96" s="60"/>
      <c r="BK96" s="60"/>
      <c r="BL96" s="60"/>
      <c r="BM96" s="60"/>
      <c r="BN96" s="60"/>
      <c r="BO96" s="60"/>
      <c r="BP96" s="60"/>
      <c r="BQ96" s="57">
        <v>90</v>
      </c>
      <c r="BR96" s="78"/>
      <c r="BS96" s="939"/>
      <c r="BT96" s="940"/>
      <c r="BU96" s="940"/>
      <c r="BV96" s="940"/>
      <c r="BW96" s="940"/>
      <c r="BX96" s="940"/>
      <c r="BY96" s="940"/>
      <c r="BZ96" s="940"/>
      <c r="CA96" s="940"/>
      <c r="CB96" s="940"/>
      <c r="CC96" s="940"/>
      <c r="CD96" s="940"/>
      <c r="CE96" s="940"/>
      <c r="CF96" s="940"/>
      <c r="CG96" s="941"/>
      <c r="CH96" s="942"/>
      <c r="CI96" s="943"/>
      <c r="CJ96" s="943"/>
      <c r="CK96" s="943"/>
      <c r="CL96" s="944"/>
      <c r="CM96" s="942"/>
      <c r="CN96" s="943"/>
      <c r="CO96" s="943"/>
      <c r="CP96" s="943"/>
      <c r="CQ96" s="944"/>
      <c r="CR96" s="942"/>
      <c r="CS96" s="943"/>
      <c r="CT96" s="943"/>
      <c r="CU96" s="943"/>
      <c r="CV96" s="944"/>
      <c r="CW96" s="942"/>
      <c r="CX96" s="943"/>
      <c r="CY96" s="943"/>
      <c r="CZ96" s="943"/>
      <c r="DA96" s="944"/>
      <c r="DB96" s="942"/>
      <c r="DC96" s="943"/>
      <c r="DD96" s="943"/>
      <c r="DE96" s="943"/>
      <c r="DF96" s="944"/>
      <c r="DG96" s="942"/>
      <c r="DH96" s="943"/>
      <c r="DI96" s="943"/>
      <c r="DJ96" s="943"/>
      <c r="DK96" s="944"/>
      <c r="DL96" s="942"/>
      <c r="DM96" s="943"/>
      <c r="DN96" s="943"/>
      <c r="DO96" s="943"/>
      <c r="DP96" s="944"/>
      <c r="DQ96" s="942"/>
      <c r="DR96" s="943"/>
      <c r="DS96" s="943"/>
      <c r="DT96" s="943"/>
      <c r="DU96" s="944"/>
      <c r="DV96" s="939"/>
      <c r="DW96" s="940"/>
      <c r="DX96" s="940"/>
      <c r="DY96" s="940"/>
      <c r="DZ96" s="945"/>
      <c r="EA96" s="53"/>
    </row>
    <row r="97" spans="1:131" ht="26.25" hidden="1" customHeight="1" x14ac:dyDescent="0.15">
      <c r="A97" s="63"/>
      <c r="B97" s="67"/>
      <c r="C97" s="67"/>
      <c r="D97" s="67"/>
      <c r="E97" s="67"/>
      <c r="F97" s="67"/>
      <c r="G97" s="67"/>
      <c r="H97" s="67"/>
      <c r="I97" s="67"/>
      <c r="J97" s="67"/>
      <c r="K97" s="67"/>
      <c r="L97" s="67"/>
      <c r="M97" s="67"/>
      <c r="N97" s="67"/>
      <c r="O97" s="67"/>
      <c r="P97" s="67"/>
      <c r="Q97" s="70"/>
      <c r="R97" s="70"/>
      <c r="S97" s="70"/>
      <c r="T97" s="70"/>
      <c r="U97" s="70"/>
      <c r="V97" s="70"/>
      <c r="W97" s="70"/>
      <c r="X97" s="70"/>
      <c r="Y97" s="70"/>
      <c r="Z97" s="70"/>
      <c r="AA97" s="70"/>
      <c r="AB97" s="70"/>
      <c r="AC97" s="70"/>
      <c r="AD97" s="70"/>
      <c r="AE97" s="70"/>
      <c r="AF97" s="70"/>
      <c r="AG97" s="70"/>
      <c r="AH97" s="70"/>
      <c r="AI97" s="70"/>
      <c r="AJ97" s="70"/>
      <c r="AK97" s="70"/>
      <c r="AL97" s="70"/>
      <c r="AM97" s="70"/>
      <c r="AN97" s="70"/>
      <c r="AO97" s="70"/>
      <c r="AP97" s="70"/>
      <c r="AQ97" s="70"/>
      <c r="AR97" s="70"/>
      <c r="AS97" s="70"/>
      <c r="AT97" s="70"/>
      <c r="AU97" s="70"/>
      <c r="AV97" s="70"/>
      <c r="AW97" s="70"/>
      <c r="AX97" s="70"/>
      <c r="AY97" s="70"/>
      <c r="AZ97" s="73"/>
      <c r="BA97" s="73"/>
      <c r="BB97" s="73"/>
      <c r="BC97" s="73"/>
      <c r="BD97" s="73"/>
      <c r="BE97" s="60"/>
      <c r="BF97" s="60"/>
      <c r="BG97" s="60"/>
      <c r="BH97" s="60"/>
      <c r="BI97" s="60"/>
      <c r="BJ97" s="60"/>
      <c r="BK97" s="60"/>
      <c r="BL97" s="60"/>
      <c r="BM97" s="60"/>
      <c r="BN97" s="60"/>
      <c r="BO97" s="60"/>
      <c r="BP97" s="60"/>
      <c r="BQ97" s="57">
        <v>91</v>
      </c>
      <c r="BR97" s="78"/>
      <c r="BS97" s="939"/>
      <c r="BT97" s="940"/>
      <c r="BU97" s="940"/>
      <c r="BV97" s="940"/>
      <c r="BW97" s="940"/>
      <c r="BX97" s="940"/>
      <c r="BY97" s="940"/>
      <c r="BZ97" s="940"/>
      <c r="CA97" s="940"/>
      <c r="CB97" s="940"/>
      <c r="CC97" s="940"/>
      <c r="CD97" s="940"/>
      <c r="CE97" s="940"/>
      <c r="CF97" s="940"/>
      <c r="CG97" s="941"/>
      <c r="CH97" s="942"/>
      <c r="CI97" s="943"/>
      <c r="CJ97" s="943"/>
      <c r="CK97" s="943"/>
      <c r="CL97" s="944"/>
      <c r="CM97" s="942"/>
      <c r="CN97" s="943"/>
      <c r="CO97" s="943"/>
      <c r="CP97" s="943"/>
      <c r="CQ97" s="944"/>
      <c r="CR97" s="942"/>
      <c r="CS97" s="943"/>
      <c r="CT97" s="943"/>
      <c r="CU97" s="943"/>
      <c r="CV97" s="944"/>
      <c r="CW97" s="942"/>
      <c r="CX97" s="943"/>
      <c r="CY97" s="943"/>
      <c r="CZ97" s="943"/>
      <c r="DA97" s="944"/>
      <c r="DB97" s="942"/>
      <c r="DC97" s="943"/>
      <c r="DD97" s="943"/>
      <c r="DE97" s="943"/>
      <c r="DF97" s="944"/>
      <c r="DG97" s="942"/>
      <c r="DH97" s="943"/>
      <c r="DI97" s="943"/>
      <c r="DJ97" s="943"/>
      <c r="DK97" s="944"/>
      <c r="DL97" s="942"/>
      <c r="DM97" s="943"/>
      <c r="DN97" s="943"/>
      <c r="DO97" s="943"/>
      <c r="DP97" s="944"/>
      <c r="DQ97" s="942"/>
      <c r="DR97" s="943"/>
      <c r="DS97" s="943"/>
      <c r="DT97" s="943"/>
      <c r="DU97" s="944"/>
      <c r="DV97" s="939"/>
      <c r="DW97" s="940"/>
      <c r="DX97" s="940"/>
      <c r="DY97" s="940"/>
      <c r="DZ97" s="945"/>
      <c r="EA97" s="53"/>
    </row>
    <row r="98" spans="1:131" ht="26.25" hidden="1" customHeight="1" x14ac:dyDescent="0.15">
      <c r="A98" s="63"/>
      <c r="B98" s="67"/>
      <c r="C98" s="67"/>
      <c r="D98" s="67"/>
      <c r="E98" s="67"/>
      <c r="F98" s="67"/>
      <c r="G98" s="67"/>
      <c r="H98" s="67"/>
      <c r="I98" s="67"/>
      <c r="J98" s="67"/>
      <c r="K98" s="67"/>
      <c r="L98" s="67"/>
      <c r="M98" s="67"/>
      <c r="N98" s="67"/>
      <c r="O98" s="67"/>
      <c r="P98" s="67"/>
      <c r="Q98" s="70"/>
      <c r="R98" s="70"/>
      <c r="S98" s="70"/>
      <c r="T98" s="70"/>
      <c r="U98" s="70"/>
      <c r="V98" s="70"/>
      <c r="W98" s="70"/>
      <c r="X98" s="70"/>
      <c r="Y98" s="70"/>
      <c r="Z98" s="70"/>
      <c r="AA98" s="70"/>
      <c r="AB98" s="70"/>
      <c r="AC98" s="70"/>
      <c r="AD98" s="70"/>
      <c r="AE98" s="70"/>
      <c r="AF98" s="70"/>
      <c r="AG98" s="70"/>
      <c r="AH98" s="70"/>
      <c r="AI98" s="70"/>
      <c r="AJ98" s="70"/>
      <c r="AK98" s="70"/>
      <c r="AL98" s="70"/>
      <c r="AM98" s="70"/>
      <c r="AN98" s="70"/>
      <c r="AO98" s="70"/>
      <c r="AP98" s="70"/>
      <c r="AQ98" s="70"/>
      <c r="AR98" s="70"/>
      <c r="AS98" s="70"/>
      <c r="AT98" s="70"/>
      <c r="AU98" s="70"/>
      <c r="AV98" s="70"/>
      <c r="AW98" s="70"/>
      <c r="AX98" s="70"/>
      <c r="AY98" s="70"/>
      <c r="AZ98" s="73"/>
      <c r="BA98" s="73"/>
      <c r="BB98" s="73"/>
      <c r="BC98" s="73"/>
      <c r="BD98" s="73"/>
      <c r="BE98" s="60"/>
      <c r="BF98" s="60"/>
      <c r="BG98" s="60"/>
      <c r="BH98" s="60"/>
      <c r="BI98" s="60"/>
      <c r="BJ98" s="60"/>
      <c r="BK98" s="60"/>
      <c r="BL98" s="60"/>
      <c r="BM98" s="60"/>
      <c r="BN98" s="60"/>
      <c r="BO98" s="60"/>
      <c r="BP98" s="60"/>
      <c r="BQ98" s="57">
        <v>92</v>
      </c>
      <c r="BR98" s="78"/>
      <c r="BS98" s="939"/>
      <c r="BT98" s="940"/>
      <c r="BU98" s="940"/>
      <c r="BV98" s="940"/>
      <c r="BW98" s="940"/>
      <c r="BX98" s="940"/>
      <c r="BY98" s="940"/>
      <c r="BZ98" s="940"/>
      <c r="CA98" s="940"/>
      <c r="CB98" s="940"/>
      <c r="CC98" s="940"/>
      <c r="CD98" s="940"/>
      <c r="CE98" s="940"/>
      <c r="CF98" s="940"/>
      <c r="CG98" s="941"/>
      <c r="CH98" s="942"/>
      <c r="CI98" s="943"/>
      <c r="CJ98" s="943"/>
      <c r="CK98" s="943"/>
      <c r="CL98" s="944"/>
      <c r="CM98" s="942"/>
      <c r="CN98" s="943"/>
      <c r="CO98" s="943"/>
      <c r="CP98" s="943"/>
      <c r="CQ98" s="944"/>
      <c r="CR98" s="942"/>
      <c r="CS98" s="943"/>
      <c r="CT98" s="943"/>
      <c r="CU98" s="943"/>
      <c r="CV98" s="944"/>
      <c r="CW98" s="942"/>
      <c r="CX98" s="943"/>
      <c r="CY98" s="943"/>
      <c r="CZ98" s="943"/>
      <c r="DA98" s="944"/>
      <c r="DB98" s="942"/>
      <c r="DC98" s="943"/>
      <c r="DD98" s="943"/>
      <c r="DE98" s="943"/>
      <c r="DF98" s="944"/>
      <c r="DG98" s="942"/>
      <c r="DH98" s="943"/>
      <c r="DI98" s="943"/>
      <c r="DJ98" s="943"/>
      <c r="DK98" s="944"/>
      <c r="DL98" s="942"/>
      <c r="DM98" s="943"/>
      <c r="DN98" s="943"/>
      <c r="DO98" s="943"/>
      <c r="DP98" s="944"/>
      <c r="DQ98" s="942"/>
      <c r="DR98" s="943"/>
      <c r="DS98" s="943"/>
      <c r="DT98" s="943"/>
      <c r="DU98" s="944"/>
      <c r="DV98" s="939"/>
      <c r="DW98" s="940"/>
      <c r="DX98" s="940"/>
      <c r="DY98" s="940"/>
      <c r="DZ98" s="945"/>
      <c r="EA98" s="53"/>
    </row>
    <row r="99" spans="1:131" ht="26.25" hidden="1" customHeight="1" x14ac:dyDescent="0.15">
      <c r="A99" s="63"/>
      <c r="B99" s="67"/>
      <c r="C99" s="67"/>
      <c r="D99" s="67"/>
      <c r="E99" s="67"/>
      <c r="F99" s="67"/>
      <c r="G99" s="67"/>
      <c r="H99" s="67"/>
      <c r="I99" s="67"/>
      <c r="J99" s="67"/>
      <c r="K99" s="67"/>
      <c r="L99" s="67"/>
      <c r="M99" s="67"/>
      <c r="N99" s="67"/>
      <c r="O99" s="67"/>
      <c r="P99" s="67"/>
      <c r="Q99" s="70"/>
      <c r="R99" s="70"/>
      <c r="S99" s="70"/>
      <c r="T99" s="70"/>
      <c r="U99" s="70"/>
      <c r="V99" s="70"/>
      <c r="W99" s="70"/>
      <c r="X99" s="70"/>
      <c r="Y99" s="70"/>
      <c r="Z99" s="70"/>
      <c r="AA99" s="70"/>
      <c r="AB99" s="70"/>
      <c r="AC99" s="70"/>
      <c r="AD99" s="70"/>
      <c r="AE99" s="70"/>
      <c r="AF99" s="70"/>
      <c r="AG99" s="70"/>
      <c r="AH99" s="70"/>
      <c r="AI99" s="70"/>
      <c r="AJ99" s="70"/>
      <c r="AK99" s="70"/>
      <c r="AL99" s="70"/>
      <c r="AM99" s="70"/>
      <c r="AN99" s="70"/>
      <c r="AO99" s="70"/>
      <c r="AP99" s="70"/>
      <c r="AQ99" s="70"/>
      <c r="AR99" s="70"/>
      <c r="AS99" s="70"/>
      <c r="AT99" s="70"/>
      <c r="AU99" s="70"/>
      <c r="AV99" s="70"/>
      <c r="AW99" s="70"/>
      <c r="AX99" s="70"/>
      <c r="AY99" s="70"/>
      <c r="AZ99" s="73"/>
      <c r="BA99" s="73"/>
      <c r="BB99" s="73"/>
      <c r="BC99" s="73"/>
      <c r="BD99" s="73"/>
      <c r="BE99" s="60"/>
      <c r="BF99" s="60"/>
      <c r="BG99" s="60"/>
      <c r="BH99" s="60"/>
      <c r="BI99" s="60"/>
      <c r="BJ99" s="60"/>
      <c r="BK99" s="60"/>
      <c r="BL99" s="60"/>
      <c r="BM99" s="60"/>
      <c r="BN99" s="60"/>
      <c r="BO99" s="60"/>
      <c r="BP99" s="60"/>
      <c r="BQ99" s="57">
        <v>93</v>
      </c>
      <c r="BR99" s="78"/>
      <c r="BS99" s="939"/>
      <c r="BT99" s="940"/>
      <c r="BU99" s="940"/>
      <c r="BV99" s="940"/>
      <c r="BW99" s="940"/>
      <c r="BX99" s="940"/>
      <c r="BY99" s="940"/>
      <c r="BZ99" s="940"/>
      <c r="CA99" s="940"/>
      <c r="CB99" s="940"/>
      <c r="CC99" s="940"/>
      <c r="CD99" s="940"/>
      <c r="CE99" s="940"/>
      <c r="CF99" s="940"/>
      <c r="CG99" s="941"/>
      <c r="CH99" s="942"/>
      <c r="CI99" s="943"/>
      <c r="CJ99" s="943"/>
      <c r="CK99" s="943"/>
      <c r="CL99" s="944"/>
      <c r="CM99" s="942"/>
      <c r="CN99" s="943"/>
      <c r="CO99" s="943"/>
      <c r="CP99" s="943"/>
      <c r="CQ99" s="944"/>
      <c r="CR99" s="942"/>
      <c r="CS99" s="943"/>
      <c r="CT99" s="943"/>
      <c r="CU99" s="943"/>
      <c r="CV99" s="944"/>
      <c r="CW99" s="942"/>
      <c r="CX99" s="943"/>
      <c r="CY99" s="943"/>
      <c r="CZ99" s="943"/>
      <c r="DA99" s="944"/>
      <c r="DB99" s="942"/>
      <c r="DC99" s="943"/>
      <c r="DD99" s="943"/>
      <c r="DE99" s="943"/>
      <c r="DF99" s="944"/>
      <c r="DG99" s="942"/>
      <c r="DH99" s="943"/>
      <c r="DI99" s="943"/>
      <c r="DJ99" s="943"/>
      <c r="DK99" s="944"/>
      <c r="DL99" s="942"/>
      <c r="DM99" s="943"/>
      <c r="DN99" s="943"/>
      <c r="DO99" s="943"/>
      <c r="DP99" s="944"/>
      <c r="DQ99" s="942"/>
      <c r="DR99" s="943"/>
      <c r="DS99" s="943"/>
      <c r="DT99" s="943"/>
      <c r="DU99" s="944"/>
      <c r="DV99" s="939"/>
      <c r="DW99" s="940"/>
      <c r="DX99" s="940"/>
      <c r="DY99" s="940"/>
      <c r="DZ99" s="945"/>
      <c r="EA99" s="53"/>
    </row>
    <row r="100" spans="1:131" ht="26.25" hidden="1" customHeight="1" x14ac:dyDescent="0.15">
      <c r="A100" s="63"/>
      <c r="B100" s="67"/>
      <c r="C100" s="67"/>
      <c r="D100" s="67"/>
      <c r="E100" s="67"/>
      <c r="F100" s="67"/>
      <c r="G100" s="67"/>
      <c r="H100" s="67"/>
      <c r="I100" s="67"/>
      <c r="J100" s="67"/>
      <c r="K100" s="67"/>
      <c r="L100" s="67"/>
      <c r="M100" s="67"/>
      <c r="N100" s="67"/>
      <c r="O100" s="67"/>
      <c r="P100" s="67"/>
      <c r="Q100" s="70"/>
      <c r="R100" s="70"/>
      <c r="S100" s="70"/>
      <c r="T100" s="70"/>
      <c r="U100" s="70"/>
      <c r="V100" s="70"/>
      <c r="W100" s="70"/>
      <c r="X100" s="70"/>
      <c r="Y100" s="70"/>
      <c r="Z100" s="70"/>
      <c r="AA100" s="70"/>
      <c r="AB100" s="70"/>
      <c r="AC100" s="70"/>
      <c r="AD100" s="70"/>
      <c r="AE100" s="70"/>
      <c r="AF100" s="70"/>
      <c r="AG100" s="70"/>
      <c r="AH100" s="70"/>
      <c r="AI100" s="70"/>
      <c r="AJ100" s="70"/>
      <c r="AK100" s="70"/>
      <c r="AL100" s="70"/>
      <c r="AM100" s="70"/>
      <c r="AN100" s="70"/>
      <c r="AO100" s="70"/>
      <c r="AP100" s="70"/>
      <c r="AQ100" s="70"/>
      <c r="AR100" s="70"/>
      <c r="AS100" s="70"/>
      <c r="AT100" s="70"/>
      <c r="AU100" s="70"/>
      <c r="AV100" s="70"/>
      <c r="AW100" s="70"/>
      <c r="AX100" s="70"/>
      <c r="AY100" s="70"/>
      <c r="AZ100" s="73"/>
      <c r="BA100" s="73"/>
      <c r="BB100" s="73"/>
      <c r="BC100" s="73"/>
      <c r="BD100" s="73"/>
      <c r="BE100" s="60"/>
      <c r="BF100" s="60"/>
      <c r="BG100" s="60"/>
      <c r="BH100" s="60"/>
      <c r="BI100" s="60"/>
      <c r="BJ100" s="60"/>
      <c r="BK100" s="60"/>
      <c r="BL100" s="60"/>
      <c r="BM100" s="60"/>
      <c r="BN100" s="60"/>
      <c r="BO100" s="60"/>
      <c r="BP100" s="60"/>
      <c r="BQ100" s="57">
        <v>94</v>
      </c>
      <c r="BR100" s="78"/>
      <c r="BS100" s="939"/>
      <c r="BT100" s="940"/>
      <c r="BU100" s="940"/>
      <c r="BV100" s="940"/>
      <c r="BW100" s="940"/>
      <c r="BX100" s="940"/>
      <c r="BY100" s="940"/>
      <c r="BZ100" s="940"/>
      <c r="CA100" s="940"/>
      <c r="CB100" s="940"/>
      <c r="CC100" s="940"/>
      <c r="CD100" s="940"/>
      <c r="CE100" s="940"/>
      <c r="CF100" s="940"/>
      <c r="CG100" s="941"/>
      <c r="CH100" s="942"/>
      <c r="CI100" s="943"/>
      <c r="CJ100" s="943"/>
      <c r="CK100" s="943"/>
      <c r="CL100" s="944"/>
      <c r="CM100" s="942"/>
      <c r="CN100" s="943"/>
      <c r="CO100" s="943"/>
      <c r="CP100" s="943"/>
      <c r="CQ100" s="944"/>
      <c r="CR100" s="942"/>
      <c r="CS100" s="943"/>
      <c r="CT100" s="943"/>
      <c r="CU100" s="943"/>
      <c r="CV100" s="944"/>
      <c r="CW100" s="942"/>
      <c r="CX100" s="943"/>
      <c r="CY100" s="943"/>
      <c r="CZ100" s="943"/>
      <c r="DA100" s="944"/>
      <c r="DB100" s="942"/>
      <c r="DC100" s="943"/>
      <c r="DD100" s="943"/>
      <c r="DE100" s="943"/>
      <c r="DF100" s="944"/>
      <c r="DG100" s="942"/>
      <c r="DH100" s="943"/>
      <c r="DI100" s="943"/>
      <c r="DJ100" s="943"/>
      <c r="DK100" s="944"/>
      <c r="DL100" s="942"/>
      <c r="DM100" s="943"/>
      <c r="DN100" s="943"/>
      <c r="DO100" s="943"/>
      <c r="DP100" s="944"/>
      <c r="DQ100" s="942"/>
      <c r="DR100" s="943"/>
      <c r="DS100" s="943"/>
      <c r="DT100" s="943"/>
      <c r="DU100" s="944"/>
      <c r="DV100" s="939"/>
      <c r="DW100" s="940"/>
      <c r="DX100" s="940"/>
      <c r="DY100" s="940"/>
      <c r="DZ100" s="945"/>
      <c r="EA100" s="53"/>
    </row>
    <row r="101" spans="1:131" ht="26.25" hidden="1" customHeight="1" x14ac:dyDescent="0.15">
      <c r="A101" s="63"/>
      <c r="B101" s="67"/>
      <c r="C101" s="67"/>
      <c r="D101" s="67"/>
      <c r="E101" s="67"/>
      <c r="F101" s="67"/>
      <c r="G101" s="67"/>
      <c r="H101" s="67"/>
      <c r="I101" s="67"/>
      <c r="J101" s="67"/>
      <c r="K101" s="67"/>
      <c r="L101" s="67"/>
      <c r="M101" s="67"/>
      <c r="N101" s="67"/>
      <c r="O101" s="67"/>
      <c r="P101" s="67"/>
      <c r="Q101" s="70"/>
      <c r="R101" s="70"/>
      <c r="S101" s="70"/>
      <c r="T101" s="70"/>
      <c r="U101" s="70"/>
      <c r="V101" s="70"/>
      <c r="W101" s="70"/>
      <c r="X101" s="70"/>
      <c r="Y101" s="70"/>
      <c r="Z101" s="70"/>
      <c r="AA101" s="70"/>
      <c r="AB101" s="70"/>
      <c r="AC101" s="70"/>
      <c r="AD101" s="70"/>
      <c r="AE101" s="70"/>
      <c r="AF101" s="70"/>
      <c r="AG101" s="70"/>
      <c r="AH101" s="70"/>
      <c r="AI101" s="70"/>
      <c r="AJ101" s="70"/>
      <c r="AK101" s="70"/>
      <c r="AL101" s="70"/>
      <c r="AM101" s="70"/>
      <c r="AN101" s="70"/>
      <c r="AO101" s="70"/>
      <c r="AP101" s="70"/>
      <c r="AQ101" s="70"/>
      <c r="AR101" s="70"/>
      <c r="AS101" s="70"/>
      <c r="AT101" s="70"/>
      <c r="AU101" s="70"/>
      <c r="AV101" s="70"/>
      <c r="AW101" s="70"/>
      <c r="AX101" s="70"/>
      <c r="AY101" s="70"/>
      <c r="AZ101" s="73"/>
      <c r="BA101" s="73"/>
      <c r="BB101" s="73"/>
      <c r="BC101" s="73"/>
      <c r="BD101" s="73"/>
      <c r="BE101" s="60"/>
      <c r="BF101" s="60"/>
      <c r="BG101" s="60"/>
      <c r="BH101" s="60"/>
      <c r="BI101" s="60"/>
      <c r="BJ101" s="60"/>
      <c r="BK101" s="60"/>
      <c r="BL101" s="60"/>
      <c r="BM101" s="60"/>
      <c r="BN101" s="60"/>
      <c r="BO101" s="60"/>
      <c r="BP101" s="60"/>
      <c r="BQ101" s="57">
        <v>95</v>
      </c>
      <c r="BR101" s="78"/>
      <c r="BS101" s="939"/>
      <c r="BT101" s="940"/>
      <c r="BU101" s="940"/>
      <c r="BV101" s="940"/>
      <c r="BW101" s="940"/>
      <c r="BX101" s="940"/>
      <c r="BY101" s="940"/>
      <c r="BZ101" s="940"/>
      <c r="CA101" s="940"/>
      <c r="CB101" s="940"/>
      <c r="CC101" s="940"/>
      <c r="CD101" s="940"/>
      <c r="CE101" s="940"/>
      <c r="CF101" s="940"/>
      <c r="CG101" s="941"/>
      <c r="CH101" s="942"/>
      <c r="CI101" s="943"/>
      <c r="CJ101" s="943"/>
      <c r="CK101" s="943"/>
      <c r="CL101" s="944"/>
      <c r="CM101" s="942"/>
      <c r="CN101" s="943"/>
      <c r="CO101" s="943"/>
      <c r="CP101" s="943"/>
      <c r="CQ101" s="944"/>
      <c r="CR101" s="942"/>
      <c r="CS101" s="943"/>
      <c r="CT101" s="943"/>
      <c r="CU101" s="943"/>
      <c r="CV101" s="944"/>
      <c r="CW101" s="942"/>
      <c r="CX101" s="943"/>
      <c r="CY101" s="943"/>
      <c r="CZ101" s="943"/>
      <c r="DA101" s="944"/>
      <c r="DB101" s="942"/>
      <c r="DC101" s="943"/>
      <c r="DD101" s="943"/>
      <c r="DE101" s="943"/>
      <c r="DF101" s="944"/>
      <c r="DG101" s="942"/>
      <c r="DH101" s="943"/>
      <c r="DI101" s="943"/>
      <c r="DJ101" s="943"/>
      <c r="DK101" s="944"/>
      <c r="DL101" s="942"/>
      <c r="DM101" s="943"/>
      <c r="DN101" s="943"/>
      <c r="DO101" s="943"/>
      <c r="DP101" s="944"/>
      <c r="DQ101" s="942"/>
      <c r="DR101" s="943"/>
      <c r="DS101" s="943"/>
      <c r="DT101" s="943"/>
      <c r="DU101" s="944"/>
      <c r="DV101" s="939"/>
      <c r="DW101" s="940"/>
      <c r="DX101" s="940"/>
      <c r="DY101" s="940"/>
      <c r="DZ101" s="945"/>
      <c r="EA101" s="53"/>
    </row>
    <row r="102" spans="1:131" ht="26.25" customHeight="1" x14ac:dyDescent="0.15">
      <c r="A102" s="63"/>
      <c r="B102" s="67"/>
      <c r="C102" s="67"/>
      <c r="D102" s="67"/>
      <c r="E102" s="67"/>
      <c r="F102" s="67"/>
      <c r="G102" s="67"/>
      <c r="H102" s="67"/>
      <c r="I102" s="67"/>
      <c r="J102" s="67"/>
      <c r="K102" s="67"/>
      <c r="L102" s="67"/>
      <c r="M102" s="67"/>
      <c r="N102" s="67"/>
      <c r="O102" s="67"/>
      <c r="P102" s="67"/>
      <c r="Q102" s="70"/>
      <c r="R102" s="70"/>
      <c r="S102" s="70"/>
      <c r="T102" s="70"/>
      <c r="U102" s="70"/>
      <c r="V102" s="70"/>
      <c r="W102" s="70"/>
      <c r="X102" s="70"/>
      <c r="Y102" s="70"/>
      <c r="Z102" s="70"/>
      <c r="AA102" s="70"/>
      <c r="AB102" s="70"/>
      <c r="AC102" s="70"/>
      <c r="AD102" s="70"/>
      <c r="AE102" s="70"/>
      <c r="AF102" s="70"/>
      <c r="AG102" s="70"/>
      <c r="AH102" s="70"/>
      <c r="AI102" s="70"/>
      <c r="AJ102" s="70"/>
      <c r="AK102" s="70"/>
      <c r="AL102" s="70"/>
      <c r="AM102" s="70"/>
      <c r="AN102" s="70"/>
      <c r="AO102" s="70"/>
      <c r="AP102" s="70"/>
      <c r="AQ102" s="70"/>
      <c r="AR102" s="70"/>
      <c r="AS102" s="70"/>
      <c r="AT102" s="70"/>
      <c r="AU102" s="70"/>
      <c r="AV102" s="70"/>
      <c r="AW102" s="70"/>
      <c r="AX102" s="70"/>
      <c r="AY102" s="70"/>
      <c r="AZ102" s="73"/>
      <c r="BA102" s="73"/>
      <c r="BB102" s="73"/>
      <c r="BC102" s="73"/>
      <c r="BD102" s="73"/>
      <c r="BE102" s="60"/>
      <c r="BF102" s="60"/>
      <c r="BG102" s="60"/>
      <c r="BH102" s="60"/>
      <c r="BI102" s="60"/>
      <c r="BJ102" s="60"/>
      <c r="BK102" s="60"/>
      <c r="BL102" s="60"/>
      <c r="BM102" s="60"/>
      <c r="BN102" s="60"/>
      <c r="BO102" s="60"/>
      <c r="BP102" s="60"/>
      <c r="BQ102" s="58" t="s">
        <v>255</v>
      </c>
      <c r="BR102" s="946" t="s">
        <v>451</v>
      </c>
      <c r="BS102" s="947"/>
      <c r="BT102" s="947"/>
      <c r="BU102" s="947"/>
      <c r="BV102" s="947"/>
      <c r="BW102" s="947"/>
      <c r="BX102" s="947"/>
      <c r="BY102" s="947"/>
      <c r="BZ102" s="947"/>
      <c r="CA102" s="947"/>
      <c r="CB102" s="947"/>
      <c r="CC102" s="947"/>
      <c r="CD102" s="947"/>
      <c r="CE102" s="947"/>
      <c r="CF102" s="947"/>
      <c r="CG102" s="948"/>
      <c r="CH102" s="949"/>
      <c r="CI102" s="950"/>
      <c r="CJ102" s="950"/>
      <c r="CK102" s="950"/>
      <c r="CL102" s="951"/>
      <c r="CM102" s="949"/>
      <c r="CN102" s="950"/>
      <c r="CO102" s="950"/>
      <c r="CP102" s="950"/>
      <c r="CQ102" s="951"/>
      <c r="CR102" s="952">
        <v>69</v>
      </c>
      <c r="CS102" s="953"/>
      <c r="CT102" s="953"/>
      <c r="CU102" s="953"/>
      <c r="CV102" s="954"/>
      <c r="CW102" s="952">
        <v>30</v>
      </c>
      <c r="CX102" s="953"/>
      <c r="CY102" s="953"/>
      <c r="CZ102" s="953"/>
      <c r="DA102" s="954"/>
      <c r="DB102" s="952"/>
      <c r="DC102" s="953"/>
      <c r="DD102" s="953"/>
      <c r="DE102" s="953"/>
      <c r="DF102" s="954"/>
      <c r="DG102" s="952"/>
      <c r="DH102" s="953"/>
      <c r="DI102" s="953"/>
      <c r="DJ102" s="953"/>
      <c r="DK102" s="954"/>
      <c r="DL102" s="952"/>
      <c r="DM102" s="953"/>
      <c r="DN102" s="953"/>
      <c r="DO102" s="953"/>
      <c r="DP102" s="954"/>
      <c r="DQ102" s="952"/>
      <c r="DR102" s="953"/>
      <c r="DS102" s="953"/>
      <c r="DT102" s="953"/>
      <c r="DU102" s="954"/>
      <c r="DV102" s="946"/>
      <c r="DW102" s="947"/>
      <c r="DX102" s="947"/>
      <c r="DY102" s="947"/>
      <c r="DZ102" s="955"/>
      <c r="EA102" s="53"/>
    </row>
    <row r="103" spans="1:131" ht="26.25" customHeight="1" x14ac:dyDescent="0.15">
      <c r="A103" s="63"/>
      <c r="B103" s="67"/>
      <c r="C103" s="67"/>
      <c r="D103" s="67"/>
      <c r="E103" s="67"/>
      <c r="F103" s="67"/>
      <c r="G103" s="67"/>
      <c r="H103" s="67"/>
      <c r="I103" s="67"/>
      <c r="J103" s="67"/>
      <c r="K103" s="67"/>
      <c r="L103" s="67"/>
      <c r="M103" s="67"/>
      <c r="N103" s="67"/>
      <c r="O103" s="67"/>
      <c r="P103" s="67"/>
      <c r="Q103" s="70"/>
      <c r="R103" s="70"/>
      <c r="S103" s="70"/>
      <c r="T103" s="70"/>
      <c r="U103" s="70"/>
      <c r="V103" s="70"/>
      <c r="W103" s="70"/>
      <c r="X103" s="70"/>
      <c r="Y103" s="70"/>
      <c r="Z103" s="70"/>
      <c r="AA103" s="70"/>
      <c r="AB103" s="70"/>
      <c r="AC103" s="70"/>
      <c r="AD103" s="70"/>
      <c r="AE103" s="70"/>
      <c r="AF103" s="70"/>
      <c r="AG103" s="70"/>
      <c r="AH103" s="70"/>
      <c r="AI103" s="70"/>
      <c r="AJ103" s="70"/>
      <c r="AK103" s="70"/>
      <c r="AL103" s="70"/>
      <c r="AM103" s="70"/>
      <c r="AN103" s="70"/>
      <c r="AO103" s="70"/>
      <c r="AP103" s="70"/>
      <c r="AQ103" s="70"/>
      <c r="AR103" s="70"/>
      <c r="AS103" s="70"/>
      <c r="AT103" s="70"/>
      <c r="AU103" s="70"/>
      <c r="AV103" s="70"/>
      <c r="AW103" s="70"/>
      <c r="AX103" s="70"/>
      <c r="AY103" s="70"/>
      <c r="AZ103" s="73"/>
      <c r="BA103" s="73"/>
      <c r="BB103" s="73"/>
      <c r="BC103" s="73"/>
      <c r="BD103" s="73"/>
      <c r="BE103" s="60"/>
      <c r="BF103" s="60"/>
      <c r="BG103" s="60"/>
      <c r="BH103" s="60"/>
      <c r="BI103" s="60"/>
      <c r="BJ103" s="60"/>
      <c r="BK103" s="60"/>
      <c r="BL103" s="60"/>
      <c r="BM103" s="60"/>
      <c r="BN103" s="60"/>
      <c r="BO103" s="60"/>
      <c r="BP103" s="60"/>
      <c r="BQ103" s="934" t="s">
        <v>463</v>
      </c>
      <c r="BR103" s="934"/>
      <c r="BS103" s="934"/>
      <c r="BT103" s="934"/>
      <c r="BU103" s="934"/>
      <c r="BV103" s="934"/>
      <c r="BW103" s="934"/>
      <c r="BX103" s="934"/>
      <c r="BY103" s="934"/>
      <c r="BZ103" s="934"/>
      <c r="CA103" s="934"/>
      <c r="CB103" s="934"/>
      <c r="CC103" s="934"/>
      <c r="CD103" s="934"/>
      <c r="CE103" s="934"/>
      <c r="CF103" s="934"/>
      <c r="CG103" s="934"/>
      <c r="CH103" s="934"/>
      <c r="CI103" s="934"/>
      <c r="CJ103" s="934"/>
      <c r="CK103" s="934"/>
      <c r="CL103" s="934"/>
      <c r="CM103" s="934"/>
      <c r="CN103" s="934"/>
      <c r="CO103" s="934"/>
      <c r="CP103" s="934"/>
      <c r="CQ103" s="934"/>
      <c r="CR103" s="934"/>
      <c r="CS103" s="934"/>
      <c r="CT103" s="934"/>
      <c r="CU103" s="934"/>
      <c r="CV103" s="934"/>
      <c r="CW103" s="934"/>
      <c r="CX103" s="934"/>
      <c r="CY103" s="934"/>
      <c r="CZ103" s="934"/>
      <c r="DA103" s="934"/>
      <c r="DB103" s="934"/>
      <c r="DC103" s="934"/>
      <c r="DD103" s="934"/>
      <c r="DE103" s="934"/>
      <c r="DF103" s="934"/>
      <c r="DG103" s="934"/>
      <c r="DH103" s="934"/>
      <c r="DI103" s="934"/>
      <c r="DJ103" s="934"/>
      <c r="DK103" s="934"/>
      <c r="DL103" s="934"/>
      <c r="DM103" s="934"/>
      <c r="DN103" s="934"/>
      <c r="DO103" s="934"/>
      <c r="DP103" s="934"/>
      <c r="DQ103" s="934"/>
      <c r="DR103" s="934"/>
      <c r="DS103" s="934"/>
      <c r="DT103" s="934"/>
      <c r="DU103" s="934"/>
      <c r="DV103" s="934"/>
      <c r="DW103" s="934"/>
      <c r="DX103" s="934"/>
      <c r="DY103" s="934"/>
      <c r="DZ103" s="934"/>
      <c r="EA103" s="53"/>
    </row>
    <row r="104" spans="1:131" ht="26.25" customHeight="1" x14ac:dyDescent="0.15">
      <c r="A104" s="63"/>
      <c r="B104" s="67"/>
      <c r="C104" s="67"/>
      <c r="D104" s="67"/>
      <c r="E104" s="67"/>
      <c r="F104" s="67"/>
      <c r="G104" s="67"/>
      <c r="H104" s="67"/>
      <c r="I104" s="67"/>
      <c r="J104" s="67"/>
      <c r="K104" s="67"/>
      <c r="L104" s="67"/>
      <c r="M104" s="67"/>
      <c r="N104" s="67"/>
      <c r="O104" s="67"/>
      <c r="P104" s="67"/>
      <c r="Q104" s="70"/>
      <c r="R104" s="70"/>
      <c r="S104" s="70"/>
      <c r="T104" s="70"/>
      <c r="U104" s="70"/>
      <c r="V104" s="70"/>
      <c r="W104" s="70"/>
      <c r="X104" s="70"/>
      <c r="Y104" s="70"/>
      <c r="Z104" s="70"/>
      <c r="AA104" s="70"/>
      <c r="AB104" s="70"/>
      <c r="AC104" s="70"/>
      <c r="AD104" s="70"/>
      <c r="AE104" s="70"/>
      <c r="AF104" s="70"/>
      <c r="AG104" s="70"/>
      <c r="AH104" s="70"/>
      <c r="AI104" s="70"/>
      <c r="AJ104" s="70"/>
      <c r="AK104" s="70"/>
      <c r="AL104" s="70"/>
      <c r="AM104" s="70"/>
      <c r="AN104" s="70"/>
      <c r="AO104" s="70"/>
      <c r="AP104" s="70"/>
      <c r="AQ104" s="70"/>
      <c r="AR104" s="70"/>
      <c r="AS104" s="70"/>
      <c r="AT104" s="70"/>
      <c r="AU104" s="70"/>
      <c r="AV104" s="70"/>
      <c r="AW104" s="70"/>
      <c r="AX104" s="70"/>
      <c r="AY104" s="70"/>
      <c r="AZ104" s="73"/>
      <c r="BA104" s="73"/>
      <c r="BB104" s="73"/>
      <c r="BC104" s="73"/>
      <c r="BD104" s="73"/>
      <c r="BE104" s="60"/>
      <c r="BF104" s="60"/>
      <c r="BG104" s="60"/>
      <c r="BH104" s="60"/>
      <c r="BI104" s="60"/>
      <c r="BJ104" s="60"/>
      <c r="BK104" s="60"/>
      <c r="BL104" s="60"/>
      <c r="BM104" s="60"/>
      <c r="BN104" s="60"/>
      <c r="BO104" s="60"/>
      <c r="BP104" s="60"/>
      <c r="BQ104" s="767" t="s">
        <v>464</v>
      </c>
      <c r="BR104" s="767"/>
      <c r="BS104" s="767"/>
      <c r="BT104" s="767"/>
      <c r="BU104" s="767"/>
      <c r="BV104" s="767"/>
      <c r="BW104" s="767"/>
      <c r="BX104" s="767"/>
      <c r="BY104" s="767"/>
      <c r="BZ104" s="767"/>
      <c r="CA104" s="767"/>
      <c r="CB104" s="767"/>
      <c r="CC104" s="767"/>
      <c r="CD104" s="767"/>
      <c r="CE104" s="767"/>
      <c r="CF104" s="767"/>
      <c r="CG104" s="767"/>
      <c r="CH104" s="767"/>
      <c r="CI104" s="767"/>
      <c r="CJ104" s="767"/>
      <c r="CK104" s="767"/>
      <c r="CL104" s="767"/>
      <c r="CM104" s="767"/>
      <c r="CN104" s="767"/>
      <c r="CO104" s="767"/>
      <c r="CP104" s="767"/>
      <c r="CQ104" s="767"/>
      <c r="CR104" s="767"/>
      <c r="CS104" s="767"/>
      <c r="CT104" s="767"/>
      <c r="CU104" s="767"/>
      <c r="CV104" s="767"/>
      <c r="CW104" s="767"/>
      <c r="CX104" s="767"/>
      <c r="CY104" s="767"/>
      <c r="CZ104" s="767"/>
      <c r="DA104" s="767"/>
      <c r="DB104" s="767"/>
      <c r="DC104" s="767"/>
      <c r="DD104" s="767"/>
      <c r="DE104" s="767"/>
      <c r="DF104" s="767"/>
      <c r="DG104" s="767"/>
      <c r="DH104" s="767"/>
      <c r="DI104" s="767"/>
      <c r="DJ104" s="767"/>
      <c r="DK104" s="767"/>
      <c r="DL104" s="767"/>
      <c r="DM104" s="767"/>
      <c r="DN104" s="767"/>
      <c r="DO104" s="767"/>
      <c r="DP104" s="767"/>
      <c r="DQ104" s="767"/>
      <c r="DR104" s="767"/>
      <c r="DS104" s="767"/>
      <c r="DT104" s="767"/>
      <c r="DU104" s="767"/>
      <c r="DV104" s="767"/>
      <c r="DW104" s="767"/>
      <c r="DX104" s="767"/>
      <c r="DY104" s="767"/>
      <c r="DZ104" s="767"/>
      <c r="EA104" s="53"/>
    </row>
    <row r="105" spans="1:131" ht="11.25" customHeight="1" x14ac:dyDescent="0.15">
      <c r="A105" s="60"/>
      <c r="B105" s="60"/>
      <c r="C105" s="60"/>
      <c r="D105" s="60"/>
      <c r="E105" s="60"/>
      <c r="F105" s="60"/>
      <c r="G105" s="60"/>
      <c r="H105" s="60"/>
      <c r="I105" s="60"/>
      <c r="J105" s="60"/>
      <c r="K105" s="60"/>
      <c r="L105" s="60"/>
      <c r="M105" s="60"/>
      <c r="N105" s="60"/>
      <c r="O105" s="60"/>
      <c r="P105" s="60"/>
      <c r="Q105" s="60"/>
      <c r="R105" s="60"/>
      <c r="S105" s="60"/>
      <c r="T105" s="60"/>
      <c r="U105" s="60"/>
      <c r="V105" s="60"/>
      <c r="W105" s="60"/>
      <c r="X105" s="60"/>
      <c r="Y105" s="60"/>
      <c r="Z105" s="60"/>
      <c r="AA105" s="60"/>
      <c r="AB105" s="60"/>
      <c r="AC105" s="60"/>
      <c r="AD105" s="60"/>
      <c r="AE105" s="60"/>
      <c r="AF105" s="60"/>
      <c r="AG105" s="60"/>
      <c r="AH105" s="60"/>
      <c r="AI105" s="60"/>
      <c r="AJ105" s="60"/>
      <c r="AK105" s="60"/>
      <c r="AL105" s="60"/>
      <c r="AM105" s="60"/>
      <c r="AN105" s="60"/>
      <c r="AO105" s="60"/>
      <c r="AP105" s="60"/>
      <c r="AQ105" s="60"/>
      <c r="AR105" s="60"/>
      <c r="AS105" s="60"/>
      <c r="AT105" s="60"/>
      <c r="AU105" s="60"/>
      <c r="AV105" s="60"/>
      <c r="AW105" s="60"/>
      <c r="AX105" s="60"/>
      <c r="AY105" s="60"/>
      <c r="AZ105" s="60"/>
      <c r="BA105" s="60"/>
      <c r="BB105" s="60"/>
      <c r="BC105" s="60"/>
      <c r="BD105" s="60"/>
      <c r="BE105" s="60"/>
      <c r="BF105" s="60"/>
      <c r="BG105" s="60"/>
      <c r="BH105" s="60"/>
      <c r="BI105" s="60"/>
      <c r="BJ105" s="60"/>
      <c r="BK105" s="60"/>
      <c r="BL105" s="60"/>
      <c r="BM105" s="60"/>
      <c r="BN105" s="60"/>
      <c r="BO105" s="60"/>
      <c r="BP105" s="60"/>
      <c r="BQ105" s="53"/>
      <c r="BR105" s="53"/>
      <c r="BS105" s="53"/>
      <c r="BT105" s="53"/>
      <c r="BU105" s="53"/>
      <c r="BV105" s="53"/>
      <c r="BW105" s="53"/>
      <c r="BX105" s="53"/>
      <c r="BY105" s="53"/>
      <c r="BZ105" s="53"/>
      <c r="CA105" s="53"/>
      <c r="CB105" s="53"/>
      <c r="CC105" s="53"/>
      <c r="CD105" s="53"/>
      <c r="CE105" s="53"/>
      <c r="CF105" s="53"/>
      <c r="CG105" s="53"/>
      <c r="CH105" s="53"/>
      <c r="CI105" s="53"/>
      <c r="CJ105" s="53"/>
      <c r="CK105" s="53"/>
      <c r="CL105" s="53"/>
      <c r="CM105" s="53"/>
      <c r="CN105" s="53"/>
      <c r="CO105" s="53"/>
      <c r="CP105" s="53"/>
      <c r="CQ105" s="53"/>
      <c r="CR105" s="53"/>
      <c r="CS105" s="53"/>
      <c r="CT105" s="53"/>
      <c r="CU105" s="53"/>
      <c r="CV105" s="53"/>
      <c r="CW105" s="53"/>
      <c r="CX105" s="53"/>
      <c r="CY105" s="53"/>
      <c r="CZ105" s="53"/>
      <c r="DA105" s="53"/>
      <c r="DB105" s="53"/>
      <c r="DC105" s="53"/>
      <c r="DD105" s="53"/>
      <c r="DE105" s="53"/>
      <c r="DF105" s="53"/>
      <c r="DG105" s="53"/>
      <c r="DH105" s="53"/>
      <c r="DI105" s="53"/>
      <c r="DJ105" s="53"/>
      <c r="DK105" s="53"/>
      <c r="DL105" s="53"/>
      <c r="DM105" s="53"/>
      <c r="DN105" s="53"/>
      <c r="DO105" s="53"/>
      <c r="DP105" s="53"/>
      <c r="DQ105" s="53"/>
      <c r="DR105" s="53"/>
      <c r="DS105" s="53"/>
      <c r="DT105" s="53"/>
      <c r="DU105" s="53"/>
      <c r="DV105" s="53"/>
      <c r="DW105" s="53"/>
      <c r="DX105" s="53"/>
      <c r="DY105" s="53"/>
      <c r="DZ105" s="53"/>
      <c r="EA105" s="53"/>
    </row>
    <row r="106" spans="1:131" ht="11.25" customHeight="1" x14ac:dyDescent="0.15">
      <c r="A106" s="60"/>
      <c r="B106" s="60"/>
      <c r="C106" s="60"/>
      <c r="D106" s="60"/>
      <c r="E106" s="60"/>
      <c r="F106" s="60"/>
      <c r="G106" s="60"/>
      <c r="H106" s="60"/>
      <c r="I106" s="60"/>
      <c r="J106" s="60"/>
      <c r="K106" s="60"/>
      <c r="L106" s="60"/>
      <c r="M106" s="60"/>
      <c r="N106" s="60"/>
      <c r="O106" s="60"/>
      <c r="P106" s="60"/>
      <c r="Q106" s="60"/>
      <c r="R106" s="60"/>
      <c r="S106" s="60"/>
      <c r="T106" s="60"/>
      <c r="U106" s="60"/>
      <c r="V106" s="60"/>
      <c r="W106" s="60"/>
      <c r="X106" s="60"/>
      <c r="Y106" s="60"/>
      <c r="Z106" s="60"/>
      <c r="AA106" s="60"/>
      <c r="AB106" s="60"/>
      <c r="AC106" s="60"/>
      <c r="AD106" s="60"/>
      <c r="AE106" s="60"/>
      <c r="AF106" s="60"/>
      <c r="AG106" s="60"/>
      <c r="AH106" s="60"/>
      <c r="AI106" s="60"/>
      <c r="AJ106" s="60"/>
      <c r="AK106" s="60"/>
      <c r="AL106" s="60"/>
      <c r="AM106" s="60"/>
      <c r="AN106" s="60"/>
      <c r="AO106" s="60"/>
      <c r="AP106" s="60"/>
      <c r="AQ106" s="60"/>
      <c r="AR106" s="60"/>
      <c r="AS106" s="60"/>
      <c r="AT106" s="60"/>
      <c r="AU106" s="60"/>
      <c r="AV106" s="60"/>
      <c r="AW106" s="60"/>
      <c r="AX106" s="60"/>
      <c r="AY106" s="60"/>
      <c r="AZ106" s="60"/>
      <c r="BA106" s="60"/>
      <c r="BB106" s="60"/>
      <c r="BC106" s="60"/>
      <c r="BD106" s="60"/>
      <c r="BE106" s="60"/>
      <c r="BF106" s="60"/>
      <c r="BG106" s="60"/>
      <c r="BH106" s="60"/>
      <c r="BI106" s="60"/>
      <c r="BJ106" s="60"/>
      <c r="BK106" s="60"/>
      <c r="BL106" s="60"/>
      <c r="BM106" s="60"/>
      <c r="BN106" s="60"/>
      <c r="BO106" s="60"/>
      <c r="BP106" s="60"/>
      <c r="BQ106" s="53"/>
      <c r="BR106" s="53"/>
      <c r="BS106" s="53"/>
      <c r="BT106" s="53"/>
      <c r="BU106" s="53"/>
      <c r="BV106" s="53"/>
      <c r="BW106" s="53"/>
      <c r="BX106" s="53"/>
      <c r="BY106" s="53"/>
      <c r="BZ106" s="53"/>
      <c r="CA106" s="53"/>
      <c r="CB106" s="53"/>
      <c r="CC106" s="53"/>
      <c r="CD106" s="53"/>
      <c r="CE106" s="53"/>
      <c r="CF106" s="53"/>
      <c r="CG106" s="53"/>
      <c r="CH106" s="53"/>
      <c r="CI106" s="53"/>
      <c r="CJ106" s="53"/>
      <c r="CK106" s="53"/>
      <c r="CL106" s="53"/>
      <c r="CM106" s="53"/>
      <c r="CN106" s="53"/>
      <c r="CO106" s="53"/>
      <c r="CP106" s="53"/>
      <c r="CQ106" s="53"/>
      <c r="CR106" s="53"/>
      <c r="CS106" s="53"/>
      <c r="CT106" s="53"/>
      <c r="CU106" s="53"/>
      <c r="CV106" s="53"/>
      <c r="CW106" s="53"/>
      <c r="CX106" s="53"/>
      <c r="CY106" s="53"/>
      <c r="CZ106" s="53"/>
      <c r="DA106" s="53"/>
      <c r="DB106" s="53"/>
      <c r="DC106" s="53"/>
      <c r="DD106" s="53"/>
      <c r="DE106" s="53"/>
      <c r="DF106" s="53"/>
      <c r="DG106" s="53"/>
      <c r="DH106" s="53"/>
      <c r="DI106" s="53"/>
      <c r="DJ106" s="53"/>
      <c r="DK106" s="53"/>
      <c r="DL106" s="53"/>
      <c r="DM106" s="53"/>
      <c r="DN106" s="53"/>
      <c r="DO106" s="53"/>
      <c r="DP106" s="53"/>
      <c r="DQ106" s="53"/>
      <c r="DR106" s="53"/>
      <c r="DS106" s="53"/>
      <c r="DT106" s="53"/>
      <c r="DU106" s="53"/>
      <c r="DV106" s="53"/>
      <c r="DW106" s="53"/>
      <c r="DX106" s="53"/>
      <c r="DY106" s="53"/>
      <c r="DZ106" s="53"/>
      <c r="EA106" s="53"/>
    </row>
    <row r="107" spans="1:131" s="53" customFormat="1" ht="26.25" customHeight="1" x14ac:dyDescent="0.15">
      <c r="A107" s="64" t="s">
        <v>465</v>
      </c>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c r="AD107" s="68"/>
      <c r="AE107" s="68"/>
      <c r="AF107" s="68"/>
      <c r="AG107" s="68"/>
      <c r="AH107" s="68"/>
      <c r="AI107" s="68"/>
      <c r="AJ107" s="68"/>
      <c r="AK107" s="68"/>
      <c r="AL107" s="68"/>
      <c r="AM107" s="68"/>
      <c r="AN107" s="68"/>
      <c r="AO107" s="68"/>
      <c r="AP107" s="68"/>
      <c r="AQ107" s="68"/>
      <c r="AR107" s="68"/>
      <c r="AS107" s="68"/>
      <c r="AT107" s="68"/>
      <c r="AU107" s="64" t="s">
        <v>285</v>
      </c>
      <c r="AV107" s="68"/>
      <c r="AW107" s="68"/>
      <c r="AX107" s="68"/>
      <c r="AY107" s="68"/>
      <c r="AZ107" s="68"/>
      <c r="BA107" s="68"/>
      <c r="BB107" s="68"/>
      <c r="BC107" s="68"/>
      <c r="BD107" s="68"/>
      <c r="BE107" s="68"/>
      <c r="BF107" s="68"/>
      <c r="BG107" s="68"/>
      <c r="BH107" s="68"/>
      <c r="BI107" s="68"/>
      <c r="BJ107" s="68"/>
      <c r="BK107" s="68"/>
      <c r="BL107" s="68"/>
      <c r="BM107" s="68"/>
      <c r="BN107" s="68"/>
      <c r="BO107" s="68"/>
      <c r="BP107" s="68"/>
      <c r="BQ107" s="68"/>
      <c r="BR107" s="68"/>
      <c r="BS107" s="68"/>
      <c r="BT107" s="68"/>
      <c r="BU107" s="68"/>
      <c r="BV107" s="68"/>
      <c r="BW107" s="68"/>
      <c r="BX107" s="68"/>
      <c r="BY107" s="68"/>
      <c r="BZ107" s="68"/>
      <c r="CA107" s="68"/>
      <c r="CB107" s="68"/>
      <c r="CC107" s="68"/>
      <c r="CD107" s="68"/>
      <c r="CE107" s="68"/>
      <c r="CF107" s="68"/>
      <c r="CG107" s="68"/>
      <c r="CH107" s="68"/>
      <c r="CI107" s="68"/>
      <c r="CJ107" s="68"/>
      <c r="CK107" s="68"/>
      <c r="CL107" s="68"/>
      <c r="CM107" s="68"/>
      <c r="CN107" s="68"/>
      <c r="CO107" s="68"/>
      <c r="CP107" s="68"/>
      <c r="CQ107" s="68"/>
      <c r="CR107" s="68"/>
      <c r="CS107" s="68"/>
      <c r="CT107" s="68"/>
      <c r="CU107" s="68"/>
      <c r="CV107" s="68"/>
      <c r="CW107" s="68"/>
      <c r="CX107" s="68"/>
      <c r="CY107" s="68"/>
      <c r="CZ107" s="68"/>
      <c r="DA107" s="68"/>
      <c r="DB107" s="68"/>
      <c r="DC107" s="68"/>
      <c r="DD107" s="68"/>
      <c r="DE107" s="68"/>
      <c r="DF107" s="68"/>
      <c r="DG107" s="68"/>
      <c r="DH107" s="68"/>
      <c r="DI107" s="68"/>
      <c r="DJ107" s="68"/>
      <c r="DK107" s="68"/>
      <c r="DL107" s="68"/>
      <c r="DM107" s="68"/>
      <c r="DN107" s="68"/>
      <c r="DO107" s="68"/>
      <c r="DP107" s="68"/>
      <c r="DQ107" s="68"/>
      <c r="DR107" s="68"/>
      <c r="DS107" s="68"/>
      <c r="DT107" s="68"/>
      <c r="DU107" s="68"/>
      <c r="DV107" s="68"/>
      <c r="DW107" s="68"/>
      <c r="DX107" s="68"/>
      <c r="DY107" s="68"/>
      <c r="DZ107" s="68"/>
    </row>
    <row r="108" spans="1:131" s="53" customFormat="1" ht="26.25" customHeight="1" x14ac:dyDescent="0.15">
      <c r="A108" s="935" t="s">
        <v>466</v>
      </c>
      <c r="B108" s="936"/>
      <c r="C108" s="936"/>
      <c r="D108" s="936"/>
      <c r="E108" s="936"/>
      <c r="F108" s="936"/>
      <c r="G108" s="936"/>
      <c r="H108" s="936"/>
      <c r="I108" s="936"/>
      <c r="J108" s="936"/>
      <c r="K108" s="936"/>
      <c r="L108" s="936"/>
      <c r="M108" s="936"/>
      <c r="N108" s="936"/>
      <c r="O108" s="936"/>
      <c r="P108" s="936"/>
      <c r="Q108" s="936"/>
      <c r="R108" s="936"/>
      <c r="S108" s="936"/>
      <c r="T108" s="936"/>
      <c r="U108" s="936"/>
      <c r="V108" s="936"/>
      <c r="W108" s="936"/>
      <c r="X108" s="936"/>
      <c r="Y108" s="936"/>
      <c r="Z108" s="936"/>
      <c r="AA108" s="936"/>
      <c r="AB108" s="936"/>
      <c r="AC108" s="936"/>
      <c r="AD108" s="936"/>
      <c r="AE108" s="936"/>
      <c r="AF108" s="936"/>
      <c r="AG108" s="936"/>
      <c r="AH108" s="936"/>
      <c r="AI108" s="936"/>
      <c r="AJ108" s="936"/>
      <c r="AK108" s="936"/>
      <c r="AL108" s="936"/>
      <c r="AM108" s="936"/>
      <c r="AN108" s="936"/>
      <c r="AO108" s="936"/>
      <c r="AP108" s="936"/>
      <c r="AQ108" s="936"/>
      <c r="AR108" s="936"/>
      <c r="AS108" s="936"/>
      <c r="AT108" s="937"/>
      <c r="AU108" s="935" t="s">
        <v>68</v>
      </c>
      <c r="AV108" s="936"/>
      <c r="AW108" s="936"/>
      <c r="AX108" s="936"/>
      <c r="AY108" s="936"/>
      <c r="AZ108" s="936"/>
      <c r="BA108" s="936"/>
      <c r="BB108" s="936"/>
      <c r="BC108" s="936"/>
      <c r="BD108" s="936"/>
      <c r="BE108" s="936"/>
      <c r="BF108" s="936"/>
      <c r="BG108" s="936"/>
      <c r="BH108" s="936"/>
      <c r="BI108" s="936"/>
      <c r="BJ108" s="936"/>
      <c r="BK108" s="936"/>
      <c r="BL108" s="936"/>
      <c r="BM108" s="936"/>
      <c r="BN108" s="936"/>
      <c r="BO108" s="936"/>
      <c r="BP108" s="936"/>
      <c r="BQ108" s="936"/>
      <c r="BR108" s="936"/>
      <c r="BS108" s="936"/>
      <c r="BT108" s="936"/>
      <c r="BU108" s="936"/>
      <c r="BV108" s="936"/>
      <c r="BW108" s="936"/>
      <c r="BX108" s="936"/>
      <c r="BY108" s="936"/>
      <c r="BZ108" s="936"/>
      <c r="CA108" s="936"/>
      <c r="CB108" s="936"/>
      <c r="CC108" s="936"/>
      <c r="CD108" s="936"/>
      <c r="CE108" s="936"/>
      <c r="CF108" s="936"/>
      <c r="CG108" s="936"/>
      <c r="CH108" s="936"/>
      <c r="CI108" s="936"/>
      <c r="CJ108" s="936"/>
      <c r="CK108" s="936"/>
      <c r="CL108" s="936"/>
      <c r="CM108" s="936"/>
      <c r="CN108" s="936"/>
      <c r="CO108" s="936"/>
      <c r="CP108" s="936"/>
      <c r="CQ108" s="936"/>
      <c r="CR108" s="936"/>
      <c r="CS108" s="936"/>
      <c r="CT108" s="936"/>
      <c r="CU108" s="936"/>
      <c r="CV108" s="936"/>
      <c r="CW108" s="936"/>
      <c r="CX108" s="936"/>
      <c r="CY108" s="936"/>
      <c r="CZ108" s="936"/>
      <c r="DA108" s="936"/>
      <c r="DB108" s="936"/>
      <c r="DC108" s="936"/>
      <c r="DD108" s="936"/>
      <c r="DE108" s="936"/>
      <c r="DF108" s="936"/>
      <c r="DG108" s="936"/>
      <c r="DH108" s="936"/>
      <c r="DI108" s="936"/>
      <c r="DJ108" s="936"/>
      <c r="DK108" s="936"/>
      <c r="DL108" s="936"/>
      <c r="DM108" s="936"/>
      <c r="DN108" s="936"/>
      <c r="DO108" s="936"/>
      <c r="DP108" s="936"/>
      <c r="DQ108" s="936"/>
      <c r="DR108" s="936"/>
      <c r="DS108" s="936"/>
      <c r="DT108" s="936"/>
      <c r="DU108" s="936"/>
      <c r="DV108" s="936"/>
      <c r="DW108" s="936"/>
      <c r="DX108" s="936"/>
      <c r="DY108" s="936"/>
      <c r="DZ108" s="937"/>
    </row>
    <row r="109" spans="1:131" s="53" customFormat="1" ht="26.25" customHeight="1" x14ac:dyDescent="0.15">
      <c r="A109" s="778" t="s">
        <v>467</v>
      </c>
      <c r="B109" s="779"/>
      <c r="C109" s="779"/>
      <c r="D109" s="779"/>
      <c r="E109" s="779"/>
      <c r="F109" s="779"/>
      <c r="G109" s="779"/>
      <c r="H109" s="779"/>
      <c r="I109" s="779"/>
      <c r="J109" s="779"/>
      <c r="K109" s="779"/>
      <c r="L109" s="779"/>
      <c r="M109" s="779"/>
      <c r="N109" s="779"/>
      <c r="O109" s="779"/>
      <c r="P109" s="779"/>
      <c r="Q109" s="779"/>
      <c r="R109" s="779"/>
      <c r="S109" s="779"/>
      <c r="T109" s="779"/>
      <c r="U109" s="779"/>
      <c r="V109" s="779"/>
      <c r="W109" s="779"/>
      <c r="X109" s="779"/>
      <c r="Y109" s="779"/>
      <c r="Z109" s="780"/>
      <c r="AA109" s="781" t="s">
        <v>14</v>
      </c>
      <c r="AB109" s="779"/>
      <c r="AC109" s="779"/>
      <c r="AD109" s="779"/>
      <c r="AE109" s="780"/>
      <c r="AF109" s="781" t="s">
        <v>431</v>
      </c>
      <c r="AG109" s="779"/>
      <c r="AH109" s="779"/>
      <c r="AI109" s="779"/>
      <c r="AJ109" s="780"/>
      <c r="AK109" s="781" t="s">
        <v>387</v>
      </c>
      <c r="AL109" s="779"/>
      <c r="AM109" s="779"/>
      <c r="AN109" s="779"/>
      <c r="AO109" s="780"/>
      <c r="AP109" s="781" t="s">
        <v>468</v>
      </c>
      <c r="AQ109" s="779"/>
      <c r="AR109" s="779"/>
      <c r="AS109" s="779"/>
      <c r="AT109" s="782"/>
      <c r="AU109" s="778" t="s">
        <v>467</v>
      </c>
      <c r="AV109" s="779"/>
      <c r="AW109" s="779"/>
      <c r="AX109" s="779"/>
      <c r="AY109" s="779"/>
      <c r="AZ109" s="779"/>
      <c r="BA109" s="779"/>
      <c r="BB109" s="779"/>
      <c r="BC109" s="779"/>
      <c r="BD109" s="779"/>
      <c r="BE109" s="779"/>
      <c r="BF109" s="779"/>
      <c r="BG109" s="779"/>
      <c r="BH109" s="779"/>
      <c r="BI109" s="779"/>
      <c r="BJ109" s="779"/>
      <c r="BK109" s="779"/>
      <c r="BL109" s="779"/>
      <c r="BM109" s="779"/>
      <c r="BN109" s="779"/>
      <c r="BO109" s="779"/>
      <c r="BP109" s="780"/>
      <c r="BQ109" s="781" t="s">
        <v>14</v>
      </c>
      <c r="BR109" s="779"/>
      <c r="BS109" s="779"/>
      <c r="BT109" s="779"/>
      <c r="BU109" s="780"/>
      <c r="BV109" s="781" t="s">
        <v>431</v>
      </c>
      <c r="BW109" s="779"/>
      <c r="BX109" s="779"/>
      <c r="BY109" s="779"/>
      <c r="BZ109" s="780"/>
      <c r="CA109" s="781" t="s">
        <v>387</v>
      </c>
      <c r="CB109" s="779"/>
      <c r="CC109" s="779"/>
      <c r="CD109" s="779"/>
      <c r="CE109" s="780"/>
      <c r="CF109" s="938" t="s">
        <v>468</v>
      </c>
      <c r="CG109" s="938"/>
      <c r="CH109" s="938"/>
      <c r="CI109" s="938"/>
      <c r="CJ109" s="938"/>
      <c r="CK109" s="781" t="s">
        <v>106</v>
      </c>
      <c r="CL109" s="779"/>
      <c r="CM109" s="779"/>
      <c r="CN109" s="779"/>
      <c r="CO109" s="779"/>
      <c r="CP109" s="779"/>
      <c r="CQ109" s="779"/>
      <c r="CR109" s="779"/>
      <c r="CS109" s="779"/>
      <c r="CT109" s="779"/>
      <c r="CU109" s="779"/>
      <c r="CV109" s="779"/>
      <c r="CW109" s="779"/>
      <c r="CX109" s="779"/>
      <c r="CY109" s="779"/>
      <c r="CZ109" s="779"/>
      <c r="DA109" s="779"/>
      <c r="DB109" s="779"/>
      <c r="DC109" s="779"/>
      <c r="DD109" s="779"/>
      <c r="DE109" s="779"/>
      <c r="DF109" s="780"/>
      <c r="DG109" s="781" t="s">
        <v>14</v>
      </c>
      <c r="DH109" s="779"/>
      <c r="DI109" s="779"/>
      <c r="DJ109" s="779"/>
      <c r="DK109" s="780"/>
      <c r="DL109" s="781" t="s">
        <v>431</v>
      </c>
      <c r="DM109" s="779"/>
      <c r="DN109" s="779"/>
      <c r="DO109" s="779"/>
      <c r="DP109" s="780"/>
      <c r="DQ109" s="781" t="s">
        <v>387</v>
      </c>
      <c r="DR109" s="779"/>
      <c r="DS109" s="779"/>
      <c r="DT109" s="779"/>
      <c r="DU109" s="780"/>
      <c r="DV109" s="781" t="s">
        <v>468</v>
      </c>
      <c r="DW109" s="779"/>
      <c r="DX109" s="779"/>
      <c r="DY109" s="779"/>
      <c r="DZ109" s="782"/>
    </row>
    <row r="110" spans="1:131" s="53" customFormat="1" ht="26.25" customHeight="1" x14ac:dyDescent="0.15">
      <c r="A110" s="822" t="s">
        <v>329</v>
      </c>
      <c r="B110" s="823"/>
      <c r="C110" s="823"/>
      <c r="D110" s="823"/>
      <c r="E110" s="823"/>
      <c r="F110" s="823"/>
      <c r="G110" s="823"/>
      <c r="H110" s="823"/>
      <c r="I110" s="823"/>
      <c r="J110" s="823"/>
      <c r="K110" s="823"/>
      <c r="L110" s="823"/>
      <c r="M110" s="823"/>
      <c r="N110" s="823"/>
      <c r="O110" s="823"/>
      <c r="P110" s="823"/>
      <c r="Q110" s="823"/>
      <c r="R110" s="823"/>
      <c r="S110" s="823"/>
      <c r="T110" s="823"/>
      <c r="U110" s="823"/>
      <c r="V110" s="823"/>
      <c r="W110" s="823"/>
      <c r="X110" s="823"/>
      <c r="Y110" s="823"/>
      <c r="Z110" s="824"/>
      <c r="AA110" s="815">
        <v>372403</v>
      </c>
      <c r="AB110" s="816"/>
      <c r="AC110" s="816"/>
      <c r="AD110" s="816"/>
      <c r="AE110" s="817"/>
      <c r="AF110" s="818">
        <v>406390</v>
      </c>
      <c r="AG110" s="816"/>
      <c r="AH110" s="816"/>
      <c r="AI110" s="816"/>
      <c r="AJ110" s="817"/>
      <c r="AK110" s="818">
        <v>465157</v>
      </c>
      <c r="AL110" s="816"/>
      <c r="AM110" s="816"/>
      <c r="AN110" s="816"/>
      <c r="AO110" s="817"/>
      <c r="AP110" s="911">
        <v>14.1</v>
      </c>
      <c r="AQ110" s="912"/>
      <c r="AR110" s="912"/>
      <c r="AS110" s="912"/>
      <c r="AT110" s="913"/>
      <c r="AU110" s="914" t="s">
        <v>116</v>
      </c>
      <c r="AV110" s="915"/>
      <c r="AW110" s="915"/>
      <c r="AX110" s="915"/>
      <c r="AY110" s="915"/>
      <c r="AZ110" s="875" t="s">
        <v>469</v>
      </c>
      <c r="BA110" s="823"/>
      <c r="BB110" s="823"/>
      <c r="BC110" s="823"/>
      <c r="BD110" s="823"/>
      <c r="BE110" s="823"/>
      <c r="BF110" s="823"/>
      <c r="BG110" s="823"/>
      <c r="BH110" s="823"/>
      <c r="BI110" s="823"/>
      <c r="BJ110" s="823"/>
      <c r="BK110" s="823"/>
      <c r="BL110" s="823"/>
      <c r="BM110" s="823"/>
      <c r="BN110" s="823"/>
      <c r="BO110" s="823"/>
      <c r="BP110" s="824"/>
      <c r="BQ110" s="876">
        <v>5182785</v>
      </c>
      <c r="BR110" s="877"/>
      <c r="BS110" s="877"/>
      <c r="BT110" s="877"/>
      <c r="BU110" s="877"/>
      <c r="BV110" s="877">
        <v>5580439</v>
      </c>
      <c r="BW110" s="877"/>
      <c r="BX110" s="877"/>
      <c r="BY110" s="877"/>
      <c r="BZ110" s="877"/>
      <c r="CA110" s="877">
        <v>6465093</v>
      </c>
      <c r="CB110" s="877"/>
      <c r="CC110" s="877"/>
      <c r="CD110" s="877"/>
      <c r="CE110" s="877"/>
      <c r="CF110" s="901">
        <v>196.5</v>
      </c>
      <c r="CG110" s="902"/>
      <c r="CH110" s="902"/>
      <c r="CI110" s="902"/>
      <c r="CJ110" s="902"/>
      <c r="CK110" s="920" t="s">
        <v>382</v>
      </c>
      <c r="CL110" s="761"/>
      <c r="CM110" s="875" t="s">
        <v>470</v>
      </c>
      <c r="CN110" s="823"/>
      <c r="CO110" s="823"/>
      <c r="CP110" s="823"/>
      <c r="CQ110" s="823"/>
      <c r="CR110" s="823"/>
      <c r="CS110" s="823"/>
      <c r="CT110" s="823"/>
      <c r="CU110" s="823"/>
      <c r="CV110" s="823"/>
      <c r="CW110" s="823"/>
      <c r="CX110" s="823"/>
      <c r="CY110" s="823"/>
      <c r="CZ110" s="823"/>
      <c r="DA110" s="823"/>
      <c r="DB110" s="823"/>
      <c r="DC110" s="823"/>
      <c r="DD110" s="823"/>
      <c r="DE110" s="823"/>
      <c r="DF110" s="824"/>
      <c r="DG110" s="876" t="s">
        <v>206</v>
      </c>
      <c r="DH110" s="877"/>
      <c r="DI110" s="877"/>
      <c r="DJ110" s="877"/>
      <c r="DK110" s="877"/>
      <c r="DL110" s="877" t="s">
        <v>206</v>
      </c>
      <c r="DM110" s="877"/>
      <c r="DN110" s="877"/>
      <c r="DO110" s="877"/>
      <c r="DP110" s="877"/>
      <c r="DQ110" s="877" t="s">
        <v>206</v>
      </c>
      <c r="DR110" s="877"/>
      <c r="DS110" s="877"/>
      <c r="DT110" s="877"/>
      <c r="DU110" s="877"/>
      <c r="DV110" s="878" t="s">
        <v>206</v>
      </c>
      <c r="DW110" s="878"/>
      <c r="DX110" s="878"/>
      <c r="DY110" s="878"/>
      <c r="DZ110" s="879"/>
    </row>
    <row r="111" spans="1:131" s="53" customFormat="1" ht="26.25" customHeight="1" x14ac:dyDescent="0.15">
      <c r="A111" s="766" t="s">
        <v>455</v>
      </c>
      <c r="B111" s="767"/>
      <c r="C111" s="767"/>
      <c r="D111" s="767"/>
      <c r="E111" s="767"/>
      <c r="F111" s="767"/>
      <c r="G111" s="767"/>
      <c r="H111" s="767"/>
      <c r="I111" s="767"/>
      <c r="J111" s="767"/>
      <c r="K111" s="767"/>
      <c r="L111" s="767"/>
      <c r="M111" s="767"/>
      <c r="N111" s="767"/>
      <c r="O111" s="767"/>
      <c r="P111" s="767"/>
      <c r="Q111" s="767"/>
      <c r="R111" s="767"/>
      <c r="S111" s="767"/>
      <c r="T111" s="767"/>
      <c r="U111" s="767"/>
      <c r="V111" s="767"/>
      <c r="W111" s="767"/>
      <c r="X111" s="767"/>
      <c r="Y111" s="767"/>
      <c r="Z111" s="933"/>
      <c r="AA111" s="771" t="s">
        <v>206</v>
      </c>
      <c r="AB111" s="772"/>
      <c r="AC111" s="772"/>
      <c r="AD111" s="772"/>
      <c r="AE111" s="773"/>
      <c r="AF111" s="774" t="s">
        <v>206</v>
      </c>
      <c r="AG111" s="772"/>
      <c r="AH111" s="772"/>
      <c r="AI111" s="772"/>
      <c r="AJ111" s="773"/>
      <c r="AK111" s="774" t="s">
        <v>206</v>
      </c>
      <c r="AL111" s="772"/>
      <c r="AM111" s="772"/>
      <c r="AN111" s="772"/>
      <c r="AO111" s="773"/>
      <c r="AP111" s="848" t="s">
        <v>206</v>
      </c>
      <c r="AQ111" s="849"/>
      <c r="AR111" s="849"/>
      <c r="AS111" s="849"/>
      <c r="AT111" s="850"/>
      <c r="AU111" s="916"/>
      <c r="AV111" s="917"/>
      <c r="AW111" s="917"/>
      <c r="AX111" s="917"/>
      <c r="AY111" s="917"/>
      <c r="AZ111" s="847" t="s">
        <v>472</v>
      </c>
      <c r="BA111" s="783"/>
      <c r="BB111" s="783"/>
      <c r="BC111" s="783"/>
      <c r="BD111" s="783"/>
      <c r="BE111" s="783"/>
      <c r="BF111" s="783"/>
      <c r="BG111" s="783"/>
      <c r="BH111" s="783"/>
      <c r="BI111" s="783"/>
      <c r="BJ111" s="783"/>
      <c r="BK111" s="783"/>
      <c r="BL111" s="783"/>
      <c r="BM111" s="783"/>
      <c r="BN111" s="783"/>
      <c r="BO111" s="783"/>
      <c r="BP111" s="784"/>
      <c r="BQ111" s="851" t="s">
        <v>206</v>
      </c>
      <c r="BR111" s="852"/>
      <c r="BS111" s="852"/>
      <c r="BT111" s="852"/>
      <c r="BU111" s="852"/>
      <c r="BV111" s="852" t="s">
        <v>206</v>
      </c>
      <c r="BW111" s="852"/>
      <c r="BX111" s="852"/>
      <c r="BY111" s="852"/>
      <c r="BZ111" s="852"/>
      <c r="CA111" s="852" t="s">
        <v>206</v>
      </c>
      <c r="CB111" s="852"/>
      <c r="CC111" s="852"/>
      <c r="CD111" s="852"/>
      <c r="CE111" s="852"/>
      <c r="CF111" s="909" t="s">
        <v>206</v>
      </c>
      <c r="CG111" s="910"/>
      <c r="CH111" s="910"/>
      <c r="CI111" s="910"/>
      <c r="CJ111" s="910"/>
      <c r="CK111" s="921"/>
      <c r="CL111" s="763"/>
      <c r="CM111" s="847" t="s">
        <v>140</v>
      </c>
      <c r="CN111" s="783"/>
      <c r="CO111" s="783"/>
      <c r="CP111" s="783"/>
      <c r="CQ111" s="783"/>
      <c r="CR111" s="783"/>
      <c r="CS111" s="783"/>
      <c r="CT111" s="783"/>
      <c r="CU111" s="783"/>
      <c r="CV111" s="783"/>
      <c r="CW111" s="783"/>
      <c r="CX111" s="783"/>
      <c r="CY111" s="783"/>
      <c r="CZ111" s="783"/>
      <c r="DA111" s="783"/>
      <c r="DB111" s="783"/>
      <c r="DC111" s="783"/>
      <c r="DD111" s="783"/>
      <c r="DE111" s="783"/>
      <c r="DF111" s="784"/>
      <c r="DG111" s="851" t="s">
        <v>206</v>
      </c>
      <c r="DH111" s="852"/>
      <c r="DI111" s="852"/>
      <c r="DJ111" s="852"/>
      <c r="DK111" s="852"/>
      <c r="DL111" s="852" t="s">
        <v>206</v>
      </c>
      <c r="DM111" s="852"/>
      <c r="DN111" s="852"/>
      <c r="DO111" s="852"/>
      <c r="DP111" s="852"/>
      <c r="DQ111" s="852" t="s">
        <v>206</v>
      </c>
      <c r="DR111" s="852"/>
      <c r="DS111" s="852"/>
      <c r="DT111" s="852"/>
      <c r="DU111" s="852"/>
      <c r="DV111" s="853" t="s">
        <v>206</v>
      </c>
      <c r="DW111" s="853"/>
      <c r="DX111" s="853"/>
      <c r="DY111" s="853"/>
      <c r="DZ111" s="854"/>
    </row>
    <row r="112" spans="1:131" s="53" customFormat="1" ht="26.25" customHeight="1" x14ac:dyDescent="0.15">
      <c r="A112" s="750" t="s">
        <v>159</v>
      </c>
      <c r="B112" s="751"/>
      <c r="C112" s="783" t="s">
        <v>473</v>
      </c>
      <c r="D112" s="783"/>
      <c r="E112" s="783"/>
      <c r="F112" s="783"/>
      <c r="G112" s="783"/>
      <c r="H112" s="783"/>
      <c r="I112" s="783"/>
      <c r="J112" s="783"/>
      <c r="K112" s="783"/>
      <c r="L112" s="783"/>
      <c r="M112" s="783"/>
      <c r="N112" s="783"/>
      <c r="O112" s="783"/>
      <c r="P112" s="783"/>
      <c r="Q112" s="783"/>
      <c r="R112" s="783"/>
      <c r="S112" s="783"/>
      <c r="T112" s="783"/>
      <c r="U112" s="783"/>
      <c r="V112" s="783"/>
      <c r="W112" s="783"/>
      <c r="X112" s="783"/>
      <c r="Y112" s="783"/>
      <c r="Z112" s="784"/>
      <c r="AA112" s="771" t="s">
        <v>206</v>
      </c>
      <c r="AB112" s="772"/>
      <c r="AC112" s="772"/>
      <c r="AD112" s="772"/>
      <c r="AE112" s="773"/>
      <c r="AF112" s="774" t="s">
        <v>206</v>
      </c>
      <c r="AG112" s="772"/>
      <c r="AH112" s="772"/>
      <c r="AI112" s="772"/>
      <c r="AJ112" s="773"/>
      <c r="AK112" s="774" t="s">
        <v>206</v>
      </c>
      <c r="AL112" s="772"/>
      <c r="AM112" s="772"/>
      <c r="AN112" s="772"/>
      <c r="AO112" s="773"/>
      <c r="AP112" s="848" t="s">
        <v>206</v>
      </c>
      <c r="AQ112" s="849"/>
      <c r="AR112" s="849"/>
      <c r="AS112" s="849"/>
      <c r="AT112" s="850"/>
      <c r="AU112" s="916"/>
      <c r="AV112" s="917"/>
      <c r="AW112" s="917"/>
      <c r="AX112" s="917"/>
      <c r="AY112" s="917"/>
      <c r="AZ112" s="847" t="s">
        <v>272</v>
      </c>
      <c r="BA112" s="783"/>
      <c r="BB112" s="783"/>
      <c r="BC112" s="783"/>
      <c r="BD112" s="783"/>
      <c r="BE112" s="783"/>
      <c r="BF112" s="783"/>
      <c r="BG112" s="783"/>
      <c r="BH112" s="783"/>
      <c r="BI112" s="783"/>
      <c r="BJ112" s="783"/>
      <c r="BK112" s="783"/>
      <c r="BL112" s="783"/>
      <c r="BM112" s="783"/>
      <c r="BN112" s="783"/>
      <c r="BO112" s="783"/>
      <c r="BP112" s="784"/>
      <c r="BQ112" s="851">
        <v>446032</v>
      </c>
      <c r="BR112" s="852"/>
      <c r="BS112" s="852"/>
      <c r="BT112" s="852"/>
      <c r="BU112" s="852"/>
      <c r="BV112" s="852">
        <v>428957</v>
      </c>
      <c r="BW112" s="852"/>
      <c r="BX112" s="852"/>
      <c r="BY112" s="852"/>
      <c r="BZ112" s="852"/>
      <c r="CA112" s="852">
        <v>403935</v>
      </c>
      <c r="CB112" s="852"/>
      <c r="CC112" s="852"/>
      <c r="CD112" s="852"/>
      <c r="CE112" s="852"/>
      <c r="CF112" s="909">
        <v>12.3</v>
      </c>
      <c r="CG112" s="910"/>
      <c r="CH112" s="910"/>
      <c r="CI112" s="910"/>
      <c r="CJ112" s="910"/>
      <c r="CK112" s="921"/>
      <c r="CL112" s="763"/>
      <c r="CM112" s="847" t="s">
        <v>394</v>
      </c>
      <c r="CN112" s="783"/>
      <c r="CO112" s="783"/>
      <c r="CP112" s="783"/>
      <c r="CQ112" s="783"/>
      <c r="CR112" s="783"/>
      <c r="CS112" s="783"/>
      <c r="CT112" s="783"/>
      <c r="CU112" s="783"/>
      <c r="CV112" s="783"/>
      <c r="CW112" s="783"/>
      <c r="CX112" s="783"/>
      <c r="CY112" s="783"/>
      <c r="CZ112" s="783"/>
      <c r="DA112" s="783"/>
      <c r="DB112" s="783"/>
      <c r="DC112" s="783"/>
      <c r="DD112" s="783"/>
      <c r="DE112" s="783"/>
      <c r="DF112" s="784"/>
      <c r="DG112" s="851" t="s">
        <v>206</v>
      </c>
      <c r="DH112" s="852"/>
      <c r="DI112" s="852"/>
      <c r="DJ112" s="852"/>
      <c r="DK112" s="852"/>
      <c r="DL112" s="852" t="s">
        <v>206</v>
      </c>
      <c r="DM112" s="852"/>
      <c r="DN112" s="852"/>
      <c r="DO112" s="852"/>
      <c r="DP112" s="852"/>
      <c r="DQ112" s="852" t="s">
        <v>206</v>
      </c>
      <c r="DR112" s="852"/>
      <c r="DS112" s="852"/>
      <c r="DT112" s="852"/>
      <c r="DU112" s="852"/>
      <c r="DV112" s="853" t="s">
        <v>206</v>
      </c>
      <c r="DW112" s="853"/>
      <c r="DX112" s="853"/>
      <c r="DY112" s="853"/>
      <c r="DZ112" s="854"/>
    </row>
    <row r="113" spans="1:130" s="53" customFormat="1" ht="26.25" customHeight="1" x14ac:dyDescent="0.15">
      <c r="A113" s="752"/>
      <c r="B113" s="753"/>
      <c r="C113" s="783" t="s">
        <v>475</v>
      </c>
      <c r="D113" s="783"/>
      <c r="E113" s="783"/>
      <c r="F113" s="783"/>
      <c r="G113" s="783"/>
      <c r="H113" s="783"/>
      <c r="I113" s="783"/>
      <c r="J113" s="783"/>
      <c r="K113" s="783"/>
      <c r="L113" s="783"/>
      <c r="M113" s="783"/>
      <c r="N113" s="783"/>
      <c r="O113" s="783"/>
      <c r="P113" s="783"/>
      <c r="Q113" s="783"/>
      <c r="R113" s="783"/>
      <c r="S113" s="783"/>
      <c r="T113" s="783"/>
      <c r="U113" s="783"/>
      <c r="V113" s="783"/>
      <c r="W113" s="783"/>
      <c r="X113" s="783"/>
      <c r="Y113" s="783"/>
      <c r="Z113" s="784"/>
      <c r="AA113" s="771">
        <v>53510</v>
      </c>
      <c r="AB113" s="772"/>
      <c r="AC113" s="772"/>
      <c r="AD113" s="772"/>
      <c r="AE113" s="773"/>
      <c r="AF113" s="774">
        <v>53347</v>
      </c>
      <c r="AG113" s="772"/>
      <c r="AH113" s="772"/>
      <c r="AI113" s="772"/>
      <c r="AJ113" s="773"/>
      <c r="AK113" s="774">
        <v>61878</v>
      </c>
      <c r="AL113" s="772"/>
      <c r="AM113" s="772"/>
      <c r="AN113" s="772"/>
      <c r="AO113" s="773"/>
      <c r="AP113" s="848">
        <v>1.9</v>
      </c>
      <c r="AQ113" s="849"/>
      <c r="AR113" s="849"/>
      <c r="AS113" s="849"/>
      <c r="AT113" s="850"/>
      <c r="AU113" s="916"/>
      <c r="AV113" s="917"/>
      <c r="AW113" s="917"/>
      <c r="AX113" s="917"/>
      <c r="AY113" s="917"/>
      <c r="AZ113" s="847" t="s">
        <v>210</v>
      </c>
      <c r="BA113" s="783"/>
      <c r="BB113" s="783"/>
      <c r="BC113" s="783"/>
      <c r="BD113" s="783"/>
      <c r="BE113" s="783"/>
      <c r="BF113" s="783"/>
      <c r="BG113" s="783"/>
      <c r="BH113" s="783"/>
      <c r="BI113" s="783"/>
      <c r="BJ113" s="783"/>
      <c r="BK113" s="783"/>
      <c r="BL113" s="783"/>
      <c r="BM113" s="783"/>
      <c r="BN113" s="783"/>
      <c r="BO113" s="783"/>
      <c r="BP113" s="784"/>
      <c r="BQ113" s="851">
        <v>61219</v>
      </c>
      <c r="BR113" s="852"/>
      <c r="BS113" s="852"/>
      <c r="BT113" s="852"/>
      <c r="BU113" s="852"/>
      <c r="BV113" s="852">
        <v>54482</v>
      </c>
      <c r="BW113" s="852"/>
      <c r="BX113" s="852"/>
      <c r="BY113" s="852"/>
      <c r="BZ113" s="852"/>
      <c r="CA113" s="852">
        <v>47717</v>
      </c>
      <c r="CB113" s="852"/>
      <c r="CC113" s="852"/>
      <c r="CD113" s="852"/>
      <c r="CE113" s="852"/>
      <c r="CF113" s="909">
        <v>1.5</v>
      </c>
      <c r="CG113" s="910"/>
      <c r="CH113" s="910"/>
      <c r="CI113" s="910"/>
      <c r="CJ113" s="910"/>
      <c r="CK113" s="921"/>
      <c r="CL113" s="763"/>
      <c r="CM113" s="847" t="s">
        <v>405</v>
      </c>
      <c r="CN113" s="783"/>
      <c r="CO113" s="783"/>
      <c r="CP113" s="783"/>
      <c r="CQ113" s="783"/>
      <c r="CR113" s="783"/>
      <c r="CS113" s="783"/>
      <c r="CT113" s="783"/>
      <c r="CU113" s="783"/>
      <c r="CV113" s="783"/>
      <c r="CW113" s="783"/>
      <c r="CX113" s="783"/>
      <c r="CY113" s="783"/>
      <c r="CZ113" s="783"/>
      <c r="DA113" s="783"/>
      <c r="DB113" s="783"/>
      <c r="DC113" s="783"/>
      <c r="DD113" s="783"/>
      <c r="DE113" s="783"/>
      <c r="DF113" s="784"/>
      <c r="DG113" s="771" t="s">
        <v>206</v>
      </c>
      <c r="DH113" s="772"/>
      <c r="DI113" s="772"/>
      <c r="DJ113" s="772"/>
      <c r="DK113" s="773"/>
      <c r="DL113" s="774" t="s">
        <v>206</v>
      </c>
      <c r="DM113" s="772"/>
      <c r="DN113" s="772"/>
      <c r="DO113" s="772"/>
      <c r="DP113" s="773"/>
      <c r="DQ113" s="774" t="s">
        <v>206</v>
      </c>
      <c r="DR113" s="772"/>
      <c r="DS113" s="772"/>
      <c r="DT113" s="772"/>
      <c r="DU113" s="773"/>
      <c r="DV113" s="848" t="s">
        <v>206</v>
      </c>
      <c r="DW113" s="849"/>
      <c r="DX113" s="849"/>
      <c r="DY113" s="849"/>
      <c r="DZ113" s="850"/>
    </row>
    <row r="114" spans="1:130" s="53" customFormat="1" ht="26.25" customHeight="1" x14ac:dyDescent="0.15">
      <c r="A114" s="752"/>
      <c r="B114" s="753"/>
      <c r="C114" s="783" t="s">
        <v>477</v>
      </c>
      <c r="D114" s="783"/>
      <c r="E114" s="783"/>
      <c r="F114" s="783"/>
      <c r="G114" s="783"/>
      <c r="H114" s="783"/>
      <c r="I114" s="783"/>
      <c r="J114" s="783"/>
      <c r="K114" s="783"/>
      <c r="L114" s="783"/>
      <c r="M114" s="783"/>
      <c r="N114" s="783"/>
      <c r="O114" s="783"/>
      <c r="P114" s="783"/>
      <c r="Q114" s="783"/>
      <c r="R114" s="783"/>
      <c r="S114" s="783"/>
      <c r="T114" s="783"/>
      <c r="U114" s="783"/>
      <c r="V114" s="783"/>
      <c r="W114" s="783"/>
      <c r="X114" s="783"/>
      <c r="Y114" s="783"/>
      <c r="Z114" s="784"/>
      <c r="AA114" s="771">
        <v>5689</v>
      </c>
      <c r="AB114" s="772"/>
      <c r="AC114" s="772"/>
      <c r="AD114" s="772"/>
      <c r="AE114" s="773"/>
      <c r="AF114" s="774">
        <v>7014</v>
      </c>
      <c r="AG114" s="772"/>
      <c r="AH114" s="772"/>
      <c r="AI114" s="772"/>
      <c r="AJ114" s="773"/>
      <c r="AK114" s="774">
        <v>7014</v>
      </c>
      <c r="AL114" s="772"/>
      <c r="AM114" s="772"/>
      <c r="AN114" s="772"/>
      <c r="AO114" s="773"/>
      <c r="AP114" s="848">
        <v>0.2</v>
      </c>
      <c r="AQ114" s="849"/>
      <c r="AR114" s="849"/>
      <c r="AS114" s="849"/>
      <c r="AT114" s="850"/>
      <c r="AU114" s="916"/>
      <c r="AV114" s="917"/>
      <c r="AW114" s="917"/>
      <c r="AX114" s="917"/>
      <c r="AY114" s="917"/>
      <c r="AZ114" s="847" t="s">
        <v>478</v>
      </c>
      <c r="BA114" s="783"/>
      <c r="BB114" s="783"/>
      <c r="BC114" s="783"/>
      <c r="BD114" s="783"/>
      <c r="BE114" s="783"/>
      <c r="BF114" s="783"/>
      <c r="BG114" s="783"/>
      <c r="BH114" s="783"/>
      <c r="BI114" s="783"/>
      <c r="BJ114" s="783"/>
      <c r="BK114" s="783"/>
      <c r="BL114" s="783"/>
      <c r="BM114" s="783"/>
      <c r="BN114" s="783"/>
      <c r="BO114" s="783"/>
      <c r="BP114" s="784"/>
      <c r="BQ114" s="851">
        <v>1108573</v>
      </c>
      <c r="BR114" s="852"/>
      <c r="BS114" s="852"/>
      <c r="BT114" s="852"/>
      <c r="BU114" s="852"/>
      <c r="BV114" s="852">
        <v>1051293</v>
      </c>
      <c r="BW114" s="852"/>
      <c r="BX114" s="852"/>
      <c r="BY114" s="852"/>
      <c r="BZ114" s="852"/>
      <c r="CA114" s="852">
        <v>1029968</v>
      </c>
      <c r="CB114" s="852"/>
      <c r="CC114" s="852"/>
      <c r="CD114" s="852"/>
      <c r="CE114" s="852"/>
      <c r="CF114" s="909">
        <v>31.3</v>
      </c>
      <c r="CG114" s="910"/>
      <c r="CH114" s="910"/>
      <c r="CI114" s="910"/>
      <c r="CJ114" s="910"/>
      <c r="CK114" s="921"/>
      <c r="CL114" s="763"/>
      <c r="CM114" s="847" t="s">
        <v>479</v>
      </c>
      <c r="CN114" s="783"/>
      <c r="CO114" s="783"/>
      <c r="CP114" s="783"/>
      <c r="CQ114" s="783"/>
      <c r="CR114" s="783"/>
      <c r="CS114" s="783"/>
      <c r="CT114" s="783"/>
      <c r="CU114" s="783"/>
      <c r="CV114" s="783"/>
      <c r="CW114" s="783"/>
      <c r="CX114" s="783"/>
      <c r="CY114" s="783"/>
      <c r="CZ114" s="783"/>
      <c r="DA114" s="783"/>
      <c r="DB114" s="783"/>
      <c r="DC114" s="783"/>
      <c r="DD114" s="783"/>
      <c r="DE114" s="783"/>
      <c r="DF114" s="784"/>
      <c r="DG114" s="771" t="s">
        <v>206</v>
      </c>
      <c r="DH114" s="772"/>
      <c r="DI114" s="772"/>
      <c r="DJ114" s="772"/>
      <c r="DK114" s="773"/>
      <c r="DL114" s="774" t="s">
        <v>206</v>
      </c>
      <c r="DM114" s="772"/>
      <c r="DN114" s="772"/>
      <c r="DO114" s="772"/>
      <c r="DP114" s="773"/>
      <c r="DQ114" s="774" t="s">
        <v>206</v>
      </c>
      <c r="DR114" s="772"/>
      <c r="DS114" s="772"/>
      <c r="DT114" s="772"/>
      <c r="DU114" s="773"/>
      <c r="DV114" s="848" t="s">
        <v>206</v>
      </c>
      <c r="DW114" s="849"/>
      <c r="DX114" s="849"/>
      <c r="DY114" s="849"/>
      <c r="DZ114" s="850"/>
    </row>
    <row r="115" spans="1:130" s="53" customFormat="1" ht="26.25" customHeight="1" x14ac:dyDescent="0.15">
      <c r="A115" s="752"/>
      <c r="B115" s="753"/>
      <c r="C115" s="783" t="s">
        <v>373</v>
      </c>
      <c r="D115" s="783"/>
      <c r="E115" s="783"/>
      <c r="F115" s="783"/>
      <c r="G115" s="783"/>
      <c r="H115" s="783"/>
      <c r="I115" s="783"/>
      <c r="J115" s="783"/>
      <c r="K115" s="783"/>
      <c r="L115" s="783"/>
      <c r="M115" s="783"/>
      <c r="N115" s="783"/>
      <c r="O115" s="783"/>
      <c r="P115" s="783"/>
      <c r="Q115" s="783"/>
      <c r="R115" s="783"/>
      <c r="S115" s="783"/>
      <c r="T115" s="783"/>
      <c r="U115" s="783"/>
      <c r="V115" s="783"/>
      <c r="W115" s="783"/>
      <c r="X115" s="783"/>
      <c r="Y115" s="783"/>
      <c r="Z115" s="784"/>
      <c r="AA115" s="771" t="s">
        <v>206</v>
      </c>
      <c r="AB115" s="772"/>
      <c r="AC115" s="772"/>
      <c r="AD115" s="772"/>
      <c r="AE115" s="773"/>
      <c r="AF115" s="774" t="s">
        <v>206</v>
      </c>
      <c r="AG115" s="772"/>
      <c r="AH115" s="772"/>
      <c r="AI115" s="772"/>
      <c r="AJ115" s="773"/>
      <c r="AK115" s="774" t="s">
        <v>206</v>
      </c>
      <c r="AL115" s="772"/>
      <c r="AM115" s="772"/>
      <c r="AN115" s="772"/>
      <c r="AO115" s="773"/>
      <c r="AP115" s="848" t="s">
        <v>206</v>
      </c>
      <c r="AQ115" s="849"/>
      <c r="AR115" s="849"/>
      <c r="AS115" s="849"/>
      <c r="AT115" s="850"/>
      <c r="AU115" s="916"/>
      <c r="AV115" s="917"/>
      <c r="AW115" s="917"/>
      <c r="AX115" s="917"/>
      <c r="AY115" s="917"/>
      <c r="AZ115" s="847" t="s">
        <v>347</v>
      </c>
      <c r="BA115" s="783"/>
      <c r="BB115" s="783"/>
      <c r="BC115" s="783"/>
      <c r="BD115" s="783"/>
      <c r="BE115" s="783"/>
      <c r="BF115" s="783"/>
      <c r="BG115" s="783"/>
      <c r="BH115" s="783"/>
      <c r="BI115" s="783"/>
      <c r="BJ115" s="783"/>
      <c r="BK115" s="783"/>
      <c r="BL115" s="783"/>
      <c r="BM115" s="783"/>
      <c r="BN115" s="783"/>
      <c r="BO115" s="783"/>
      <c r="BP115" s="784"/>
      <c r="BQ115" s="851" t="s">
        <v>206</v>
      </c>
      <c r="BR115" s="852"/>
      <c r="BS115" s="852"/>
      <c r="BT115" s="852"/>
      <c r="BU115" s="852"/>
      <c r="BV115" s="852" t="s">
        <v>206</v>
      </c>
      <c r="BW115" s="852"/>
      <c r="BX115" s="852"/>
      <c r="BY115" s="852"/>
      <c r="BZ115" s="852"/>
      <c r="CA115" s="852" t="s">
        <v>206</v>
      </c>
      <c r="CB115" s="852"/>
      <c r="CC115" s="852"/>
      <c r="CD115" s="852"/>
      <c r="CE115" s="852"/>
      <c r="CF115" s="909" t="s">
        <v>206</v>
      </c>
      <c r="CG115" s="910"/>
      <c r="CH115" s="910"/>
      <c r="CI115" s="910"/>
      <c r="CJ115" s="910"/>
      <c r="CK115" s="921"/>
      <c r="CL115" s="763"/>
      <c r="CM115" s="847" t="s">
        <v>35</v>
      </c>
      <c r="CN115" s="783"/>
      <c r="CO115" s="783"/>
      <c r="CP115" s="783"/>
      <c r="CQ115" s="783"/>
      <c r="CR115" s="783"/>
      <c r="CS115" s="783"/>
      <c r="CT115" s="783"/>
      <c r="CU115" s="783"/>
      <c r="CV115" s="783"/>
      <c r="CW115" s="783"/>
      <c r="CX115" s="783"/>
      <c r="CY115" s="783"/>
      <c r="CZ115" s="783"/>
      <c r="DA115" s="783"/>
      <c r="DB115" s="783"/>
      <c r="DC115" s="783"/>
      <c r="DD115" s="783"/>
      <c r="DE115" s="783"/>
      <c r="DF115" s="784"/>
      <c r="DG115" s="771" t="s">
        <v>206</v>
      </c>
      <c r="DH115" s="772"/>
      <c r="DI115" s="772"/>
      <c r="DJ115" s="772"/>
      <c r="DK115" s="773"/>
      <c r="DL115" s="774" t="s">
        <v>206</v>
      </c>
      <c r="DM115" s="772"/>
      <c r="DN115" s="772"/>
      <c r="DO115" s="772"/>
      <c r="DP115" s="773"/>
      <c r="DQ115" s="774" t="s">
        <v>206</v>
      </c>
      <c r="DR115" s="772"/>
      <c r="DS115" s="772"/>
      <c r="DT115" s="772"/>
      <c r="DU115" s="773"/>
      <c r="DV115" s="848" t="s">
        <v>206</v>
      </c>
      <c r="DW115" s="849"/>
      <c r="DX115" s="849"/>
      <c r="DY115" s="849"/>
      <c r="DZ115" s="850"/>
    </row>
    <row r="116" spans="1:130" s="53" customFormat="1" ht="26.25" customHeight="1" x14ac:dyDescent="0.15">
      <c r="A116" s="754"/>
      <c r="B116" s="755"/>
      <c r="C116" s="856" t="s">
        <v>3</v>
      </c>
      <c r="D116" s="856"/>
      <c r="E116" s="856"/>
      <c r="F116" s="856"/>
      <c r="G116" s="856"/>
      <c r="H116" s="856"/>
      <c r="I116" s="856"/>
      <c r="J116" s="856"/>
      <c r="K116" s="856"/>
      <c r="L116" s="856"/>
      <c r="M116" s="856"/>
      <c r="N116" s="856"/>
      <c r="O116" s="856"/>
      <c r="P116" s="856"/>
      <c r="Q116" s="856"/>
      <c r="R116" s="856"/>
      <c r="S116" s="856"/>
      <c r="T116" s="856"/>
      <c r="U116" s="856"/>
      <c r="V116" s="856"/>
      <c r="W116" s="856"/>
      <c r="X116" s="856"/>
      <c r="Y116" s="856"/>
      <c r="Z116" s="857"/>
      <c r="AA116" s="771" t="s">
        <v>206</v>
      </c>
      <c r="AB116" s="772"/>
      <c r="AC116" s="772"/>
      <c r="AD116" s="772"/>
      <c r="AE116" s="773"/>
      <c r="AF116" s="774" t="s">
        <v>206</v>
      </c>
      <c r="AG116" s="772"/>
      <c r="AH116" s="772"/>
      <c r="AI116" s="772"/>
      <c r="AJ116" s="773"/>
      <c r="AK116" s="774" t="s">
        <v>206</v>
      </c>
      <c r="AL116" s="772"/>
      <c r="AM116" s="772"/>
      <c r="AN116" s="772"/>
      <c r="AO116" s="773"/>
      <c r="AP116" s="848" t="s">
        <v>206</v>
      </c>
      <c r="AQ116" s="849"/>
      <c r="AR116" s="849"/>
      <c r="AS116" s="849"/>
      <c r="AT116" s="850"/>
      <c r="AU116" s="916"/>
      <c r="AV116" s="917"/>
      <c r="AW116" s="917"/>
      <c r="AX116" s="917"/>
      <c r="AY116" s="917"/>
      <c r="AZ116" s="923" t="s">
        <v>230</v>
      </c>
      <c r="BA116" s="924"/>
      <c r="BB116" s="924"/>
      <c r="BC116" s="924"/>
      <c r="BD116" s="924"/>
      <c r="BE116" s="924"/>
      <c r="BF116" s="924"/>
      <c r="BG116" s="924"/>
      <c r="BH116" s="924"/>
      <c r="BI116" s="924"/>
      <c r="BJ116" s="924"/>
      <c r="BK116" s="924"/>
      <c r="BL116" s="924"/>
      <c r="BM116" s="924"/>
      <c r="BN116" s="924"/>
      <c r="BO116" s="924"/>
      <c r="BP116" s="925"/>
      <c r="BQ116" s="851" t="s">
        <v>206</v>
      </c>
      <c r="BR116" s="852"/>
      <c r="BS116" s="852"/>
      <c r="BT116" s="852"/>
      <c r="BU116" s="852"/>
      <c r="BV116" s="852" t="s">
        <v>206</v>
      </c>
      <c r="BW116" s="852"/>
      <c r="BX116" s="852"/>
      <c r="BY116" s="852"/>
      <c r="BZ116" s="852"/>
      <c r="CA116" s="852" t="s">
        <v>206</v>
      </c>
      <c r="CB116" s="852"/>
      <c r="CC116" s="852"/>
      <c r="CD116" s="852"/>
      <c r="CE116" s="852"/>
      <c r="CF116" s="909" t="s">
        <v>206</v>
      </c>
      <c r="CG116" s="910"/>
      <c r="CH116" s="910"/>
      <c r="CI116" s="910"/>
      <c r="CJ116" s="910"/>
      <c r="CK116" s="921"/>
      <c r="CL116" s="763"/>
      <c r="CM116" s="847" t="s">
        <v>480</v>
      </c>
      <c r="CN116" s="783"/>
      <c r="CO116" s="783"/>
      <c r="CP116" s="783"/>
      <c r="CQ116" s="783"/>
      <c r="CR116" s="783"/>
      <c r="CS116" s="783"/>
      <c r="CT116" s="783"/>
      <c r="CU116" s="783"/>
      <c r="CV116" s="783"/>
      <c r="CW116" s="783"/>
      <c r="CX116" s="783"/>
      <c r="CY116" s="783"/>
      <c r="CZ116" s="783"/>
      <c r="DA116" s="783"/>
      <c r="DB116" s="783"/>
      <c r="DC116" s="783"/>
      <c r="DD116" s="783"/>
      <c r="DE116" s="783"/>
      <c r="DF116" s="784"/>
      <c r="DG116" s="771" t="s">
        <v>206</v>
      </c>
      <c r="DH116" s="772"/>
      <c r="DI116" s="772"/>
      <c r="DJ116" s="772"/>
      <c r="DK116" s="773"/>
      <c r="DL116" s="774" t="s">
        <v>206</v>
      </c>
      <c r="DM116" s="772"/>
      <c r="DN116" s="772"/>
      <c r="DO116" s="772"/>
      <c r="DP116" s="773"/>
      <c r="DQ116" s="774" t="s">
        <v>206</v>
      </c>
      <c r="DR116" s="772"/>
      <c r="DS116" s="772"/>
      <c r="DT116" s="772"/>
      <c r="DU116" s="773"/>
      <c r="DV116" s="848" t="s">
        <v>206</v>
      </c>
      <c r="DW116" s="849"/>
      <c r="DX116" s="849"/>
      <c r="DY116" s="849"/>
      <c r="DZ116" s="850"/>
    </row>
    <row r="117" spans="1:130" s="53" customFormat="1" ht="26.25" customHeight="1" x14ac:dyDescent="0.15">
      <c r="A117" s="778" t="s">
        <v>276</v>
      </c>
      <c r="B117" s="779"/>
      <c r="C117" s="779"/>
      <c r="D117" s="779"/>
      <c r="E117" s="779"/>
      <c r="F117" s="779"/>
      <c r="G117" s="779"/>
      <c r="H117" s="779"/>
      <c r="I117" s="779"/>
      <c r="J117" s="779"/>
      <c r="K117" s="779"/>
      <c r="L117" s="779"/>
      <c r="M117" s="779"/>
      <c r="N117" s="779"/>
      <c r="O117" s="779"/>
      <c r="P117" s="779"/>
      <c r="Q117" s="779"/>
      <c r="R117" s="779"/>
      <c r="S117" s="779"/>
      <c r="T117" s="779"/>
      <c r="U117" s="779"/>
      <c r="V117" s="779"/>
      <c r="W117" s="779"/>
      <c r="X117" s="779"/>
      <c r="Y117" s="888" t="s">
        <v>324</v>
      </c>
      <c r="Z117" s="780"/>
      <c r="AA117" s="926">
        <v>431602</v>
      </c>
      <c r="AB117" s="927"/>
      <c r="AC117" s="927"/>
      <c r="AD117" s="927"/>
      <c r="AE117" s="928"/>
      <c r="AF117" s="929">
        <v>466751</v>
      </c>
      <c r="AG117" s="927"/>
      <c r="AH117" s="927"/>
      <c r="AI117" s="927"/>
      <c r="AJ117" s="928"/>
      <c r="AK117" s="929">
        <v>534049</v>
      </c>
      <c r="AL117" s="927"/>
      <c r="AM117" s="927"/>
      <c r="AN117" s="927"/>
      <c r="AO117" s="928"/>
      <c r="AP117" s="930"/>
      <c r="AQ117" s="931"/>
      <c r="AR117" s="931"/>
      <c r="AS117" s="931"/>
      <c r="AT117" s="932"/>
      <c r="AU117" s="916"/>
      <c r="AV117" s="917"/>
      <c r="AW117" s="917"/>
      <c r="AX117" s="917"/>
      <c r="AY117" s="917"/>
      <c r="AZ117" s="906" t="s">
        <v>481</v>
      </c>
      <c r="BA117" s="907"/>
      <c r="BB117" s="907"/>
      <c r="BC117" s="907"/>
      <c r="BD117" s="907"/>
      <c r="BE117" s="907"/>
      <c r="BF117" s="907"/>
      <c r="BG117" s="907"/>
      <c r="BH117" s="907"/>
      <c r="BI117" s="907"/>
      <c r="BJ117" s="907"/>
      <c r="BK117" s="907"/>
      <c r="BL117" s="907"/>
      <c r="BM117" s="907"/>
      <c r="BN117" s="907"/>
      <c r="BO117" s="907"/>
      <c r="BP117" s="908"/>
      <c r="BQ117" s="851" t="s">
        <v>206</v>
      </c>
      <c r="BR117" s="852"/>
      <c r="BS117" s="852"/>
      <c r="BT117" s="852"/>
      <c r="BU117" s="852"/>
      <c r="BV117" s="852" t="s">
        <v>206</v>
      </c>
      <c r="BW117" s="852"/>
      <c r="BX117" s="852"/>
      <c r="BY117" s="852"/>
      <c r="BZ117" s="852"/>
      <c r="CA117" s="852" t="s">
        <v>206</v>
      </c>
      <c r="CB117" s="852"/>
      <c r="CC117" s="852"/>
      <c r="CD117" s="852"/>
      <c r="CE117" s="852"/>
      <c r="CF117" s="909" t="s">
        <v>206</v>
      </c>
      <c r="CG117" s="910"/>
      <c r="CH117" s="910"/>
      <c r="CI117" s="910"/>
      <c r="CJ117" s="910"/>
      <c r="CK117" s="921"/>
      <c r="CL117" s="763"/>
      <c r="CM117" s="847" t="s">
        <v>339</v>
      </c>
      <c r="CN117" s="783"/>
      <c r="CO117" s="783"/>
      <c r="CP117" s="783"/>
      <c r="CQ117" s="783"/>
      <c r="CR117" s="783"/>
      <c r="CS117" s="783"/>
      <c r="CT117" s="783"/>
      <c r="CU117" s="783"/>
      <c r="CV117" s="783"/>
      <c r="CW117" s="783"/>
      <c r="CX117" s="783"/>
      <c r="CY117" s="783"/>
      <c r="CZ117" s="783"/>
      <c r="DA117" s="783"/>
      <c r="DB117" s="783"/>
      <c r="DC117" s="783"/>
      <c r="DD117" s="783"/>
      <c r="DE117" s="783"/>
      <c r="DF117" s="784"/>
      <c r="DG117" s="771" t="s">
        <v>206</v>
      </c>
      <c r="DH117" s="772"/>
      <c r="DI117" s="772"/>
      <c r="DJ117" s="772"/>
      <c r="DK117" s="773"/>
      <c r="DL117" s="774" t="s">
        <v>206</v>
      </c>
      <c r="DM117" s="772"/>
      <c r="DN117" s="772"/>
      <c r="DO117" s="772"/>
      <c r="DP117" s="773"/>
      <c r="DQ117" s="774" t="s">
        <v>206</v>
      </c>
      <c r="DR117" s="772"/>
      <c r="DS117" s="772"/>
      <c r="DT117" s="772"/>
      <c r="DU117" s="773"/>
      <c r="DV117" s="848" t="s">
        <v>206</v>
      </c>
      <c r="DW117" s="849"/>
      <c r="DX117" s="849"/>
      <c r="DY117" s="849"/>
      <c r="DZ117" s="850"/>
    </row>
    <row r="118" spans="1:130" s="53" customFormat="1" ht="26.25" customHeight="1" x14ac:dyDescent="0.15">
      <c r="A118" s="778" t="s">
        <v>106</v>
      </c>
      <c r="B118" s="779"/>
      <c r="C118" s="779"/>
      <c r="D118" s="779"/>
      <c r="E118" s="779"/>
      <c r="F118" s="779"/>
      <c r="G118" s="779"/>
      <c r="H118" s="779"/>
      <c r="I118" s="779"/>
      <c r="J118" s="779"/>
      <c r="K118" s="779"/>
      <c r="L118" s="779"/>
      <c r="M118" s="779"/>
      <c r="N118" s="779"/>
      <c r="O118" s="779"/>
      <c r="P118" s="779"/>
      <c r="Q118" s="779"/>
      <c r="R118" s="779"/>
      <c r="S118" s="779"/>
      <c r="T118" s="779"/>
      <c r="U118" s="779"/>
      <c r="V118" s="779"/>
      <c r="W118" s="779"/>
      <c r="X118" s="779"/>
      <c r="Y118" s="779"/>
      <c r="Z118" s="780"/>
      <c r="AA118" s="781" t="s">
        <v>14</v>
      </c>
      <c r="AB118" s="779"/>
      <c r="AC118" s="779"/>
      <c r="AD118" s="779"/>
      <c r="AE118" s="780"/>
      <c r="AF118" s="781" t="s">
        <v>431</v>
      </c>
      <c r="AG118" s="779"/>
      <c r="AH118" s="779"/>
      <c r="AI118" s="779"/>
      <c r="AJ118" s="780"/>
      <c r="AK118" s="781" t="s">
        <v>387</v>
      </c>
      <c r="AL118" s="779"/>
      <c r="AM118" s="779"/>
      <c r="AN118" s="779"/>
      <c r="AO118" s="780"/>
      <c r="AP118" s="781" t="s">
        <v>468</v>
      </c>
      <c r="AQ118" s="779"/>
      <c r="AR118" s="779"/>
      <c r="AS118" s="779"/>
      <c r="AT118" s="782"/>
      <c r="AU118" s="916"/>
      <c r="AV118" s="917"/>
      <c r="AW118" s="917"/>
      <c r="AX118" s="917"/>
      <c r="AY118" s="917"/>
      <c r="AZ118" s="855" t="s">
        <v>482</v>
      </c>
      <c r="BA118" s="856"/>
      <c r="BB118" s="856"/>
      <c r="BC118" s="856"/>
      <c r="BD118" s="856"/>
      <c r="BE118" s="856"/>
      <c r="BF118" s="856"/>
      <c r="BG118" s="856"/>
      <c r="BH118" s="856"/>
      <c r="BI118" s="856"/>
      <c r="BJ118" s="856"/>
      <c r="BK118" s="856"/>
      <c r="BL118" s="856"/>
      <c r="BM118" s="856"/>
      <c r="BN118" s="856"/>
      <c r="BO118" s="856"/>
      <c r="BP118" s="857"/>
      <c r="BQ118" s="884" t="s">
        <v>206</v>
      </c>
      <c r="BR118" s="885"/>
      <c r="BS118" s="885"/>
      <c r="BT118" s="885"/>
      <c r="BU118" s="885"/>
      <c r="BV118" s="885" t="s">
        <v>206</v>
      </c>
      <c r="BW118" s="885"/>
      <c r="BX118" s="885"/>
      <c r="BY118" s="885"/>
      <c r="BZ118" s="885"/>
      <c r="CA118" s="885" t="s">
        <v>206</v>
      </c>
      <c r="CB118" s="885"/>
      <c r="CC118" s="885"/>
      <c r="CD118" s="885"/>
      <c r="CE118" s="885"/>
      <c r="CF118" s="909" t="s">
        <v>206</v>
      </c>
      <c r="CG118" s="910"/>
      <c r="CH118" s="910"/>
      <c r="CI118" s="910"/>
      <c r="CJ118" s="910"/>
      <c r="CK118" s="921"/>
      <c r="CL118" s="763"/>
      <c r="CM118" s="847" t="s">
        <v>483</v>
      </c>
      <c r="CN118" s="783"/>
      <c r="CO118" s="783"/>
      <c r="CP118" s="783"/>
      <c r="CQ118" s="783"/>
      <c r="CR118" s="783"/>
      <c r="CS118" s="783"/>
      <c r="CT118" s="783"/>
      <c r="CU118" s="783"/>
      <c r="CV118" s="783"/>
      <c r="CW118" s="783"/>
      <c r="CX118" s="783"/>
      <c r="CY118" s="783"/>
      <c r="CZ118" s="783"/>
      <c r="DA118" s="783"/>
      <c r="DB118" s="783"/>
      <c r="DC118" s="783"/>
      <c r="DD118" s="783"/>
      <c r="DE118" s="783"/>
      <c r="DF118" s="784"/>
      <c r="DG118" s="771" t="s">
        <v>206</v>
      </c>
      <c r="DH118" s="772"/>
      <c r="DI118" s="772"/>
      <c r="DJ118" s="772"/>
      <c r="DK118" s="773"/>
      <c r="DL118" s="774" t="s">
        <v>206</v>
      </c>
      <c r="DM118" s="772"/>
      <c r="DN118" s="772"/>
      <c r="DO118" s="772"/>
      <c r="DP118" s="773"/>
      <c r="DQ118" s="774" t="s">
        <v>206</v>
      </c>
      <c r="DR118" s="772"/>
      <c r="DS118" s="772"/>
      <c r="DT118" s="772"/>
      <c r="DU118" s="773"/>
      <c r="DV118" s="848" t="s">
        <v>206</v>
      </c>
      <c r="DW118" s="849"/>
      <c r="DX118" s="849"/>
      <c r="DY118" s="849"/>
      <c r="DZ118" s="850"/>
    </row>
    <row r="119" spans="1:130" s="53" customFormat="1" ht="26.25" customHeight="1" x14ac:dyDescent="0.15">
      <c r="A119" s="760" t="s">
        <v>382</v>
      </c>
      <c r="B119" s="761"/>
      <c r="C119" s="875" t="s">
        <v>470</v>
      </c>
      <c r="D119" s="823"/>
      <c r="E119" s="823"/>
      <c r="F119" s="823"/>
      <c r="G119" s="823"/>
      <c r="H119" s="823"/>
      <c r="I119" s="823"/>
      <c r="J119" s="823"/>
      <c r="K119" s="823"/>
      <c r="L119" s="823"/>
      <c r="M119" s="823"/>
      <c r="N119" s="823"/>
      <c r="O119" s="823"/>
      <c r="P119" s="823"/>
      <c r="Q119" s="823"/>
      <c r="R119" s="823"/>
      <c r="S119" s="823"/>
      <c r="T119" s="823"/>
      <c r="U119" s="823"/>
      <c r="V119" s="823"/>
      <c r="W119" s="823"/>
      <c r="X119" s="823"/>
      <c r="Y119" s="823"/>
      <c r="Z119" s="824"/>
      <c r="AA119" s="815" t="s">
        <v>206</v>
      </c>
      <c r="AB119" s="816"/>
      <c r="AC119" s="816"/>
      <c r="AD119" s="816"/>
      <c r="AE119" s="817"/>
      <c r="AF119" s="818" t="s">
        <v>206</v>
      </c>
      <c r="AG119" s="816"/>
      <c r="AH119" s="816"/>
      <c r="AI119" s="816"/>
      <c r="AJ119" s="817"/>
      <c r="AK119" s="818" t="s">
        <v>206</v>
      </c>
      <c r="AL119" s="816"/>
      <c r="AM119" s="816"/>
      <c r="AN119" s="816"/>
      <c r="AO119" s="817"/>
      <c r="AP119" s="911" t="s">
        <v>206</v>
      </c>
      <c r="AQ119" s="912"/>
      <c r="AR119" s="912"/>
      <c r="AS119" s="912"/>
      <c r="AT119" s="913"/>
      <c r="AU119" s="918"/>
      <c r="AV119" s="919"/>
      <c r="AW119" s="919"/>
      <c r="AX119" s="919"/>
      <c r="AY119" s="919"/>
      <c r="AZ119" s="74" t="s">
        <v>276</v>
      </c>
      <c r="BA119" s="74"/>
      <c r="BB119" s="74"/>
      <c r="BC119" s="74"/>
      <c r="BD119" s="74"/>
      <c r="BE119" s="74"/>
      <c r="BF119" s="74"/>
      <c r="BG119" s="74"/>
      <c r="BH119" s="74"/>
      <c r="BI119" s="74"/>
      <c r="BJ119" s="74"/>
      <c r="BK119" s="74"/>
      <c r="BL119" s="74"/>
      <c r="BM119" s="74"/>
      <c r="BN119" s="74"/>
      <c r="BO119" s="888" t="s">
        <v>174</v>
      </c>
      <c r="BP119" s="889"/>
      <c r="BQ119" s="884">
        <v>6798609</v>
      </c>
      <c r="BR119" s="885"/>
      <c r="BS119" s="885"/>
      <c r="BT119" s="885"/>
      <c r="BU119" s="885"/>
      <c r="BV119" s="885">
        <v>7115171</v>
      </c>
      <c r="BW119" s="885"/>
      <c r="BX119" s="885"/>
      <c r="BY119" s="885"/>
      <c r="BZ119" s="885"/>
      <c r="CA119" s="885">
        <v>7946713</v>
      </c>
      <c r="CB119" s="885"/>
      <c r="CC119" s="885"/>
      <c r="CD119" s="885"/>
      <c r="CE119" s="885"/>
      <c r="CF119" s="737"/>
      <c r="CG119" s="738"/>
      <c r="CH119" s="738"/>
      <c r="CI119" s="738"/>
      <c r="CJ119" s="892"/>
      <c r="CK119" s="922"/>
      <c r="CL119" s="765"/>
      <c r="CM119" s="855" t="s">
        <v>484</v>
      </c>
      <c r="CN119" s="856"/>
      <c r="CO119" s="856"/>
      <c r="CP119" s="856"/>
      <c r="CQ119" s="856"/>
      <c r="CR119" s="856"/>
      <c r="CS119" s="856"/>
      <c r="CT119" s="856"/>
      <c r="CU119" s="856"/>
      <c r="CV119" s="856"/>
      <c r="CW119" s="856"/>
      <c r="CX119" s="856"/>
      <c r="CY119" s="856"/>
      <c r="CZ119" s="856"/>
      <c r="DA119" s="856"/>
      <c r="DB119" s="856"/>
      <c r="DC119" s="856"/>
      <c r="DD119" s="856"/>
      <c r="DE119" s="856"/>
      <c r="DF119" s="857"/>
      <c r="DG119" s="795" t="s">
        <v>206</v>
      </c>
      <c r="DH119" s="796"/>
      <c r="DI119" s="796"/>
      <c r="DJ119" s="796"/>
      <c r="DK119" s="797"/>
      <c r="DL119" s="798" t="s">
        <v>206</v>
      </c>
      <c r="DM119" s="796"/>
      <c r="DN119" s="796"/>
      <c r="DO119" s="796"/>
      <c r="DP119" s="797"/>
      <c r="DQ119" s="798" t="s">
        <v>206</v>
      </c>
      <c r="DR119" s="796"/>
      <c r="DS119" s="796"/>
      <c r="DT119" s="796"/>
      <c r="DU119" s="797"/>
      <c r="DV119" s="872" t="s">
        <v>206</v>
      </c>
      <c r="DW119" s="873"/>
      <c r="DX119" s="873"/>
      <c r="DY119" s="873"/>
      <c r="DZ119" s="874"/>
    </row>
    <row r="120" spans="1:130" s="53" customFormat="1" ht="26.25" customHeight="1" x14ac:dyDescent="0.15">
      <c r="A120" s="762"/>
      <c r="B120" s="763"/>
      <c r="C120" s="847" t="s">
        <v>140</v>
      </c>
      <c r="D120" s="783"/>
      <c r="E120" s="783"/>
      <c r="F120" s="783"/>
      <c r="G120" s="783"/>
      <c r="H120" s="783"/>
      <c r="I120" s="783"/>
      <c r="J120" s="783"/>
      <c r="K120" s="783"/>
      <c r="L120" s="783"/>
      <c r="M120" s="783"/>
      <c r="N120" s="783"/>
      <c r="O120" s="783"/>
      <c r="P120" s="783"/>
      <c r="Q120" s="783"/>
      <c r="R120" s="783"/>
      <c r="S120" s="783"/>
      <c r="T120" s="783"/>
      <c r="U120" s="783"/>
      <c r="V120" s="783"/>
      <c r="W120" s="783"/>
      <c r="X120" s="783"/>
      <c r="Y120" s="783"/>
      <c r="Z120" s="784"/>
      <c r="AA120" s="771" t="s">
        <v>206</v>
      </c>
      <c r="AB120" s="772"/>
      <c r="AC120" s="772"/>
      <c r="AD120" s="772"/>
      <c r="AE120" s="773"/>
      <c r="AF120" s="774" t="s">
        <v>206</v>
      </c>
      <c r="AG120" s="772"/>
      <c r="AH120" s="772"/>
      <c r="AI120" s="772"/>
      <c r="AJ120" s="773"/>
      <c r="AK120" s="774" t="s">
        <v>206</v>
      </c>
      <c r="AL120" s="772"/>
      <c r="AM120" s="772"/>
      <c r="AN120" s="772"/>
      <c r="AO120" s="773"/>
      <c r="AP120" s="848" t="s">
        <v>206</v>
      </c>
      <c r="AQ120" s="849"/>
      <c r="AR120" s="849"/>
      <c r="AS120" s="849"/>
      <c r="AT120" s="850"/>
      <c r="AU120" s="893" t="s">
        <v>474</v>
      </c>
      <c r="AV120" s="894"/>
      <c r="AW120" s="894"/>
      <c r="AX120" s="894"/>
      <c r="AY120" s="895"/>
      <c r="AZ120" s="875" t="s">
        <v>220</v>
      </c>
      <c r="BA120" s="823"/>
      <c r="BB120" s="823"/>
      <c r="BC120" s="823"/>
      <c r="BD120" s="823"/>
      <c r="BE120" s="823"/>
      <c r="BF120" s="823"/>
      <c r="BG120" s="823"/>
      <c r="BH120" s="823"/>
      <c r="BI120" s="823"/>
      <c r="BJ120" s="823"/>
      <c r="BK120" s="823"/>
      <c r="BL120" s="823"/>
      <c r="BM120" s="823"/>
      <c r="BN120" s="823"/>
      <c r="BO120" s="823"/>
      <c r="BP120" s="824"/>
      <c r="BQ120" s="876">
        <v>5010680</v>
      </c>
      <c r="BR120" s="877"/>
      <c r="BS120" s="877"/>
      <c r="BT120" s="877"/>
      <c r="BU120" s="877"/>
      <c r="BV120" s="877">
        <v>6345177</v>
      </c>
      <c r="BW120" s="877"/>
      <c r="BX120" s="877"/>
      <c r="BY120" s="877"/>
      <c r="BZ120" s="877"/>
      <c r="CA120" s="877">
        <v>7530749</v>
      </c>
      <c r="CB120" s="877"/>
      <c r="CC120" s="877"/>
      <c r="CD120" s="877"/>
      <c r="CE120" s="877"/>
      <c r="CF120" s="901">
        <v>228.8</v>
      </c>
      <c r="CG120" s="902"/>
      <c r="CH120" s="902"/>
      <c r="CI120" s="902"/>
      <c r="CJ120" s="902"/>
      <c r="CK120" s="880" t="s">
        <v>273</v>
      </c>
      <c r="CL120" s="839"/>
      <c r="CM120" s="839"/>
      <c r="CN120" s="839"/>
      <c r="CO120" s="840"/>
      <c r="CP120" s="903" t="s">
        <v>55</v>
      </c>
      <c r="CQ120" s="904"/>
      <c r="CR120" s="904"/>
      <c r="CS120" s="904"/>
      <c r="CT120" s="904"/>
      <c r="CU120" s="904"/>
      <c r="CV120" s="904"/>
      <c r="CW120" s="904"/>
      <c r="CX120" s="904"/>
      <c r="CY120" s="904"/>
      <c r="CZ120" s="904"/>
      <c r="DA120" s="904"/>
      <c r="DB120" s="904"/>
      <c r="DC120" s="904"/>
      <c r="DD120" s="904"/>
      <c r="DE120" s="904"/>
      <c r="DF120" s="905"/>
      <c r="DG120" s="876">
        <v>446032</v>
      </c>
      <c r="DH120" s="877"/>
      <c r="DI120" s="877"/>
      <c r="DJ120" s="877"/>
      <c r="DK120" s="877"/>
      <c r="DL120" s="877">
        <v>428957</v>
      </c>
      <c r="DM120" s="877"/>
      <c r="DN120" s="877"/>
      <c r="DO120" s="877"/>
      <c r="DP120" s="877"/>
      <c r="DQ120" s="877">
        <v>403935</v>
      </c>
      <c r="DR120" s="877"/>
      <c r="DS120" s="877"/>
      <c r="DT120" s="877"/>
      <c r="DU120" s="877"/>
      <c r="DV120" s="878">
        <v>12.3</v>
      </c>
      <c r="DW120" s="878"/>
      <c r="DX120" s="878"/>
      <c r="DY120" s="878"/>
      <c r="DZ120" s="879"/>
    </row>
    <row r="121" spans="1:130" s="53" customFormat="1" ht="26.25" customHeight="1" x14ac:dyDescent="0.15">
      <c r="A121" s="762"/>
      <c r="B121" s="763"/>
      <c r="C121" s="906" t="s">
        <v>142</v>
      </c>
      <c r="D121" s="907"/>
      <c r="E121" s="907"/>
      <c r="F121" s="907"/>
      <c r="G121" s="907"/>
      <c r="H121" s="907"/>
      <c r="I121" s="907"/>
      <c r="J121" s="907"/>
      <c r="K121" s="907"/>
      <c r="L121" s="907"/>
      <c r="M121" s="907"/>
      <c r="N121" s="907"/>
      <c r="O121" s="907"/>
      <c r="P121" s="907"/>
      <c r="Q121" s="907"/>
      <c r="R121" s="907"/>
      <c r="S121" s="907"/>
      <c r="T121" s="907"/>
      <c r="U121" s="907"/>
      <c r="V121" s="907"/>
      <c r="W121" s="907"/>
      <c r="X121" s="907"/>
      <c r="Y121" s="907"/>
      <c r="Z121" s="908"/>
      <c r="AA121" s="771" t="s">
        <v>206</v>
      </c>
      <c r="AB121" s="772"/>
      <c r="AC121" s="772"/>
      <c r="AD121" s="772"/>
      <c r="AE121" s="773"/>
      <c r="AF121" s="774" t="s">
        <v>206</v>
      </c>
      <c r="AG121" s="772"/>
      <c r="AH121" s="772"/>
      <c r="AI121" s="772"/>
      <c r="AJ121" s="773"/>
      <c r="AK121" s="774" t="s">
        <v>206</v>
      </c>
      <c r="AL121" s="772"/>
      <c r="AM121" s="772"/>
      <c r="AN121" s="772"/>
      <c r="AO121" s="773"/>
      <c r="AP121" s="848" t="s">
        <v>206</v>
      </c>
      <c r="AQ121" s="849"/>
      <c r="AR121" s="849"/>
      <c r="AS121" s="849"/>
      <c r="AT121" s="850"/>
      <c r="AU121" s="896"/>
      <c r="AV121" s="897"/>
      <c r="AW121" s="897"/>
      <c r="AX121" s="897"/>
      <c r="AY121" s="898"/>
      <c r="AZ121" s="847" t="s">
        <v>485</v>
      </c>
      <c r="BA121" s="783"/>
      <c r="BB121" s="783"/>
      <c r="BC121" s="783"/>
      <c r="BD121" s="783"/>
      <c r="BE121" s="783"/>
      <c r="BF121" s="783"/>
      <c r="BG121" s="783"/>
      <c r="BH121" s="783"/>
      <c r="BI121" s="783"/>
      <c r="BJ121" s="783"/>
      <c r="BK121" s="783"/>
      <c r="BL121" s="783"/>
      <c r="BM121" s="783"/>
      <c r="BN121" s="783"/>
      <c r="BO121" s="783"/>
      <c r="BP121" s="784"/>
      <c r="BQ121" s="851" t="s">
        <v>206</v>
      </c>
      <c r="BR121" s="852"/>
      <c r="BS121" s="852"/>
      <c r="BT121" s="852"/>
      <c r="BU121" s="852"/>
      <c r="BV121" s="852" t="s">
        <v>206</v>
      </c>
      <c r="BW121" s="852"/>
      <c r="BX121" s="852"/>
      <c r="BY121" s="852"/>
      <c r="BZ121" s="852"/>
      <c r="CA121" s="852" t="s">
        <v>206</v>
      </c>
      <c r="CB121" s="852"/>
      <c r="CC121" s="852"/>
      <c r="CD121" s="852"/>
      <c r="CE121" s="852"/>
      <c r="CF121" s="909" t="s">
        <v>206</v>
      </c>
      <c r="CG121" s="910"/>
      <c r="CH121" s="910"/>
      <c r="CI121" s="910"/>
      <c r="CJ121" s="910"/>
      <c r="CK121" s="881"/>
      <c r="CL121" s="842"/>
      <c r="CM121" s="842"/>
      <c r="CN121" s="842"/>
      <c r="CO121" s="843"/>
      <c r="CP121" s="869" t="s">
        <v>29</v>
      </c>
      <c r="CQ121" s="870"/>
      <c r="CR121" s="870"/>
      <c r="CS121" s="870"/>
      <c r="CT121" s="870"/>
      <c r="CU121" s="870"/>
      <c r="CV121" s="870"/>
      <c r="CW121" s="870"/>
      <c r="CX121" s="870"/>
      <c r="CY121" s="870"/>
      <c r="CZ121" s="870"/>
      <c r="DA121" s="870"/>
      <c r="DB121" s="870"/>
      <c r="DC121" s="870"/>
      <c r="DD121" s="870"/>
      <c r="DE121" s="870"/>
      <c r="DF121" s="871"/>
      <c r="DG121" s="851" t="s">
        <v>206</v>
      </c>
      <c r="DH121" s="852"/>
      <c r="DI121" s="852"/>
      <c r="DJ121" s="852"/>
      <c r="DK121" s="852"/>
      <c r="DL121" s="852" t="s">
        <v>206</v>
      </c>
      <c r="DM121" s="852"/>
      <c r="DN121" s="852"/>
      <c r="DO121" s="852"/>
      <c r="DP121" s="852"/>
      <c r="DQ121" s="852" t="s">
        <v>206</v>
      </c>
      <c r="DR121" s="852"/>
      <c r="DS121" s="852"/>
      <c r="DT121" s="852"/>
      <c r="DU121" s="852"/>
      <c r="DV121" s="853" t="s">
        <v>206</v>
      </c>
      <c r="DW121" s="853"/>
      <c r="DX121" s="853"/>
      <c r="DY121" s="853"/>
      <c r="DZ121" s="854"/>
    </row>
    <row r="122" spans="1:130" s="53" customFormat="1" ht="26.25" customHeight="1" x14ac:dyDescent="0.15">
      <c r="A122" s="762"/>
      <c r="B122" s="763"/>
      <c r="C122" s="847" t="s">
        <v>479</v>
      </c>
      <c r="D122" s="783"/>
      <c r="E122" s="783"/>
      <c r="F122" s="783"/>
      <c r="G122" s="783"/>
      <c r="H122" s="783"/>
      <c r="I122" s="783"/>
      <c r="J122" s="783"/>
      <c r="K122" s="783"/>
      <c r="L122" s="783"/>
      <c r="M122" s="783"/>
      <c r="N122" s="783"/>
      <c r="O122" s="783"/>
      <c r="P122" s="783"/>
      <c r="Q122" s="783"/>
      <c r="R122" s="783"/>
      <c r="S122" s="783"/>
      <c r="T122" s="783"/>
      <c r="U122" s="783"/>
      <c r="V122" s="783"/>
      <c r="W122" s="783"/>
      <c r="X122" s="783"/>
      <c r="Y122" s="783"/>
      <c r="Z122" s="784"/>
      <c r="AA122" s="771" t="s">
        <v>206</v>
      </c>
      <c r="AB122" s="772"/>
      <c r="AC122" s="772"/>
      <c r="AD122" s="772"/>
      <c r="AE122" s="773"/>
      <c r="AF122" s="774" t="s">
        <v>206</v>
      </c>
      <c r="AG122" s="772"/>
      <c r="AH122" s="772"/>
      <c r="AI122" s="772"/>
      <c r="AJ122" s="773"/>
      <c r="AK122" s="774" t="s">
        <v>206</v>
      </c>
      <c r="AL122" s="772"/>
      <c r="AM122" s="772"/>
      <c r="AN122" s="772"/>
      <c r="AO122" s="773"/>
      <c r="AP122" s="848" t="s">
        <v>206</v>
      </c>
      <c r="AQ122" s="849"/>
      <c r="AR122" s="849"/>
      <c r="AS122" s="849"/>
      <c r="AT122" s="850"/>
      <c r="AU122" s="896"/>
      <c r="AV122" s="897"/>
      <c r="AW122" s="897"/>
      <c r="AX122" s="897"/>
      <c r="AY122" s="898"/>
      <c r="AZ122" s="855" t="s">
        <v>487</v>
      </c>
      <c r="BA122" s="856"/>
      <c r="BB122" s="856"/>
      <c r="BC122" s="856"/>
      <c r="BD122" s="856"/>
      <c r="BE122" s="856"/>
      <c r="BF122" s="856"/>
      <c r="BG122" s="856"/>
      <c r="BH122" s="856"/>
      <c r="BI122" s="856"/>
      <c r="BJ122" s="856"/>
      <c r="BK122" s="856"/>
      <c r="BL122" s="856"/>
      <c r="BM122" s="856"/>
      <c r="BN122" s="856"/>
      <c r="BO122" s="856"/>
      <c r="BP122" s="857"/>
      <c r="BQ122" s="884">
        <v>4978770</v>
      </c>
      <c r="BR122" s="885"/>
      <c r="BS122" s="885"/>
      <c r="BT122" s="885"/>
      <c r="BU122" s="885"/>
      <c r="BV122" s="885">
        <v>5242414</v>
      </c>
      <c r="BW122" s="885"/>
      <c r="BX122" s="885"/>
      <c r="BY122" s="885"/>
      <c r="BZ122" s="885"/>
      <c r="CA122" s="885">
        <v>5796195</v>
      </c>
      <c r="CB122" s="885"/>
      <c r="CC122" s="885"/>
      <c r="CD122" s="885"/>
      <c r="CE122" s="885"/>
      <c r="CF122" s="886">
        <v>176.1</v>
      </c>
      <c r="CG122" s="887"/>
      <c r="CH122" s="887"/>
      <c r="CI122" s="887"/>
      <c r="CJ122" s="887"/>
      <c r="CK122" s="881"/>
      <c r="CL122" s="842"/>
      <c r="CM122" s="842"/>
      <c r="CN122" s="842"/>
      <c r="CO122" s="843"/>
      <c r="CP122" s="869" t="s">
        <v>232</v>
      </c>
      <c r="CQ122" s="870"/>
      <c r="CR122" s="870"/>
      <c r="CS122" s="870"/>
      <c r="CT122" s="870"/>
      <c r="CU122" s="870"/>
      <c r="CV122" s="870"/>
      <c r="CW122" s="870"/>
      <c r="CX122" s="870"/>
      <c r="CY122" s="870"/>
      <c r="CZ122" s="870"/>
      <c r="DA122" s="870"/>
      <c r="DB122" s="870"/>
      <c r="DC122" s="870"/>
      <c r="DD122" s="870"/>
      <c r="DE122" s="870"/>
      <c r="DF122" s="871"/>
      <c r="DG122" s="851" t="s">
        <v>206</v>
      </c>
      <c r="DH122" s="852"/>
      <c r="DI122" s="852"/>
      <c r="DJ122" s="852"/>
      <c r="DK122" s="852"/>
      <c r="DL122" s="852" t="s">
        <v>206</v>
      </c>
      <c r="DM122" s="852"/>
      <c r="DN122" s="852"/>
      <c r="DO122" s="852"/>
      <c r="DP122" s="852"/>
      <c r="DQ122" s="852" t="s">
        <v>206</v>
      </c>
      <c r="DR122" s="852"/>
      <c r="DS122" s="852"/>
      <c r="DT122" s="852"/>
      <c r="DU122" s="852"/>
      <c r="DV122" s="853" t="s">
        <v>206</v>
      </c>
      <c r="DW122" s="853"/>
      <c r="DX122" s="853"/>
      <c r="DY122" s="853"/>
      <c r="DZ122" s="854"/>
    </row>
    <row r="123" spans="1:130" s="53" customFormat="1" ht="26.25" customHeight="1" x14ac:dyDescent="0.15">
      <c r="A123" s="762"/>
      <c r="B123" s="763"/>
      <c r="C123" s="847" t="s">
        <v>480</v>
      </c>
      <c r="D123" s="783"/>
      <c r="E123" s="783"/>
      <c r="F123" s="783"/>
      <c r="G123" s="783"/>
      <c r="H123" s="783"/>
      <c r="I123" s="783"/>
      <c r="J123" s="783"/>
      <c r="K123" s="783"/>
      <c r="L123" s="783"/>
      <c r="M123" s="783"/>
      <c r="N123" s="783"/>
      <c r="O123" s="783"/>
      <c r="P123" s="783"/>
      <c r="Q123" s="783"/>
      <c r="R123" s="783"/>
      <c r="S123" s="783"/>
      <c r="T123" s="783"/>
      <c r="U123" s="783"/>
      <c r="V123" s="783"/>
      <c r="W123" s="783"/>
      <c r="X123" s="783"/>
      <c r="Y123" s="783"/>
      <c r="Z123" s="784"/>
      <c r="AA123" s="771" t="s">
        <v>206</v>
      </c>
      <c r="AB123" s="772"/>
      <c r="AC123" s="772"/>
      <c r="AD123" s="772"/>
      <c r="AE123" s="773"/>
      <c r="AF123" s="774" t="s">
        <v>206</v>
      </c>
      <c r="AG123" s="772"/>
      <c r="AH123" s="772"/>
      <c r="AI123" s="772"/>
      <c r="AJ123" s="773"/>
      <c r="AK123" s="774" t="s">
        <v>206</v>
      </c>
      <c r="AL123" s="772"/>
      <c r="AM123" s="772"/>
      <c r="AN123" s="772"/>
      <c r="AO123" s="773"/>
      <c r="AP123" s="848" t="s">
        <v>206</v>
      </c>
      <c r="AQ123" s="849"/>
      <c r="AR123" s="849"/>
      <c r="AS123" s="849"/>
      <c r="AT123" s="850"/>
      <c r="AU123" s="899"/>
      <c r="AV123" s="900"/>
      <c r="AW123" s="900"/>
      <c r="AX123" s="900"/>
      <c r="AY123" s="900"/>
      <c r="AZ123" s="74" t="s">
        <v>276</v>
      </c>
      <c r="BA123" s="74"/>
      <c r="BB123" s="74"/>
      <c r="BC123" s="74"/>
      <c r="BD123" s="74"/>
      <c r="BE123" s="74"/>
      <c r="BF123" s="74"/>
      <c r="BG123" s="74"/>
      <c r="BH123" s="74"/>
      <c r="BI123" s="74"/>
      <c r="BJ123" s="74"/>
      <c r="BK123" s="74"/>
      <c r="BL123" s="74"/>
      <c r="BM123" s="74"/>
      <c r="BN123" s="74"/>
      <c r="BO123" s="888" t="s">
        <v>489</v>
      </c>
      <c r="BP123" s="889"/>
      <c r="BQ123" s="890">
        <v>9989450</v>
      </c>
      <c r="BR123" s="891"/>
      <c r="BS123" s="891"/>
      <c r="BT123" s="891"/>
      <c r="BU123" s="891"/>
      <c r="BV123" s="891">
        <v>11587591</v>
      </c>
      <c r="BW123" s="891"/>
      <c r="BX123" s="891"/>
      <c r="BY123" s="891"/>
      <c r="BZ123" s="891"/>
      <c r="CA123" s="891">
        <v>13326944</v>
      </c>
      <c r="CB123" s="891"/>
      <c r="CC123" s="891"/>
      <c r="CD123" s="891"/>
      <c r="CE123" s="891"/>
      <c r="CF123" s="737"/>
      <c r="CG123" s="738"/>
      <c r="CH123" s="738"/>
      <c r="CI123" s="738"/>
      <c r="CJ123" s="892"/>
      <c r="CK123" s="881"/>
      <c r="CL123" s="842"/>
      <c r="CM123" s="842"/>
      <c r="CN123" s="842"/>
      <c r="CO123" s="843"/>
      <c r="CP123" s="869" t="s">
        <v>242</v>
      </c>
      <c r="CQ123" s="870"/>
      <c r="CR123" s="870"/>
      <c r="CS123" s="870"/>
      <c r="CT123" s="870"/>
      <c r="CU123" s="870"/>
      <c r="CV123" s="870"/>
      <c r="CW123" s="870"/>
      <c r="CX123" s="870"/>
      <c r="CY123" s="870"/>
      <c r="CZ123" s="870"/>
      <c r="DA123" s="870"/>
      <c r="DB123" s="870"/>
      <c r="DC123" s="870"/>
      <c r="DD123" s="870"/>
      <c r="DE123" s="870"/>
      <c r="DF123" s="871"/>
      <c r="DG123" s="771" t="s">
        <v>206</v>
      </c>
      <c r="DH123" s="772"/>
      <c r="DI123" s="772"/>
      <c r="DJ123" s="772"/>
      <c r="DK123" s="773"/>
      <c r="DL123" s="774" t="s">
        <v>206</v>
      </c>
      <c r="DM123" s="772"/>
      <c r="DN123" s="772"/>
      <c r="DO123" s="772"/>
      <c r="DP123" s="773"/>
      <c r="DQ123" s="774" t="s">
        <v>206</v>
      </c>
      <c r="DR123" s="772"/>
      <c r="DS123" s="772"/>
      <c r="DT123" s="772"/>
      <c r="DU123" s="773"/>
      <c r="DV123" s="848" t="s">
        <v>206</v>
      </c>
      <c r="DW123" s="849"/>
      <c r="DX123" s="849"/>
      <c r="DY123" s="849"/>
      <c r="DZ123" s="850"/>
    </row>
    <row r="124" spans="1:130" s="53" customFormat="1" ht="26.25" customHeight="1" x14ac:dyDescent="0.15">
      <c r="A124" s="762"/>
      <c r="B124" s="763"/>
      <c r="C124" s="847" t="s">
        <v>339</v>
      </c>
      <c r="D124" s="783"/>
      <c r="E124" s="783"/>
      <c r="F124" s="783"/>
      <c r="G124" s="783"/>
      <c r="H124" s="783"/>
      <c r="I124" s="783"/>
      <c r="J124" s="783"/>
      <c r="K124" s="783"/>
      <c r="L124" s="783"/>
      <c r="M124" s="783"/>
      <c r="N124" s="783"/>
      <c r="O124" s="783"/>
      <c r="P124" s="783"/>
      <c r="Q124" s="783"/>
      <c r="R124" s="783"/>
      <c r="S124" s="783"/>
      <c r="T124" s="783"/>
      <c r="U124" s="783"/>
      <c r="V124" s="783"/>
      <c r="W124" s="783"/>
      <c r="X124" s="783"/>
      <c r="Y124" s="783"/>
      <c r="Z124" s="784"/>
      <c r="AA124" s="771" t="s">
        <v>206</v>
      </c>
      <c r="AB124" s="772"/>
      <c r="AC124" s="772"/>
      <c r="AD124" s="772"/>
      <c r="AE124" s="773"/>
      <c r="AF124" s="774" t="s">
        <v>206</v>
      </c>
      <c r="AG124" s="772"/>
      <c r="AH124" s="772"/>
      <c r="AI124" s="772"/>
      <c r="AJ124" s="773"/>
      <c r="AK124" s="774" t="s">
        <v>206</v>
      </c>
      <c r="AL124" s="772"/>
      <c r="AM124" s="772"/>
      <c r="AN124" s="772"/>
      <c r="AO124" s="773"/>
      <c r="AP124" s="848" t="s">
        <v>206</v>
      </c>
      <c r="AQ124" s="849"/>
      <c r="AR124" s="849"/>
      <c r="AS124" s="849"/>
      <c r="AT124" s="850"/>
      <c r="AU124" s="863" t="s">
        <v>490</v>
      </c>
      <c r="AV124" s="864"/>
      <c r="AW124" s="864"/>
      <c r="AX124" s="864"/>
      <c r="AY124" s="864"/>
      <c r="AZ124" s="864"/>
      <c r="BA124" s="864"/>
      <c r="BB124" s="864"/>
      <c r="BC124" s="864"/>
      <c r="BD124" s="864"/>
      <c r="BE124" s="864"/>
      <c r="BF124" s="864"/>
      <c r="BG124" s="864"/>
      <c r="BH124" s="864"/>
      <c r="BI124" s="864"/>
      <c r="BJ124" s="864"/>
      <c r="BK124" s="864"/>
      <c r="BL124" s="864"/>
      <c r="BM124" s="864"/>
      <c r="BN124" s="864"/>
      <c r="BO124" s="864"/>
      <c r="BP124" s="865"/>
      <c r="BQ124" s="866" t="s">
        <v>206</v>
      </c>
      <c r="BR124" s="867"/>
      <c r="BS124" s="867"/>
      <c r="BT124" s="867"/>
      <c r="BU124" s="867"/>
      <c r="BV124" s="867" t="s">
        <v>206</v>
      </c>
      <c r="BW124" s="867"/>
      <c r="BX124" s="867"/>
      <c r="BY124" s="867"/>
      <c r="BZ124" s="867"/>
      <c r="CA124" s="867" t="s">
        <v>206</v>
      </c>
      <c r="CB124" s="867"/>
      <c r="CC124" s="867"/>
      <c r="CD124" s="867"/>
      <c r="CE124" s="867"/>
      <c r="CF124" s="745"/>
      <c r="CG124" s="746"/>
      <c r="CH124" s="746"/>
      <c r="CI124" s="746"/>
      <c r="CJ124" s="868"/>
      <c r="CK124" s="882"/>
      <c r="CL124" s="882"/>
      <c r="CM124" s="882"/>
      <c r="CN124" s="882"/>
      <c r="CO124" s="883"/>
      <c r="CP124" s="869" t="s">
        <v>491</v>
      </c>
      <c r="CQ124" s="870"/>
      <c r="CR124" s="870"/>
      <c r="CS124" s="870"/>
      <c r="CT124" s="870"/>
      <c r="CU124" s="870"/>
      <c r="CV124" s="870"/>
      <c r="CW124" s="870"/>
      <c r="CX124" s="870"/>
      <c r="CY124" s="870"/>
      <c r="CZ124" s="870"/>
      <c r="DA124" s="870"/>
      <c r="DB124" s="870"/>
      <c r="DC124" s="870"/>
      <c r="DD124" s="870"/>
      <c r="DE124" s="870"/>
      <c r="DF124" s="871"/>
      <c r="DG124" s="795" t="s">
        <v>206</v>
      </c>
      <c r="DH124" s="796"/>
      <c r="DI124" s="796"/>
      <c r="DJ124" s="796"/>
      <c r="DK124" s="797"/>
      <c r="DL124" s="798" t="s">
        <v>206</v>
      </c>
      <c r="DM124" s="796"/>
      <c r="DN124" s="796"/>
      <c r="DO124" s="796"/>
      <c r="DP124" s="797"/>
      <c r="DQ124" s="798" t="s">
        <v>206</v>
      </c>
      <c r="DR124" s="796"/>
      <c r="DS124" s="796"/>
      <c r="DT124" s="796"/>
      <c r="DU124" s="797"/>
      <c r="DV124" s="872" t="s">
        <v>206</v>
      </c>
      <c r="DW124" s="873"/>
      <c r="DX124" s="873"/>
      <c r="DY124" s="873"/>
      <c r="DZ124" s="874"/>
    </row>
    <row r="125" spans="1:130" s="53" customFormat="1" ht="26.25" customHeight="1" x14ac:dyDescent="0.15">
      <c r="A125" s="762"/>
      <c r="B125" s="763"/>
      <c r="C125" s="847" t="s">
        <v>483</v>
      </c>
      <c r="D125" s="783"/>
      <c r="E125" s="783"/>
      <c r="F125" s="783"/>
      <c r="G125" s="783"/>
      <c r="H125" s="783"/>
      <c r="I125" s="783"/>
      <c r="J125" s="783"/>
      <c r="K125" s="783"/>
      <c r="L125" s="783"/>
      <c r="M125" s="783"/>
      <c r="N125" s="783"/>
      <c r="O125" s="783"/>
      <c r="P125" s="783"/>
      <c r="Q125" s="783"/>
      <c r="R125" s="783"/>
      <c r="S125" s="783"/>
      <c r="T125" s="783"/>
      <c r="U125" s="783"/>
      <c r="V125" s="783"/>
      <c r="W125" s="783"/>
      <c r="X125" s="783"/>
      <c r="Y125" s="783"/>
      <c r="Z125" s="784"/>
      <c r="AA125" s="771" t="s">
        <v>206</v>
      </c>
      <c r="AB125" s="772"/>
      <c r="AC125" s="772"/>
      <c r="AD125" s="772"/>
      <c r="AE125" s="773"/>
      <c r="AF125" s="774" t="s">
        <v>206</v>
      </c>
      <c r="AG125" s="772"/>
      <c r="AH125" s="772"/>
      <c r="AI125" s="772"/>
      <c r="AJ125" s="773"/>
      <c r="AK125" s="774" t="s">
        <v>206</v>
      </c>
      <c r="AL125" s="772"/>
      <c r="AM125" s="772"/>
      <c r="AN125" s="772"/>
      <c r="AO125" s="773"/>
      <c r="AP125" s="848" t="s">
        <v>206</v>
      </c>
      <c r="AQ125" s="849"/>
      <c r="AR125" s="849"/>
      <c r="AS125" s="849"/>
      <c r="AT125" s="850"/>
      <c r="AU125" s="65"/>
      <c r="AV125" s="69"/>
      <c r="AW125" s="69"/>
      <c r="AX125" s="69"/>
      <c r="AY125" s="69"/>
      <c r="AZ125" s="69"/>
      <c r="BA125" s="69"/>
      <c r="BB125" s="69"/>
      <c r="BC125" s="69"/>
      <c r="BD125" s="69"/>
      <c r="BE125" s="69"/>
      <c r="BF125" s="69"/>
      <c r="BG125" s="69"/>
      <c r="BH125" s="69"/>
      <c r="BI125" s="69"/>
      <c r="BJ125" s="69"/>
      <c r="BK125" s="69"/>
      <c r="BL125" s="69"/>
      <c r="BM125" s="69"/>
      <c r="BN125" s="69"/>
      <c r="BO125" s="69"/>
      <c r="BP125" s="69"/>
      <c r="BQ125" s="61"/>
      <c r="BR125" s="61"/>
      <c r="BS125" s="61"/>
      <c r="BT125" s="61"/>
      <c r="BU125" s="61"/>
      <c r="BV125" s="61"/>
      <c r="BW125" s="61"/>
      <c r="BX125" s="61"/>
      <c r="BY125" s="61"/>
      <c r="BZ125" s="61"/>
      <c r="CA125" s="61"/>
      <c r="CB125" s="61"/>
      <c r="CC125" s="61"/>
      <c r="CD125" s="61"/>
      <c r="CE125" s="61"/>
      <c r="CF125" s="61"/>
      <c r="CG125" s="61"/>
      <c r="CH125" s="61"/>
      <c r="CI125" s="61"/>
      <c r="CJ125" s="80"/>
      <c r="CK125" s="838" t="s">
        <v>492</v>
      </c>
      <c r="CL125" s="839"/>
      <c r="CM125" s="839"/>
      <c r="CN125" s="839"/>
      <c r="CO125" s="840"/>
      <c r="CP125" s="875" t="s">
        <v>146</v>
      </c>
      <c r="CQ125" s="823"/>
      <c r="CR125" s="823"/>
      <c r="CS125" s="823"/>
      <c r="CT125" s="823"/>
      <c r="CU125" s="823"/>
      <c r="CV125" s="823"/>
      <c r="CW125" s="823"/>
      <c r="CX125" s="823"/>
      <c r="CY125" s="823"/>
      <c r="CZ125" s="823"/>
      <c r="DA125" s="823"/>
      <c r="DB125" s="823"/>
      <c r="DC125" s="823"/>
      <c r="DD125" s="823"/>
      <c r="DE125" s="823"/>
      <c r="DF125" s="824"/>
      <c r="DG125" s="876" t="s">
        <v>206</v>
      </c>
      <c r="DH125" s="877"/>
      <c r="DI125" s="877"/>
      <c r="DJ125" s="877"/>
      <c r="DK125" s="877"/>
      <c r="DL125" s="877" t="s">
        <v>206</v>
      </c>
      <c r="DM125" s="877"/>
      <c r="DN125" s="877"/>
      <c r="DO125" s="877"/>
      <c r="DP125" s="877"/>
      <c r="DQ125" s="877" t="s">
        <v>206</v>
      </c>
      <c r="DR125" s="877"/>
      <c r="DS125" s="877"/>
      <c r="DT125" s="877"/>
      <c r="DU125" s="877"/>
      <c r="DV125" s="878" t="s">
        <v>206</v>
      </c>
      <c r="DW125" s="878"/>
      <c r="DX125" s="878"/>
      <c r="DY125" s="878"/>
      <c r="DZ125" s="879"/>
    </row>
    <row r="126" spans="1:130" s="53" customFormat="1" ht="26.25" customHeight="1" x14ac:dyDescent="0.15">
      <c r="A126" s="762"/>
      <c r="B126" s="763"/>
      <c r="C126" s="847" t="s">
        <v>484</v>
      </c>
      <c r="D126" s="783"/>
      <c r="E126" s="783"/>
      <c r="F126" s="783"/>
      <c r="G126" s="783"/>
      <c r="H126" s="783"/>
      <c r="I126" s="783"/>
      <c r="J126" s="783"/>
      <c r="K126" s="783"/>
      <c r="L126" s="783"/>
      <c r="M126" s="783"/>
      <c r="N126" s="783"/>
      <c r="O126" s="783"/>
      <c r="P126" s="783"/>
      <c r="Q126" s="783"/>
      <c r="R126" s="783"/>
      <c r="S126" s="783"/>
      <c r="T126" s="783"/>
      <c r="U126" s="783"/>
      <c r="V126" s="783"/>
      <c r="W126" s="783"/>
      <c r="X126" s="783"/>
      <c r="Y126" s="783"/>
      <c r="Z126" s="784"/>
      <c r="AA126" s="771" t="s">
        <v>206</v>
      </c>
      <c r="AB126" s="772"/>
      <c r="AC126" s="772"/>
      <c r="AD126" s="772"/>
      <c r="AE126" s="773"/>
      <c r="AF126" s="774" t="s">
        <v>206</v>
      </c>
      <c r="AG126" s="772"/>
      <c r="AH126" s="772"/>
      <c r="AI126" s="772"/>
      <c r="AJ126" s="773"/>
      <c r="AK126" s="774" t="s">
        <v>206</v>
      </c>
      <c r="AL126" s="772"/>
      <c r="AM126" s="772"/>
      <c r="AN126" s="772"/>
      <c r="AO126" s="773"/>
      <c r="AP126" s="848" t="s">
        <v>206</v>
      </c>
      <c r="AQ126" s="849"/>
      <c r="AR126" s="849"/>
      <c r="AS126" s="849"/>
      <c r="AT126" s="850"/>
      <c r="AU126" s="61"/>
      <c r="AV126" s="61"/>
      <c r="AW126" s="61"/>
      <c r="AX126" s="61"/>
      <c r="AY126" s="61"/>
      <c r="AZ126" s="61"/>
      <c r="BA126" s="61"/>
      <c r="BB126" s="61"/>
      <c r="BC126" s="61"/>
      <c r="BD126" s="61"/>
      <c r="BE126" s="61"/>
      <c r="BF126" s="61"/>
      <c r="BG126" s="61"/>
      <c r="BH126" s="61"/>
      <c r="BI126" s="61"/>
      <c r="BJ126" s="61"/>
      <c r="BK126" s="61"/>
      <c r="BL126" s="61"/>
      <c r="BM126" s="61"/>
      <c r="BN126" s="61"/>
      <c r="BO126" s="61"/>
      <c r="BP126" s="61"/>
      <c r="BQ126" s="61"/>
      <c r="BR126" s="61"/>
      <c r="BS126" s="61"/>
      <c r="BT126" s="61"/>
      <c r="BU126" s="61"/>
      <c r="BV126" s="61"/>
      <c r="BW126" s="61"/>
      <c r="BX126" s="61"/>
      <c r="BY126" s="61"/>
      <c r="BZ126" s="61"/>
      <c r="CA126" s="61"/>
      <c r="CB126" s="61"/>
      <c r="CC126" s="61"/>
      <c r="CD126" s="79"/>
      <c r="CE126" s="79"/>
      <c r="CF126" s="79"/>
      <c r="CG126" s="61"/>
      <c r="CH126" s="61"/>
      <c r="CI126" s="61"/>
      <c r="CJ126" s="80"/>
      <c r="CK126" s="841"/>
      <c r="CL126" s="842"/>
      <c r="CM126" s="842"/>
      <c r="CN126" s="842"/>
      <c r="CO126" s="843"/>
      <c r="CP126" s="847" t="s">
        <v>417</v>
      </c>
      <c r="CQ126" s="783"/>
      <c r="CR126" s="783"/>
      <c r="CS126" s="783"/>
      <c r="CT126" s="783"/>
      <c r="CU126" s="783"/>
      <c r="CV126" s="783"/>
      <c r="CW126" s="783"/>
      <c r="CX126" s="783"/>
      <c r="CY126" s="783"/>
      <c r="CZ126" s="783"/>
      <c r="DA126" s="783"/>
      <c r="DB126" s="783"/>
      <c r="DC126" s="783"/>
      <c r="DD126" s="783"/>
      <c r="DE126" s="783"/>
      <c r="DF126" s="784"/>
      <c r="DG126" s="851" t="s">
        <v>206</v>
      </c>
      <c r="DH126" s="852"/>
      <c r="DI126" s="852"/>
      <c r="DJ126" s="852"/>
      <c r="DK126" s="852"/>
      <c r="DL126" s="852" t="s">
        <v>206</v>
      </c>
      <c r="DM126" s="852"/>
      <c r="DN126" s="852"/>
      <c r="DO126" s="852"/>
      <c r="DP126" s="852"/>
      <c r="DQ126" s="852" t="s">
        <v>206</v>
      </c>
      <c r="DR126" s="852"/>
      <c r="DS126" s="852"/>
      <c r="DT126" s="852"/>
      <c r="DU126" s="852"/>
      <c r="DV126" s="853" t="s">
        <v>206</v>
      </c>
      <c r="DW126" s="853"/>
      <c r="DX126" s="853"/>
      <c r="DY126" s="853"/>
      <c r="DZ126" s="854"/>
    </row>
    <row r="127" spans="1:130" s="53" customFormat="1" ht="26.25" customHeight="1" x14ac:dyDescent="0.15">
      <c r="A127" s="764"/>
      <c r="B127" s="765"/>
      <c r="C127" s="855" t="s">
        <v>87</v>
      </c>
      <c r="D127" s="856"/>
      <c r="E127" s="856"/>
      <c r="F127" s="856"/>
      <c r="G127" s="856"/>
      <c r="H127" s="856"/>
      <c r="I127" s="856"/>
      <c r="J127" s="856"/>
      <c r="K127" s="856"/>
      <c r="L127" s="856"/>
      <c r="M127" s="856"/>
      <c r="N127" s="856"/>
      <c r="O127" s="856"/>
      <c r="P127" s="856"/>
      <c r="Q127" s="856"/>
      <c r="R127" s="856"/>
      <c r="S127" s="856"/>
      <c r="T127" s="856"/>
      <c r="U127" s="856"/>
      <c r="V127" s="856"/>
      <c r="W127" s="856"/>
      <c r="X127" s="856"/>
      <c r="Y127" s="856"/>
      <c r="Z127" s="857"/>
      <c r="AA127" s="771" t="s">
        <v>206</v>
      </c>
      <c r="AB127" s="772"/>
      <c r="AC127" s="772"/>
      <c r="AD127" s="772"/>
      <c r="AE127" s="773"/>
      <c r="AF127" s="774" t="s">
        <v>206</v>
      </c>
      <c r="AG127" s="772"/>
      <c r="AH127" s="772"/>
      <c r="AI127" s="772"/>
      <c r="AJ127" s="773"/>
      <c r="AK127" s="774" t="s">
        <v>206</v>
      </c>
      <c r="AL127" s="772"/>
      <c r="AM127" s="772"/>
      <c r="AN127" s="772"/>
      <c r="AO127" s="773"/>
      <c r="AP127" s="848" t="s">
        <v>206</v>
      </c>
      <c r="AQ127" s="849"/>
      <c r="AR127" s="849"/>
      <c r="AS127" s="849"/>
      <c r="AT127" s="850"/>
      <c r="AU127" s="61"/>
      <c r="AV127" s="61"/>
      <c r="AW127" s="61"/>
      <c r="AX127" s="858" t="s">
        <v>495</v>
      </c>
      <c r="AY127" s="859"/>
      <c r="AZ127" s="859"/>
      <c r="BA127" s="859"/>
      <c r="BB127" s="859"/>
      <c r="BC127" s="859"/>
      <c r="BD127" s="859"/>
      <c r="BE127" s="860"/>
      <c r="BF127" s="861" t="s">
        <v>496</v>
      </c>
      <c r="BG127" s="859"/>
      <c r="BH127" s="859"/>
      <c r="BI127" s="859"/>
      <c r="BJ127" s="859"/>
      <c r="BK127" s="859"/>
      <c r="BL127" s="860"/>
      <c r="BM127" s="861" t="s">
        <v>418</v>
      </c>
      <c r="BN127" s="859"/>
      <c r="BO127" s="859"/>
      <c r="BP127" s="859"/>
      <c r="BQ127" s="859"/>
      <c r="BR127" s="859"/>
      <c r="BS127" s="860"/>
      <c r="BT127" s="861" t="s">
        <v>411</v>
      </c>
      <c r="BU127" s="859"/>
      <c r="BV127" s="859"/>
      <c r="BW127" s="859"/>
      <c r="BX127" s="859"/>
      <c r="BY127" s="859"/>
      <c r="BZ127" s="862"/>
      <c r="CA127" s="61"/>
      <c r="CB127" s="61"/>
      <c r="CC127" s="61"/>
      <c r="CD127" s="79"/>
      <c r="CE127" s="79"/>
      <c r="CF127" s="79"/>
      <c r="CG127" s="61"/>
      <c r="CH127" s="61"/>
      <c r="CI127" s="61"/>
      <c r="CJ127" s="80"/>
      <c r="CK127" s="841"/>
      <c r="CL127" s="842"/>
      <c r="CM127" s="842"/>
      <c r="CN127" s="842"/>
      <c r="CO127" s="843"/>
      <c r="CP127" s="847" t="s">
        <v>447</v>
      </c>
      <c r="CQ127" s="783"/>
      <c r="CR127" s="783"/>
      <c r="CS127" s="783"/>
      <c r="CT127" s="783"/>
      <c r="CU127" s="783"/>
      <c r="CV127" s="783"/>
      <c r="CW127" s="783"/>
      <c r="CX127" s="783"/>
      <c r="CY127" s="783"/>
      <c r="CZ127" s="783"/>
      <c r="DA127" s="783"/>
      <c r="DB127" s="783"/>
      <c r="DC127" s="783"/>
      <c r="DD127" s="783"/>
      <c r="DE127" s="783"/>
      <c r="DF127" s="784"/>
      <c r="DG127" s="851" t="s">
        <v>206</v>
      </c>
      <c r="DH127" s="852"/>
      <c r="DI127" s="852"/>
      <c r="DJ127" s="852"/>
      <c r="DK127" s="852"/>
      <c r="DL127" s="852" t="s">
        <v>206</v>
      </c>
      <c r="DM127" s="852"/>
      <c r="DN127" s="852"/>
      <c r="DO127" s="852"/>
      <c r="DP127" s="852"/>
      <c r="DQ127" s="852" t="s">
        <v>206</v>
      </c>
      <c r="DR127" s="852"/>
      <c r="DS127" s="852"/>
      <c r="DT127" s="852"/>
      <c r="DU127" s="852"/>
      <c r="DV127" s="853" t="s">
        <v>206</v>
      </c>
      <c r="DW127" s="853"/>
      <c r="DX127" s="853"/>
      <c r="DY127" s="853"/>
      <c r="DZ127" s="854"/>
    </row>
    <row r="128" spans="1:130" s="53" customFormat="1" ht="26.25" customHeight="1" x14ac:dyDescent="0.15">
      <c r="A128" s="811" t="s">
        <v>497</v>
      </c>
      <c r="B128" s="812"/>
      <c r="C128" s="812"/>
      <c r="D128" s="812"/>
      <c r="E128" s="812"/>
      <c r="F128" s="812"/>
      <c r="G128" s="812"/>
      <c r="H128" s="812"/>
      <c r="I128" s="812"/>
      <c r="J128" s="812"/>
      <c r="K128" s="812"/>
      <c r="L128" s="812"/>
      <c r="M128" s="812"/>
      <c r="N128" s="812"/>
      <c r="O128" s="812"/>
      <c r="P128" s="812"/>
      <c r="Q128" s="812"/>
      <c r="R128" s="812"/>
      <c r="S128" s="812"/>
      <c r="T128" s="812"/>
      <c r="U128" s="812"/>
      <c r="V128" s="812"/>
      <c r="W128" s="813" t="s">
        <v>7</v>
      </c>
      <c r="X128" s="813"/>
      <c r="Y128" s="813"/>
      <c r="Z128" s="814"/>
      <c r="AA128" s="815" t="s">
        <v>206</v>
      </c>
      <c r="AB128" s="816"/>
      <c r="AC128" s="816"/>
      <c r="AD128" s="816"/>
      <c r="AE128" s="817"/>
      <c r="AF128" s="818" t="s">
        <v>206</v>
      </c>
      <c r="AG128" s="816"/>
      <c r="AH128" s="816"/>
      <c r="AI128" s="816"/>
      <c r="AJ128" s="817"/>
      <c r="AK128" s="818" t="s">
        <v>206</v>
      </c>
      <c r="AL128" s="816"/>
      <c r="AM128" s="816"/>
      <c r="AN128" s="816"/>
      <c r="AO128" s="817"/>
      <c r="AP128" s="819"/>
      <c r="AQ128" s="820"/>
      <c r="AR128" s="820"/>
      <c r="AS128" s="820"/>
      <c r="AT128" s="821"/>
      <c r="AU128" s="61"/>
      <c r="AV128" s="61"/>
      <c r="AW128" s="61"/>
      <c r="AX128" s="822" t="s">
        <v>308</v>
      </c>
      <c r="AY128" s="823"/>
      <c r="AZ128" s="823"/>
      <c r="BA128" s="823"/>
      <c r="BB128" s="823"/>
      <c r="BC128" s="823"/>
      <c r="BD128" s="823"/>
      <c r="BE128" s="824"/>
      <c r="BF128" s="825" t="s">
        <v>206</v>
      </c>
      <c r="BG128" s="826"/>
      <c r="BH128" s="826"/>
      <c r="BI128" s="826"/>
      <c r="BJ128" s="826"/>
      <c r="BK128" s="826"/>
      <c r="BL128" s="827"/>
      <c r="BM128" s="825">
        <v>15</v>
      </c>
      <c r="BN128" s="826"/>
      <c r="BO128" s="826"/>
      <c r="BP128" s="826"/>
      <c r="BQ128" s="826"/>
      <c r="BR128" s="826"/>
      <c r="BS128" s="827"/>
      <c r="BT128" s="825">
        <v>20</v>
      </c>
      <c r="BU128" s="826"/>
      <c r="BV128" s="826"/>
      <c r="BW128" s="826"/>
      <c r="BX128" s="826"/>
      <c r="BY128" s="826"/>
      <c r="BZ128" s="828"/>
      <c r="CA128" s="79"/>
      <c r="CB128" s="79"/>
      <c r="CC128" s="79"/>
      <c r="CD128" s="79"/>
      <c r="CE128" s="79"/>
      <c r="CF128" s="79"/>
      <c r="CG128" s="61"/>
      <c r="CH128" s="61"/>
      <c r="CI128" s="61"/>
      <c r="CJ128" s="80"/>
      <c r="CK128" s="844"/>
      <c r="CL128" s="845"/>
      <c r="CM128" s="845"/>
      <c r="CN128" s="845"/>
      <c r="CO128" s="846"/>
      <c r="CP128" s="829" t="s">
        <v>401</v>
      </c>
      <c r="CQ128" s="803"/>
      <c r="CR128" s="803"/>
      <c r="CS128" s="803"/>
      <c r="CT128" s="803"/>
      <c r="CU128" s="803"/>
      <c r="CV128" s="803"/>
      <c r="CW128" s="803"/>
      <c r="CX128" s="803"/>
      <c r="CY128" s="803"/>
      <c r="CZ128" s="803"/>
      <c r="DA128" s="803"/>
      <c r="DB128" s="803"/>
      <c r="DC128" s="803"/>
      <c r="DD128" s="803"/>
      <c r="DE128" s="803"/>
      <c r="DF128" s="804"/>
      <c r="DG128" s="830" t="s">
        <v>206</v>
      </c>
      <c r="DH128" s="831"/>
      <c r="DI128" s="831"/>
      <c r="DJ128" s="831"/>
      <c r="DK128" s="831"/>
      <c r="DL128" s="831" t="s">
        <v>206</v>
      </c>
      <c r="DM128" s="831"/>
      <c r="DN128" s="831"/>
      <c r="DO128" s="831"/>
      <c r="DP128" s="831"/>
      <c r="DQ128" s="831" t="s">
        <v>206</v>
      </c>
      <c r="DR128" s="831"/>
      <c r="DS128" s="831"/>
      <c r="DT128" s="831"/>
      <c r="DU128" s="831"/>
      <c r="DV128" s="832" t="s">
        <v>206</v>
      </c>
      <c r="DW128" s="832"/>
      <c r="DX128" s="832"/>
      <c r="DY128" s="832"/>
      <c r="DZ128" s="833"/>
    </row>
    <row r="129" spans="1:131" s="53" customFormat="1" ht="26.25" customHeight="1" x14ac:dyDescent="0.15">
      <c r="A129" s="766" t="s">
        <v>178</v>
      </c>
      <c r="B129" s="767"/>
      <c r="C129" s="767"/>
      <c r="D129" s="767"/>
      <c r="E129" s="767"/>
      <c r="F129" s="767"/>
      <c r="G129" s="767"/>
      <c r="H129" s="767"/>
      <c r="I129" s="767"/>
      <c r="J129" s="767"/>
      <c r="K129" s="767"/>
      <c r="L129" s="767"/>
      <c r="M129" s="767"/>
      <c r="N129" s="767"/>
      <c r="O129" s="767"/>
      <c r="P129" s="767"/>
      <c r="Q129" s="767"/>
      <c r="R129" s="767"/>
      <c r="S129" s="767"/>
      <c r="T129" s="767"/>
      <c r="U129" s="767"/>
      <c r="V129" s="767"/>
      <c r="W129" s="768" t="s">
        <v>240</v>
      </c>
      <c r="X129" s="769"/>
      <c r="Y129" s="769"/>
      <c r="Z129" s="770"/>
      <c r="AA129" s="771">
        <v>3181414</v>
      </c>
      <c r="AB129" s="772"/>
      <c r="AC129" s="772"/>
      <c r="AD129" s="772"/>
      <c r="AE129" s="773"/>
      <c r="AF129" s="774">
        <v>3422916</v>
      </c>
      <c r="AG129" s="772"/>
      <c r="AH129" s="772"/>
      <c r="AI129" s="772"/>
      <c r="AJ129" s="773"/>
      <c r="AK129" s="774">
        <v>3682199</v>
      </c>
      <c r="AL129" s="772"/>
      <c r="AM129" s="772"/>
      <c r="AN129" s="772"/>
      <c r="AO129" s="773"/>
      <c r="AP129" s="775"/>
      <c r="AQ129" s="776"/>
      <c r="AR129" s="776"/>
      <c r="AS129" s="776"/>
      <c r="AT129" s="777"/>
      <c r="AU129" s="72"/>
      <c r="AV129" s="72"/>
      <c r="AW129" s="72"/>
      <c r="AX129" s="785" t="s">
        <v>130</v>
      </c>
      <c r="AY129" s="783"/>
      <c r="AZ129" s="783"/>
      <c r="BA129" s="783"/>
      <c r="BB129" s="783"/>
      <c r="BC129" s="783"/>
      <c r="BD129" s="783"/>
      <c r="BE129" s="784"/>
      <c r="BF129" s="834" t="s">
        <v>206</v>
      </c>
      <c r="BG129" s="835"/>
      <c r="BH129" s="835"/>
      <c r="BI129" s="835"/>
      <c r="BJ129" s="835"/>
      <c r="BK129" s="835"/>
      <c r="BL129" s="836"/>
      <c r="BM129" s="834">
        <v>20</v>
      </c>
      <c r="BN129" s="835"/>
      <c r="BO129" s="835"/>
      <c r="BP129" s="835"/>
      <c r="BQ129" s="835"/>
      <c r="BR129" s="835"/>
      <c r="BS129" s="836"/>
      <c r="BT129" s="834">
        <v>30</v>
      </c>
      <c r="BU129" s="835"/>
      <c r="BV129" s="835"/>
      <c r="BW129" s="835"/>
      <c r="BX129" s="835"/>
      <c r="BY129" s="835"/>
      <c r="BZ129" s="837"/>
      <c r="CA129" s="75"/>
      <c r="CB129" s="75"/>
      <c r="CC129" s="75"/>
      <c r="CD129" s="75"/>
      <c r="CE129" s="75"/>
      <c r="CF129" s="75"/>
      <c r="CG129" s="75"/>
      <c r="CH129" s="75"/>
      <c r="CI129" s="75"/>
      <c r="CJ129" s="75"/>
      <c r="CK129" s="75"/>
      <c r="CL129" s="75"/>
      <c r="CM129" s="75"/>
      <c r="CN129" s="75"/>
      <c r="CO129" s="75"/>
      <c r="CP129" s="75"/>
      <c r="CQ129" s="75"/>
      <c r="CR129" s="75"/>
      <c r="CS129" s="75"/>
      <c r="CT129" s="75"/>
      <c r="CU129" s="75"/>
      <c r="CV129" s="75"/>
      <c r="CW129" s="75"/>
      <c r="CX129" s="75"/>
      <c r="CY129" s="75"/>
      <c r="CZ129" s="75"/>
      <c r="DA129" s="75"/>
      <c r="DB129" s="75"/>
      <c r="DC129" s="75"/>
      <c r="DD129" s="75"/>
      <c r="DE129" s="75"/>
      <c r="DF129" s="75"/>
      <c r="DG129" s="75"/>
      <c r="DH129" s="75"/>
      <c r="DI129" s="75"/>
      <c r="DJ129" s="75"/>
      <c r="DK129" s="75"/>
      <c r="DL129" s="75"/>
      <c r="DM129" s="75"/>
      <c r="DN129" s="75"/>
      <c r="DO129" s="75"/>
      <c r="DP129" s="72"/>
      <c r="DQ129" s="72"/>
      <c r="DR129" s="72"/>
      <c r="DS129" s="72"/>
      <c r="DT129" s="72"/>
      <c r="DU129" s="72"/>
      <c r="DV129" s="72"/>
      <c r="DW129" s="72"/>
      <c r="DX129" s="72"/>
      <c r="DY129" s="72"/>
      <c r="DZ129" s="72"/>
    </row>
    <row r="130" spans="1:131" s="53" customFormat="1" ht="26.25" customHeight="1" x14ac:dyDescent="0.15">
      <c r="A130" s="766" t="s">
        <v>498</v>
      </c>
      <c r="B130" s="767"/>
      <c r="C130" s="767"/>
      <c r="D130" s="767"/>
      <c r="E130" s="767"/>
      <c r="F130" s="767"/>
      <c r="G130" s="767"/>
      <c r="H130" s="767"/>
      <c r="I130" s="767"/>
      <c r="J130" s="767"/>
      <c r="K130" s="767"/>
      <c r="L130" s="767"/>
      <c r="M130" s="767"/>
      <c r="N130" s="767"/>
      <c r="O130" s="767"/>
      <c r="P130" s="767"/>
      <c r="Q130" s="767"/>
      <c r="R130" s="767"/>
      <c r="S130" s="767"/>
      <c r="T130" s="767"/>
      <c r="U130" s="767"/>
      <c r="V130" s="767"/>
      <c r="W130" s="768" t="s">
        <v>499</v>
      </c>
      <c r="X130" s="769"/>
      <c r="Y130" s="769"/>
      <c r="Z130" s="770"/>
      <c r="AA130" s="771">
        <v>372498</v>
      </c>
      <c r="AB130" s="772"/>
      <c r="AC130" s="772"/>
      <c r="AD130" s="772"/>
      <c r="AE130" s="773"/>
      <c r="AF130" s="774">
        <v>379791</v>
      </c>
      <c r="AG130" s="772"/>
      <c r="AH130" s="772"/>
      <c r="AI130" s="772"/>
      <c r="AJ130" s="773"/>
      <c r="AK130" s="774">
        <v>391478</v>
      </c>
      <c r="AL130" s="772"/>
      <c r="AM130" s="772"/>
      <c r="AN130" s="772"/>
      <c r="AO130" s="773"/>
      <c r="AP130" s="775"/>
      <c r="AQ130" s="776"/>
      <c r="AR130" s="776"/>
      <c r="AS130" s="776"/>
      <c r="AT130" s="777"/>
      <c r="AU130" s="72"/>
      <c r="AV130" s="72"/>
      <c r="AW130" s="72"/>
      <c r="AX130" s="785" t="s">
        <v>433</v>
      </c>
      <c r="AY130" s="783"/>
      <c r="AZ130" s="783"/>
      <c r="BA130" s="783"/>
      <c r="BB130" s="783"/>
      <c r="BC130" s="783"/>
      <c r="BD130" s="783"/>
      <c r="BE130" s="784"/>
      <c r="BF130" s="786">
        <v>3</v>
      </c>
      <c r="BG130" s="787"/>
      <c r="BH130" s="787"/>
      <c r="BI130" s="787"/>
      <c r="BJ130" s="787"/>
      <c r="BK130" s="787"/>
      <c r="BL130" s="788"/>
      <c r="BM130" s="786">
        <v>25</v>
      </c>
      <c r="BN130" s="787"/>
      <c r="BO130" s="787"/>
      <c r="BP130" s="787"/>
      <c r="BQ130" s="787"/>
      <c r="BR130" s="787"/>
      <c r="BS130" s="788"/>
      <c r="BT130" s="786">
        <v>35</v>
      </c>
      <c r="BU130" s="787"/>
      <c r="BV130" s="787"/>
      <c r="BW130" s="787"/>
      <c r="BX130" s="787"/>
      <c r="BY130" s="787"/>
      <c r="BZ130" s="789"/>
      <c r="CA130" s="75"/>
      <c r="CB130" s="75"/>
      <c r="CC130" s="75"/>
      <c r="CD130" s="75"/>
      <c r="CE130" s="75"/>
      <c r="CF130" s="75"/>
      <c r="CG130" s="75"/>
      <c r="CH130" s="75"/>
      <c r="CI130" s="75"/>
      <c r="CJ130" s="75"/>
      <c r="CK130" s="75"/>
      <c r="CL130" s="75"/>
      <c r="CM130" s="75"/>
      <c r="CN130" s="75"/>
      <c r="CO130" s="75"/>
      <c r="CP130" s="75"/>
      <c r="CQ130" s="75"/>
      <c r="CR130" s="75"/>
      <c r="CS130" s="75"/>
      <c r="CT130" s="75"/>
      <c r="CU130" s="75"/>
      <c r="CV130" s="75"/>
      <c r="CW130" s="75"/>
      <c r="CX130" s="75"/>
      <c r="CY130" s="75"/>
      <c r="CZ130" s="75"/>
      <c r="DA130" s="75"/>
      <c r="DB130" s="75"/>
      <c r="DC130" s="75"/>
      <c r="DD130" s="75"/>
      <c r="DE130" s="75"/>
      <c r="DF130" s="75"/>
      <c r="DG130" s="75"/>
      <c r="DH130" s="75"/>
      <c r="DI130" s="75"/>
      <c r="DJ130" s="75"/>
      <c r="DK130" s="75"/>
      <c r="DL130" s="75"/>
      <c r="DM130" s="75"/>
      <c r="DN130" s="75"/>
      <c r="DO130" s="75"/>
      <c r="DP130" s="72"/>
      <c r="DQ130" s="72"/>
      <c r="DR130" s="72"/>
      <c r="DS130" s="72"/>
      <c r="DT130" s="72"/>
      <c r="DU130" s="72"/>
      <c r="DV130" s="72"/>
      <c r="DW130" s="72"/>
      <c r="DX130" s="72"/>
      <c r="DY130" s="72"/>
      <c r="DZ130" s="72"/>
    </row>
    <row r="131" spans="1:131" s="53" customFormat="1" ht="26.25" customHeight="1" x14ac:dyDescent="0.15">
      <c r="A131" s="790"/>
      <c r="B131" s="791"/>
      <c r="C131" s="791"/>
      <c r="D131" s="791"/>
      <c r="E131" s="791"/>
      <c r="F131" s="791"/>
      <c r="G131" s="791"/>
      <c r="H131" s="791"/>
      <c r="I131" s="791"/>
      <c r="J131" s="791"/>
      <c r="K131" s="791"/>
      <c r="L131" s="791"/>
      <c r="M131" s="791"/>
      <c r="N131" s="791"/>
      <c r="O131" s="791"/>
      <c r="P131" s="791"/>
      <c r="Q131" s="791"/>
      <c r="R131" s="791"/>
      <c r="S131" s="791"/>
      <c r="T131" s="791"/>
      <c r="U131" s="791"/>
      <c r="V131" s="791"/>
      <c r="W131" s="792" t="s">
        <v>181</v>
      </c>
      <c r="X131" s="793"/>
      <c r="Y131" s="793"/>
      <c r="Z131" s="794"/>
      <c r="AA131" s="795">
        <v>2808916</v>
      </c>
      <c r="AB131" s="796"/>
      <c r="AC131" s="796"/>
      <c r="AD131" s="796"/>
      <c r="AE131" s="797"/>
      <c r="AF131" s="798">
        <v>3043125</v>
      </c>
      <c r="AG131" s="796"/>
      <c r="AH131" s="796"/>
      <c r="AI131" s="796"/>
      <c r="AJ131" s="797"/>
      <c r="AK131" s="798">
        <v>3290721</v>
      </c>
      <c r="AL131" s="796"/>
      <c r="AM131" s="796"/>
      <c r="AN131" s="796"/>
      <c r="AO131" s="797"/>
      <c r="AP131" s="799"/>
      <c r="AQ131" s="800"/>
      <c r="AR131" s="800"/>
      <c r="AS131" s="800"/>
      <c r="AT131" s="801"/>
      <c r="AU131" s="72"/>
      <c r="AV131" s="72"/>
      <c r="AW131" s="72"/>
      <c r="AX131" s="802" t="s">
        <v>471</v>
      </c>
      <c r="AY131" s="803"/>
      <c r="AZ131" s="803"/>
      <c r="BA131" s="803"/>
      <c r="BB131" s="803"/>
      <c r="BC131" s="803"/>
      <c r="BD131" s="803"/>
      <c r="BE131" s="804"/>
      <c r="BF131" s="805" t="s">
        <v>206</v>
      </c>
      <c r="BG131" s="806"/>
      <c r="BH131" s="806"/>
      <c r="BI131" s="806"/>
      <c r="BJ131" s="806"/>
      <c r="BK131" s="806"/>
      <c r="BL131" s="807"/>
      <c r="BM131" s="805">
        <v>350</v>
      </c>
      <c r="BN131" s="806"/>
      <c r="BO131" s="806"/>
      <c r="BP131" s="806"/>
      <c r="BQ131" s="806"/>
      <c r="BR131" s="806"/>
      <c r="BS131" s="807"/>
      <c r="BT131" s="808"/>
      <c r="BU131" s="809"/>
      <c r="BV131" s="809"/>
      <c r="BW131" s="809"/>
      <c r="BX131" s="809"/>
      <c r="BY131" s="809"/>
      <c r="BZ131" s="810"/>
      <c r="CA131" s="75"/>
      <c r="CB131" s="75"/>
      <c r="CC131" s="75"/>
      <c r="CD131" s="75"/>
      <c r="CE131" s="75"/>
      <c r="CF131" s="75"/>
      <c r="CG131" s="75"/>
      <c r="CH131" s="75"/>
      <c r="CI131" s="75"/>
      <c r="CJ131" s="75"/>
      <c r="CK131" s="75"/>
      <c r="CL131" s="75"/>
      <c r="CM131" s="75"/>
      <c r="CN131" s="75"/>
      <c r="CO131" s="75"/>
      <c r="CP131" s="75"/>
      <c r="CQ131" s="75"/>
      <c r="CR131" s="75"/>
      <c r="CS131" s="75"/>
      <c r="CT131" s="75"/>
      <c r="CU131" s="75"/>
      <c r="CV131" s="75"/>
      <c r="CW131" s="75"/>
      <c r="CX131" s="75"/>
      <c r="CY131" s="75"/>
      <c r="CZ131" s="75"/>
      <c r="DA131" s="75"/>
      <c r="DB131" s="75"/>
      <c r="DC131" s="75"/>
      <c r="DD131" s="75"/>
      <c r="DE131" s="75"/>
      <c r="DF131" s="75"/>
      <c r="DG131" s="75"/>
      <c r="DH131" s="75"/>
      <c r="DI131" s="75"/>
      <c r="DJ131" s="75"/>
      <c r="DK131" s="75"/>
      <c r="DL131" s="75"/>
      <c r="DM131" s="75"/>
      <c r="DN131" s="75"/>
      <c r="DO131" s="75"/>
      <c r="DP131" s="72"/>
      <c r="DQ131" s="72"/>
      <c r="DR131" s="72"/>
      <c r="DS131" s="72"/>
      <c r="DT131" s="72"/>
      <c r="DU131" s="72"/>
      <c r="DV131" s="72"/>
      <c r="DW131" s="72"/>
      <c r="DX131" s="72"/>
      <c r="DY131" s="72"/>
      <c r="DZ131" s="72"/>
    </row>
    <row r="132" spans="1:131" s="53" customFormat="1" ht="26.25" customHeight="1" x14ac:dyDescent="0.15">
      <c r="A132" s="756" t="s">
        <v>33</v>
      </c>
      <c r="B132" s="757"/>
      <c r="C132" s="757"/>
      <c r="D132" s="757"/>
      <c r="E132" s="757"/>
      <c r="F132" s="757"/>
      <c r="G132" s="757"/>
      <c r="H132" s="757"/>
      <c r="I132" s="757"/>
      <c r="J132" s="757"/>
      <c r="K132" s="757"/>
      <c r="L132" s="757"/>
      <c r="M132" s="757"/>
      <c r="N132" s="757"/>
      <c r="O132" s="757"/>
      <c r="P132" s="757"/>
      <c r="Q132" s="757"/>
      <c r="R132" s="757"/>
      <c r="S132" s="757"/>
      <c r="T132" s="757"/>
      <c r="U132" s="757"/>
      <c r="V132" s="731" t="s">
        <v>500</v>
      </c>
      <c r="W132" s="731"/>
      <c r="X132" s="731"/>
      <c r="Y132" s="731"/>
      <c r="Z132" s="732"/>
      <c r="AA132" s="733">
        <v>2.104156906</v>
      </c>
      <c r="AB132" s="734"/>
      <c r="AC132" s="734"/>
      <c r="AD132" s="734"/>
      <c r="AE132" s="735"/>
      <c r="AF132" s="736">
        <v>2.8575888269999998</v>
      </c>
      <c r="AG132" s="734"/>
      <c r="AH132" s="734"/>
      <c r="AI132" s="734"/>
      <c r="AJ132" s="735"/>
      <c r="AK132" s="736">
        <v>4.3325155789999998</v>
      </c>
      <c r="AL132" s="734"/>
      <c r="AM132" s="734"/>
      <c r="AN132" s="734"/>
      <c r="AO132" s="735"/>
      <c r="AP132" s="737"/>
      <c r="AQ132" s="738"/>
      <c r="AR132" s="738"/>
      <c r="AS132" s="738"/>
      <c r="AT132" s="739"/>
      <c r="AU132" s="71"/>
      <c r="AV132" s="72"/>
      <c r="AW132" s="72"/>
      <c r="AX132" s="72"/>
      <c r="AY132" s="72"/>
      <c r="AZ132" s="72"/>
      <c r="BA132" s="72"/>
      <c r="BB132" s="72"/>
      <c r="BC132" s="72"/>
      <c r="BD132" s="72"/>
      <c r="BE132" s="72"/>
      <c r="BF132" s="72"/>
      <c r="BG132" s="72"/>
      <c r="BH132" s="72"/>
      <c r="BI132" s="72"/>
      <c r="BJ132" s="72"/>
      <c r="BK132" s="72"/>
      <c r="BL132" s="72"/>
      <c r="BM132" s="72"/>
      <c r="BN132" s="72"/>
      <c r="BO132" s="72"/>
      <c r="BP132" s="72"/>
      <c r="BQ132" s="72"/>
      <c r="BR132" s="72"/>
      <c r="BS132" s="72"/>
      <c r="BT132" s="72"/>
      <c r="BU132" s="72"/>
      <c r="BV132" s="72"/>
      <c r="BW132" s="72"/>
      <c r="BX132" s="72"/>
      <c r="BY132" s="72"/>
      <c r="BZ132" s="72"/>
      <c r="CA132" s="75"/>
      <c r="CB132" s="75"/>
      <c r="CC132" s="75"/>
      <c r="CD132" s="75"/>
      <c r="CE132" s="75"/>
      <c r="CF132" s="75"/>
      <c r="CG132" s="75"/>
      <c r="CH132" s="75"/>
      <c r="CI132" s="75"/>
      <c r="CJ132" s="75"/>
      <c r="CK132" s="75"/>
      <c r="CL132" s="75"/>
      <c r="CM132" s="75"/>
      <c r="CN132" s="75"/>
      <c r="CO132" s="75"/>
      <c r="CP132" s="75"/>
      <c r="CQ132" s="75"/>
      <c r="CR132" s="75"/>
      <c r="CS132" s="75"/>
      <c r="CT132" s="75"/>
      <c r="CU132" s="75"/>
      <c r="CV132" s="75"/>
      <c r="CW132" s="75"/>
      <c r="CX132" s="75"/>
      <c r="CY132" s="75"/>
      <c r="CZ132" s="75"/>
      <c r="DA132" s="75"/>
      <c r="DB132" s="75"/>
      <c r="DC132" s="75"/>
      <c r="DD132" s="75"/>
      <c r="DE132" s="75"/>
      <c r="DF132" s="75"/>
      <c r="DG132" s="75"/>
      <c r="DH132" s="75"/>
      <c r="DI132" s="75"/>
      <c r="DJ132" s="75"/>
      <c r="DK132" s="75"/>
      <c r="DL132" s="75"/>
      <c r="DM132" s="75"/>
      <c r="DN132" s="75"/>
      <c r="DO132" s="75"/>
      <c r="DP132" s="72"/>
      <c r="DQ132" s="72"/>
      <c r="DR132" s="72"/>
      <c r="DS132" s="72"/>
      <c r="DT132" s="72"/>
      <c r="DU132" s="72"/>
      <c r="DV132" s="72"/>
      <c r="DW132" s="72"/>
      <c r="DX132" s="72"/>
      <c r="DY132" s="72"/>
      <c r="DZ132" s="72"/>
    </row>
    <row r="133" spans="1:131" s="53" customFormat="1" ht="26.25" customHeight="1" x14ac:dyDescent="0.15">
      <c r="A133" s="758"/>
      <c r="B133" s="759"/>
      <c r="C133" s="759"/>
      <c r="D133" s="759"/>
      <c r="E133" s="759"/>
      <c r="F133" s="759"/>
      <c r="G133" s="759"/>
      <c r="H133" s="759"/>
      <c r="I133" s="759"/>
      <c r="J133" s="759"/>
      <c r="K133" s="759"/>
      <c r="L133" s="759"/>
      <c r="M133" s="759"/>
      <c r="N133" s="759"/>
      <c r="O133" s="759"/>
      <c r="P133" s="759"/>
      <c r="Q133" s="759"/>
      <c r="R133" s="759"/>
      <c r="S133" s="759"/>
      <c r="T133" s="759"/>
      <c r="U133" s="759"/>
      <c r="V133" s="740" t="s">
        <v>93</v>
      </c>
      <c r="W133" s="740"/>
      <c r="X133" s="740"/>
      <c r="Y133" s="740"/>
      <c r="Z133" s="741"/>
      <c r="AA133" s="742">
        <v>2</v>
      </c>
      <c r="AB133" s="743"/>
      <c r="AC133" s="743"/>
      <c r="AD133" s="743"/>
      <c r="AE133" s="744"/>
      <c r="AF133" s="742">
        <v>2.4</v>
      </c>
      <c r="AG133" s="743"/>
      <c r="AH133" s="743"/>
      <c r="AI133" s="743"/>
      <c r="AJ133" s="744"/>
      <c r="AK133" s="742">
        <v>3</v>
      </c>
      <c r="AL133" s="743"/>
      <c r="AM133" s="743"/>
      <c r="AN133" s="743"/>
      <c r="AO133" s="744"/>
      <c r="AP133" s="745"/>
      <c r="AQ133" s="746"/>
      <c r="AR133" s="746"/>
      <c r="AS133" s="746"/>
      <c r="AT133" s="747"/>
      <c r="AU133" s="72"/>
      <c r="AV133" s="72"/>
      <c r="AW133" s="72"/>
      <c r="AX133" s="72"/>
      <c r="AY133" s="72"/>
      <c r="AZ133" s="72"/>
      <c r="BA133" s="72"/>
      <c r="BB133" s="72"/>
      <c r="BC133" s="72"/>
      <c r="BD133" s="72"/>
      <c r="BE133" s="72"/>
      <c r="BF133" s="72"/>
      <c r="BG133" s="72"/>
      <c r="BH133" s="72"/>
      <c r="BI133" s="72"/>
      <c r="BJ133" s="72"/>
      <c r="BK133" s="72"/>
      <c r="BL133" s="72"/>
      <c r="BM133" s="72"/>
      <c r="BN133" s="75"/>
      <c r="BO133" s="75"/>
      <c r="BP133" s="75"/>
      <c r="BQ133" s="75"/>
      <c r="BR133" s="75"/>
      <c r="BS133" s="75"/>
      <c r="BT133" s="75"/>
      <c r="BU133" s="75"/>
      <c r="BV133" s="75"/>
      <c r="BW133" s="75"/>
      <c r="BX133" s="75"/>
      <c r="BY133" s="75"/>
      <c r="BZ133" s="75"/>
      <c r="CA133" s="75"/>
      <c r="CB133" s="75"/>
      <c r="CC133" s="75"/>
      <c r="CD133" s="75"/>
      <c r="CE133" s="75"/>
      <c r="CF133" s="75"/>
      <c r="CG133" s="75"/>
      <c r="CH133" s="75"/>
      <c r="CI133" s="75"/>
      <c r="CJ133" s="75"/>
      <c r="CK133" s="75"/>
      <c r="CL133" s="75"/>
      <c r="CM133" s="75"/>
      <c r="CN133" s="75"/>
      <c r="CO133" s="75"/>
      <c r="CP133" s="75"/>
      <c r="CQ133" s="75"/>
      <c r="CR133" s="75"/>
      <c r="CS133" s="75"/>
      <c r="CT133" s="75"/>
      <c r="CU133" s="75"/>
      <c r="CV133" s="75"/>
      <c r="CW133" s="75"/>
      <c r="CX133" s="75"/>
      <c r="CY133" s="75"/>
      <c r="CZ133" s="75"/>
      <c r="DA133" s="75"/>
      <c r="DB133" s="75"/>
      <c r="DC133" s="75"/>
      <c r="DD133" s="75"/>
      <c r="DE133" s="75"/>
      <c r="DF133" s="75"/>
      <c r="DG133" s="75"/>
      <c r="DH133" s="75"/>
      <c r="DI133" s="75"/>
      <c r="DJ133" s="75"/>
      <c r="DK133" s="75"/>
      <c r="DL133" s="75"/>
      <c r="DM133" s="75"/>
      <c r="DN133" s="75"/>
      <c r="DO133" s="75"/>
      <c r="DP133" s="72"/>
      <c r="DQ133" s="72"/>
      <c r="DR133" s="72"/>
      <c r="DS133" s="72"/>
      <c r="DT133" s="72"/>
      <c r="DU133" s="72"/>
      <c r="DV133" s="72"/>
      <c r="DW133" s="72"/>
      <c r="DX133" s="72"/>
      <c r="DY133" s="72"/>
      <c r="DZ133" s="72"/>
    </row>
    <row r="134" spans="1:131" ht="11.25" customHeight="1" x14ac:dyDescent="0.15">
      <c r="A134" s="66"/>
      <c r="B134" s="66"/>
      <c r="C134" s="66"/>
      <c r="D134" s="66"/>
      <c r="E134" s="66"/>
      <c r="F134" s="66"/>
      <c r="G134" s="66"/>
      <c r="H134" s="66"/>
      <c r="I134" s="66"/>
      <c r="J134" s="66"/>
      <c r="K134" s="66"/>
      <c r="L134" s="66"/>
      <c r="M134" s="66"/>
      <c r="N134" s="66"/>
      <c r="O134" s="66"/>
      <c r="P134" s="66"/>
      <c r="Q134" s="66"/>
      <c r="R134" s="66"/>
      <c r="S134" s="66"/>
      <c r="T134" s="66"/>
      <c r="U134" s="66"/>
      <c r="V134" s="66"/>
      <c r="W134" s="66"/>
      <c r="X134" s="66"/>
      <c r="Y134" s="66"/>
      <c r="Z134" s="66"/>
      <c r="AA134" s="66"/>
      <c r="AB134" s="66"/>
      <c r="AC134" s="66"/>
      <c r="AD134" s="66"/>
      <c r="AE134" s="66"/>
      <c r="AF134" s="66"/>
      <c r="AG134" s="66"/>
      <c r="AH134" s="66"/>
      <c r="AI134" s="66"/>
      <c r="AJ134" s="66"/>
      <c r="AK134" s="66"/>
      <c r="AL134" s="66"/>
      <c r="AM134" s="66"/>
      <c r="AN134" s="66"/>
      <c r="AO134" s="66"/>
      <c r="AP134" s="66"/>
      <c r="AQ134" s="66"/>
      <c r="AR134" s="66"/>
      <c r="AS134" s="66"/>
      <c r="AT134" s="66"/>
      <c r="AU134" s="72"/>
      <c r="AV134" s="72"/>
      <c r="AW134" s="72"/>
      <c r="AX134" s="72"/>
      <c r="AY134" s="72"/>
      <c r="AZ134" s="72"/>
      <c r="BA134" s="72"/>
      <c r="BB134" s="72"/>
      <c r="BC134" s="72"/>
      <c r="BD134" s="72"/>
      <c r="BE134" s="72"/>
      <c r="BF134" s="72"/>
      <c r="BG134" s="72"/>
      <c r="BH134" s="72"/>
      <c r="BI134" s="72"/>
      <c r="BJ134" s="72"/>
      <c r="BK134" s="72"/>
      <c r="BL134" s="72"/>
      <c r="BM134" s="72"/>
      <c r="BN134" s="75"/>
      <c r="BO134" s="75"/>
      <c r="BP134" s="75"/>
      <c r="BQ134" s="75"/>
      <c r="BR134" s="75"/>
      <c r="BS134" s="75"/>
      <c r="BT134" s="75"/>
      <c r="BU134" s="75"/>
      <c r="BV134" s="75"/>
      <c r="BW134" s="75"/>
      <c r="BX134" s="75"/>
      <c r="BY134" s="75"/>
      <c r="BZ134" s="75"/>
      <c r="CA134" s="75"/>
      <c r="CB134" s="75"/>
      <c r="CC134" s="75"/>
      <c r="CD134" s="75"/>
      <c r="CE134" s="75"/>
      <c r="CF134" s="75"/>
      <c r="CG134" s="75"/>
      <c r="CH134" s="75"/>
      <c r="CI134" s="75"/>
      <c r="CJ134" s="75"/>
      <c r="CK134" s="75"/>
      <c r="CL134" s="75"/>
      <c r="CM134" s="75"/>
      <c r="CN134" s="75"/>
      <c r="CO134" s="75"/>
      <c r="CP134" s="75"/>
      <c r="CQ134" s="75"/>
      <c r="CR134" s="75"/>
      <c r="CS134" s="75"/>
      <c r="CT134" s="75"/>
      <c r="CU134" s="75"/>
      <c r="CV134" s="75"/>
      <c r="CW134" s="75"/>
      <c r="CX134" s="75"/>
      <c r="CY134" s="75"/>
      <c r="CZ134" s="75"/>
      <c r="DA134" s="75"/>
      <c r="DB134" s="75"/>
      <c r="DC134" s="75"/>
      <c r="DD134" s="75"/>
      <c r="DE134" s="75"/>
      <c r="DF134" s="75"/>
      <c r="DG134" s="75"/>
      <c r="DH134" s="75"/>
      <c r="DI134" s="75"/>
      <c r="DJ134" s="75"/>
      <c r="DK134" s="75"/>
      <c r="DL134" s="75"/>
      <c r="DM134" s="75"/>
      <c r="DN134" s="75"/>
      <c r="DO134" s="75"/>
      <c r="DP134" s="72"/>
      <c r="DQ134" s="72"/>
      <c r="DR134" s="72"/>
      <c r="DS134" s="72"/>
      <c r="DT134" s="72"/>
      <c r="DU134" s="72"/>
      <c r="DV134" s="72"/>
      <c r="DW134" s="72"/>
      <c r="DX134" s="72"/>
      <c r="DY134" s="72"/>
      <c r="DZ134" s="72"/>
      <c r="EA134" s="53"/>
    </row>
    <row r="135" spans="1:131" ht="14.25" hidden="1" x14ac:dyDescent="0.15">
      <c r="AU135" s="66"/>
      <c r="AV135" s="66"/>
      <c r="AW135" s="66"/>
      <c r="AX135" s="66"/>
      <c r="AY135" s="66"/>
      <c r="AZ135" s="66"/>
      <c r="BA135" s="66"/>
      <c r="BB135" s="66"/>
      <c r="BC135" s="66"/>
      <c r="BD135" s="66"/>
      <c r="BE135" s="66"/>
      <c r="BF135" s="66"/>
      <c r="BG135" s="66"/>
      <c r="BH135" s="66"/>
      <c r="BI135" s="66"/>
      <c r="BJ135" s="66"/>
      <c r="BK135" s="66"/>
      <c r="BL135" s="66"/>
      <c r="BM135" s="66"/>
      <c r="BN135" s="66"/>
      <c r="BO135" s="66"/>
      <c r="BP135" s="66"/>
      <c r="BQ135" s="66"/>
      <c r="BR135" s="66"/>
      <c r="BS135" s="66"/>
      <c r="BT135" s="66"/>
      <c r="BU135" s="66"/>
      <c r="BV135" s="66"/>
      <c r="BW135" s="66"/>
      <c r="BX135" s="66"/>
      <c r="BY135" s="66"/>
      <c r="BZ135" s="66"/>
      <c r="CA135" s="66"/>
      <c r="CB135" s="66"/>
      <c r="CC135" s="66"/>
      <c r="CD135" s="66"/>
      <c r="CE135" s="66"/>
      <c r="CF135" s="66"/>
      <c r="CG135" s="66"/>
      <c r="CH135" s="66"/>
      <c r="CI135" s="66"/>
      <c r="CJ135" s="66"/>
      <c r="CK135" s="66"/>
      <c r="CL135" s="66"/>
      <c r="CM135" s="66"/>
      <c r="CN135" s="66"/>
      <c r="CO135" s="66"/>
      <c r="CP135" s="66"/>
      <c r="CQ135" s="66"/>
      <c r="CR135" s="66"/>
      <c r="CS135" s="66"/>
      <c r="CT135" s="66"/>
      <c r="CU135" s="66"/>
      <c r="CV135" s="66"/>
      <c r="CW135" s="66"/>
      <c r="CX135" s="66"/>
      <c r="CY135" s="66"/>
      <c r="CZ135" s="66"/>
      <c r="DA135" s="66"/>
      <c r="DB135" s="66"/>
      <c r="DC135" s="66"/>
      <c r="DD135" s="66"/>
      <c r="DE135" s="66"/>
      <c r="DF135" s="66"/>
      <c r="DG135" s="66"/>
      <c r="DH135" s="66"/>
      <c r="DI135" s="66"/>
      <c r="DJ135" s="66"/>
      <c r="DK135" s="66"/>
      <c r="DL135" s="66"/>
      <c r="DM135" s="66"/>
      <c r="DN135" s="66"/>
      <c r="DO135" s="66"/>
      <c r="DP135" s="66"/>
      <c r="DQ135" s="66"/>
      <c r="DR135" s="66"/>
      <c r="DS135" s="66"/>
      <c r="DT135" s="66"/>
      <c r="DU135" s="66"/>
      <c r="DV135" s="66"/>
      <c r="DW135" s="66"/>
      <c r="DX135" s="66"/>
      <c r="DY135" s="66"/>
      <c r="DZ135" s="66"/>
    </row>
  </sheetData>
  <sheetProtection algorithmName="SHA-512" hashValue="Aoit29etPOWM3uLVMMrq23B7+zKo4bKDTgi2n3bA85boh1sbp6lJTBu7cgg9xmL3EWw7WEFCK/elsP3hiGIcKQ==" saltValue="zPRObFphfwwcQZzCpmIV1g==" spinCount="100000" sheet="1" objects="1" scenarios="1" formatRows="0"/>
  <mergeCells count="2035">
    <mergeCell ref="A2:BI2"/>
    <mergeCell ref="DJ2:DO2"/>
    <mergeCell ref="DQ2:DZ2"/>
    <mergeCell ref="A4:AY4"/>
    <mergeCell ref="BQ4:DZ4"/>
    <mergeCell ref="B7:P7"/>
    <mergeCell ref="Q7:U7"/>
    <mergeCell ref="V7:Z7"/>
    <mergeCell ref="AA7:AE7"/>
    <mergeCell ref="AF7:AJ7"/>
    <mergeCell ref="AK7:AO7"/>
    <mergeCell ref="AP7:AT7"/>
    <mergeCell ref="AU7:AY7"/>
    <mergeCell ref="BS7:CG7"/>
    <mergeCell ref="CH7:CL7"/>
    <mergeCell ref="CM7:CQ7"/>
    <mergeCell ref="CR7:CV7"/>
    <mergeCell ref="CW7:DA7"/>
    <mergeCell ref="DB7:DF7"/>
    <mergeCell ref="DG7:DK7"/>
    <mergeCell ref="DL7:DP7"/>
    <mergeCell ref="DQ7:DU7"/>
    <mergeCell ref="DV7:DZ7"/>
    <mergeCell ref="AU5:AY6"/>
    <mergeCell ref="BQ5:CG6"/>
    <mergeCell ref="CH5:CL6"/>
    <mergeCell ref="CM5:CQ6"/>
    <mergeCell ref="CR5:CV6"/>
    <mergeCell ref="CW5:DA6"/>
    <mergeCell ref="DB5:DF6"/>
    <mergeCell ref="DG5:DK6"/>
    <mergeCell ref="DL5:DP6"/>
    <mergeCell ref="B8:P8"/>
    <mergeCell ref="Q8:U8"/>
    <mergeCell ref="V8:Z8"/>
    <mergeCell ref="AA8:AE8"/>
    <mergeCell ref="AF8:AJ8"/>
    <mergeCell ref="AK8:AO8"/>
    <mergeCell ref="AP8:AT8"/>
    <mergeCell ref="AU8:AY8"/>
    <mergeCell ref="BS8:CG8"/>
    <mergeCell ref="CH8:CL8"/>
    <mergeCell ref="CM8:CQ8"/>
    <mergeCell ref="CR8:CV8"/>
    <mergeCell ref="CW8:DA8"/>
    <mergeCell ref="DB8:DF8"/>
    <mergeCell ref="DG8:DK8"/>
    <mergeCell ref="DL8:DP8"/>
    <mergeCell ref="DQ8:DU8"/>
    <mergeCell ref="B9:P9"/>
    <mergeCell ref="Q9:U9"/>
    <mergeCell ref="V9:Z9"/>
    <mergeCell ref="AA9:AE9"/>
    <mergeCell ref="AF9:AJ9"/>
    <mergeCell ref="AK9:AO9"/>
    <mergeCell ref="AP9:AT9"/>
    <mergeCell ref="AU9:AY9"/>
    <mergeCell ref="BS9:CG9"/>
    <mergeCell ref="CH9:CL9"/>
    <mergeCell ref="CM9:CQ9"/>
    <mergeCell ref="CR9:CV9"/>
    <mergeCell ref="CW9:DA9"/>
    <mergeCell ref="DB9:DF9"/>
    <mergeCell ref="DG9:DK9"/>
    <mergeCell ref="DL9:DP9"/>
    <mergeCell ref="DQ9:DU9"/>
    <mergeCell ref="Q10:U10"/>
    <mergeCell ref="V10:Z10"/>
    <mergeCell ref="AA10:AE10"/>
    <mergeCell ref="AF10:AJ10"/>
    <mergeCell ref="AK10:AO10"/>
    <mergeCell ref="AP10:AT10"/>
    <mergeCell ref="AU10:AY10"/>
    <mergeCell ref="BS10:CG10"/>
    <mergeCell ref="CH10:CL10"/>
    <mergeCell ref="CM10:CQ10"/>
    <mergeCell ref="CR10:CV10"/>
    <mergeCell ref="CW10:DA10"/>
    <mergeCell ref="DB10:DF10"/>
    <mergeCell ref="DG10:DK10"/>
    <mergeCell ref="DL10:DP10"/>
    <mergeCell ref="DQ10:DU10"/>
    <mergeCell ref="DV8:DZ8"/>
    <mergeCell ref="DV9:DZ9"/>
    <mergeCell ref="AK12:AO12"/>
    <mergeCell ref="AP12:AT12"/>
    <mergeCell ref="AU12:AY12"/>
    <mergeCell ref="BS12:CG12"/>
    <mergeCell ref="CH12:CL12"/>
    <mergeCell ref="CM12:CQ12"/>
    <mergeCell ref="CR12:CV12"/>
    <mergeCell ref="CW12:DA12"/>
    <mergeCell ref="DB12:DF12"/>
    <mergeCell ref="DG12:DK12"/>
    <mergeCell ref="DL12:DP12"/>
    <mergeCell ref="DQ12:DU12"/>
    <mergeCell ref="DV10:DZ10"/>
    <mergeCell ref="B11:P11"/>
    <mergeCell ref="Q11:U11"/>
    <mergeCell ref="V11:Z11"/>
    <mergeCell ref="AA11:AE11"/>
    <mergeCell ref="AF11:AJ11"/>
    <mergeCell ref="AK11:AO11"/>
    <mergeCell ref="AP11:AT11"/>
    <mergeCell ref="AU11:AY11"/>
    <mergeCell ref="BS11:CG11"/>
    <mergeCell ref="CH11:CL11"/>
    <mergeCell ref="CM11:CQ11"/>
    <mergeCell ref="CR11:CV11"/>
    <mergeCell ref="CW11:DA11"/>
    <mergeCell ref="DB11:DF11"/>
    <mergeCell ref="DG11:DK11"/>
    <mergeCell ref="DL11:DP11"/>
    <mergeCell ref="DQ11:DU11"/>
    <mergeCell ref="DV11:DZ11"/>
    <mergeCell ref="B10:P10"/>
    <mergeCell ref="CH14:CL14"/>
    <mergeCell ref="CM14:CQ14"/>
    <mergeCell ref="CR14:CV14"/>
    <mergeCell ref="CW14:DA14"/>
    <mergeCell ref="DB14:DF14"/>
    <mergeCell ref="DG14:DK14"/>
    <mergeCell ref="DL14:DP14"/>
    <mergeCell ref="DQ14:DU14"/>
    <mergeCell ref="DV12:DZ12"/>
    <mergeCell ref="B13:P13"/>
    <mergeCell ref="Q13:U13"/>
    <mergeCell ref="V13:Z13"/>
    <mergeCell ref="AA13:AE13"/>
    <mergeCell ref="AF13:AJ13"/>
    <mergeCell ref="AK13:AO13"/>
    <mergeCell ref="AP13:AT13"/>
    <mergeCell ref="AU13:AY13"/>
    <mergeCell ref="BS13:CG13"/>
    <mergeCell ref="CH13:CL13"/>
    <mergeCell ref="CM13:CQ13"/>
    <mergeCell ref="CR13:CV13"/>
    <mergeCell ref="CW13:DA13"/>
    <mergeCell ref="DB13:DF13"/>
    <mergeCell ref="DG13:DK13"/>
    <mergeCell ref="DL13:DP13"/>
    <mergeCell ref="DQ13:DU13"/>
    <mergeCell ref="DV13:DZ13"/>
    <mergeCell ref="B12:P12"/>
    <mergeCell ref="Q12:U12"/>
    <mergeCell ref="V12:Z12"/>
    <mergeCell ref="AA12:AE12"/>
    <mergeCell ref="AF12:AJ12"/>
    <mergeCell ref="DB16:DF16"/>
    <mergeCell ref="DG16:DK16"/>
    <mergeCell ref="DL16:DP16"/>
    <mergeCell ref="DQ16:DU16"/>
    <mergeCell ref="DV14:DZ14"/>
    <mergeCell ref="B15:P15"/>
    <mergeCell ref="Q15:U15"/>
    <mergeCell ref="V15:Z15"/>
    <mergeCell ref="AA15:AE15"/>
    <mergeCell ref="AF15:AJ15"/>
    <mergeCell ref="AK15:AO15"/>
    <mergeCell ref="AP15:AT15"/>
    <mergeCell ref="AU15:AY15"/>
    <mergeCell ref="BS15:CG15"/>
    <mergeCell ref="CH15:CL15"/>
    <mergeCell ref="CM15:CQ15"/>
    <mergeCell ref="CR15:CV15"/>
    <mergeCell ref="CW15:DA15"/>
    <mergeCell ref="DB15:DF15"/>
    <mergeCell ref="DG15:DK15"/>
    <mergeCell ref="DL15:DP15"/>
    <mergeCell ref="DQ15:DU15"/>
    <mergeCell ref="DV15:DZ15"/>
    <mergeCell ref="B14:P14"/>
    <mergeCell ref="Q14:U14"/>
    <mergeCell ref="V14:Z14"/>
    <mergeCell ref="AA14:AE14"/>
    <mergeCell ref="AF14:AJ14"/>
    <mergeCell ref="AK14:AO14"/>
    <mergeCell ref="AP14:AT14"/>
    <mergeCell ref="AU14:AY14"/>
    <mergeCell ref="BS14:CG14"/>
    <mergeCell ref="DV16:DZ16"/>
    <mergeCell ref="B17:P17"/>
    <mergeCell ref="Q17:U17"/>
    <mergeCell ref="V17:Z17"/>
    <mergeCell ref="AA17:AE17"/>
    <mergeCell ref="AF17:AJ17"/>
    <mergeCell ref="AK17:AO17"/>
    <mergeCell ref="AP17:AT17"/>
    <mergeCell ref="AU17:AY17"/>
    <mergeCell ref="BS17:CG17"/>
    <mergeCell ref="CH17:CL17"/>
    <mergeCell ref="CM17:CQ17"/>
    <mergeCell ref="CR17:CV17"/>
    <mergeCell ref="CW17:DA17"/>
    <mergeCell ref="DB17:DF17"/>
    <mergeCell ref="DG17:DK17"/>
    <mergeCell ref="DL17:DP17"/>
    <mergeCell ref="DQ17:DU17"/>
    <mergeCell ref="DV17:DZ17"/>
    <mergeCell ref="B16:P16"/>
    <mergeCell ref="Q16:U16"/>
    <mergeCell ref="V16:Z16"/>
    <mergeCell ref="AA16:AE16"/>
    <mergeCell ref="AF16:AJ16"/>
    <mergeCell ref="AK16:AO16"/>
    <mergeCell ref="AP16:AT16"/>
    <mergeCell ref="AU16:AY16"/>
    <mergeCell ref="BS16:CG16"/>
    <mergeCell ref="CH16:CL16"/>
    <mergeCell ref="CM16:CQ16"/>
    <mergeCell ref="CR16:CV16"/>
    <mergeCell ref="CW16:DA16"/>
    <mergeCell ref="B18:P18"/>
    <mergeCell ref="Q18:U18"/>
    <mergeCell ref="V18:Z18"/>
    <mergeCell ref="AA18:AE18"/>
    <mergeCell ref="AF18:AJ18"/>
    <mergeCell ref="AK18:AO18"/>
    <mergeCell ref="AP18:AT18"/>
    <mergeCell ref="AU18:AY18"/>
    <mergeCell ref="BS18:CG18"/>
    <mergeCell ref="CH18:CL18"/>
    <mergeCell ref="CM18:CQ18"/>
    <mergeCell ref="CR18:CV18"/>
    <mergeCell ref="CW18:DA18"/>
    <mergeCell ref="DB18:DF18"/>
    <mergeCell ref="DG18:DK18"/>
    <mergeCell ref="DL18:DP18"/>
    <mergeCell ref="DQ18:DU18"/>
    <mergeCell ref="AF20:AJ20"/>
    <mergeCell ref="AK20:AO20"/>
    <mergeCell ref="AP20:AT20"/>
    <mergeCell ref="AU20:AY20"/>
    <mergeCell ref="BS20:CG20"/>
    <mergeCell ref="CH20:CL20"/>
    <mergeCell ref="CM20:CQ20"/>
    <mergeCell ref="CR20:CV20"/>
    <mergeCell ref="CW20:DA20"/>
    <mergeCell ref="DB20:DF20"/>
    <mergeCell ref="DG20:DK20"/>
    <mergeCell ref="DL20:DP20"/>
    <mergeCell ref="DQ20:DU20"/>
    <mergeCell ref="DV18:DZ18"/>
    <mergeCell ref="B19:P19"/>
    <mergeCell ref="Q19:U19"/>
    <mergeCell ref="V19:Z19"/>
    <mergeCell ref="AA19:AE19"/>
    <mergeCell ref="AF19:AJ19"/>
    <mergeCell ref="AK19:AO19"/>
    <mergeCell ref="AP19:AT19"/>
    <mergeCell ref="AU19:AY19"/>
    <mergeCell ref="BS19:CG19"/>
    <mergeCell ref="CH19:CL19"/>
    <mergeCell ref="CM19:CQ19"/>
    <mergeCell ref="CR19:CV19"/>
    <mergeCell ref="CW19:DA19"/>
    <mergeCell ref="DB19:DF19"/>
    <mergeCell ref="DG19:DK19"/>
    <mergeCell ref="DL19:DP19"/>
    <mergeCell ref="DQ19:DU19"/>
    <mergeCell ref="DV19:DZ19"/>
    <mergeCell ref="AZ22:BD22"/>
    <mergeCell ref="BS22:CG22"/>
    <mergeCell ref="CH22:CL22"/>
    <mergeCell ref="CM22:CQ22"/>
    <mergeCell ref="CR22:CV22"/>
    <mergeCell ref="CW22:DA22"/>
    <mergeCell ref="DB22:DF22"/>
    <mergeCell ref="DG22:DK22"/>
    <mergeCell ref="DL22:DP22"/>
    <mergeCell ref="DV20:DZ20"/>
    <mergeCell ref="B21:P21"/>
    <mergeCell ref="Q21:U21"/>
    <mergeCell ref="V21:Z21"/>
    <mergeCell ref="AA21:AE21"/>
    <mergeCell ref="AF21:AJ21"/>
    <mergeCell ref="AK21:AO21"/>
    <mergeCell ref="AP21:AT21"/>
    <mergeCell ref="AU21:AY21"/>
    <mergeCell ref="BS21:CG21"/>
    <mergeCell ref="CH21:CL21"/>
    <mergeCell ref="CM21:CQ21"/>
    <mergeCell ref="CR21:CV21"/>
    <mergeCell ref="CW21:DA21"/>
    <mergeCell ref="DB21:DF21"/>
    <mergeCell ref="DG21:DK21"/>
    <mergeCell ref="DL21:DP21"/>
    <mergeCell ref="DQ21:DU21"/>
    <mergeCell ref="DV21:DZ21"/>
    <mergeCell ref="B20:P20"/>
    <mergeCell ref="Q20:U20"/>
    <mergeCell ref="V20:Z20"/>
    <mergeCell ref="AA20:AE20"/>
    <mergeCell ref="DL25:DP25"/>
    <mergeCell ref="DQ25:DU25"/>
    <mergeCell ref="DV25:DZ25"/>
    <mergeCell ref="DQ22:DU22"/>
    <mergeCell ref="DV22:DZ22"/>
    <mergeCell ref="B23:P23"/>
    <mergeCell ref="Q23:U23"/>
    <mergeCell ref="V23:Z23"/>
    <mergeCell ref="AA23:AE23"/>
    <mergeCell ref="AF23:AJ23"/>
    <mergeCell ref="AK23:AO23"/>
    <mergeCell ref="AP23:AT23"/>
    <mergeCell ref="AU23:AY23"/>
    <mergeCell ref="AZ23:BD23"/>
    <mergeCell ref="BS23:CG23"/>
    <mergeCell ref="CH23:CL23"/>
    <mergeCell ref="CM23:CQ23"/>
    <mergeCell ref="CR23:CV23"/>
    <mergeCell ref="CW23:DA23"/>
    <mergeCell ref="DB23:DF23"/>
    <mergeCell ref="DG23:DK23"/>
    <mergeCell ref="DL23:DP23"/>
    <mergeCell ref="DQ23:DU23"/>
    <mergeCell ref="DV23:DZ23"/>
    <mergeCell ref="B22:P22"/>
    <mergeCell ref="Q22:U22"/>
    <mergeCell ref="V22:Z22"/>
    <mergeCell ref="AA22:AE22"/>
    <mergeCell ref="AF22:AJ22"/>
    <mergeCell ref="AK22:AO22"/>
    <mergeCell ref="AP22:AT22"/>
    <mergeCell ref="AU22:AY22"/>
    <mergeCell ref="DL26:DP26"/>
    <mergeCell ref="DQ26:DU26"/>
    <mergeCell ref="DV26:DZ26"/>
    <mergeCell ref="BS27:CG27"/>
    <mergeCell ref="CH27:CL27"/>
    <mergeCell ref="CM27:CQ27"/>
    <mergeCell ref="CR27:CV27"/>
    <mergeCell ref="CW27:DA27"/>
    <mergeCell ref="DB27:DF27"/>
    <mergeCell ref="DG27:DK27"/>
    <mergeCell ref="DL27:DP27"/>
    <mergeCell ref="DQ27:DU27"/>
    <mergeCell ref="DV27:DZ27"/>
    <mergeCell ref="A24:AY24"/>
    <mergeCell ref="BS24:CG24"/>
    <mergeCell ref="CH24:CL24"/>
    <mergeCell ref="CM24:CQ24"/>
    <mergeCell ref="CR24:CV24"/>
    <mergeCell ref="CW24:DA24"/>
    <mergeCell ref="DB24:DF24"/>
    <mergeCell ref="DG24:DK24"/>
    <mergeCell ref="DL24:DP24"/>
    <mergeCell ref="DQ24:DU24"/>
    <mergeCell ref="DV24:DZ24"/>
    <mergeCell ref="A25:BI25"/>
    <mergeCell ref="BS25:CG25"/>
    <mergeCell ref="CH25:CL25"/>
    <mergeCell ref="CM25:CQ25"/>
    <mergeCell ref="CR25:CV25"/>
    <mergeCell ref="CW25:DA25"/>
    <mergeCell ref="DB25:DF25"/>
    <mergeCell ref="DG25:DK25"/>
    <mergeCell ref="Q28:U28"/>
    <mergeCell ref="V28:Z28"/>
    <mergeCell ref="AA28:AE28"/>
    <mergeCell ref="AF28:AJ28"/>
    <mergeCell ref="AK28:AO28"/>
    <mergeCell ref="AP28:AT28"/>
    <mergeCell ref="AU28:AY28"/>
    <mergeCell ref="AZ28:BD28"/>
    <mergeCell ref="BE28:BI28"/>
    <mergeCell ref="BS28:CG28"/>
    <mergeCell ref="CH28:CL28"/>
    <mergeCell ref="CM28:CQ28"/>
    <mergeCell ref="CR28:CV28"/>
    <mergeCell ref="CW28:DA28"/>
    <mergeCell ref="DB28:DF28"/>
    <mergeCell ref="DG28:DK28"/>
    <mergeCell ref="BS26:CG26"/>
    <mergeCell ref="CH26:CL26"/>
    <mergeCell ref="CM26:CQ26"/>
    <mergeCell ref="CR26:CV26"/>
    <mergeCell ref="CW26:DA26"/>
    <mergeCell ref="DB26:DF26"/>
    <mergeCell ref="DG26:DK26"/>
    <mergeCell ref="BE30:BI30"/>
    <mergeCell ref="BS30:CG30"/>
    <mergeCell ref="CH30:CL30"/>
    <mergeCell ref="CM30:CQ30"/>
    <mergeCell ref="CR30:CV30"/>
    <mergeCell ref="CW30:DA30"/>
    <mergeCell ref="DB30:DF30"/>
    <mergeCell ref="DG30:DK30"/>
    <mergeCell ref="DL28:DP28"/>
    <mergeCell ref="DQ28:DU28"/>
    <mergeCell ref="DV28:DZ28"/>
    <mergeCell ref="B29:P29"/>
    <mergeCell ref="Q29:U29"/>
    <mergeCell ref="V29:Z29"/>
    <mergeCell ref="AA29:AE29"/>
    <mergeCell ref="AF29:AJ29"/>
    <mergeCell ref="AK29:AO29"/>
    <mergeCell ref="AP29:AT29"/>
    <mergeCell ref="AU29:AY29"/>
    <mergeCell ref="AZ29:BD29"/>
    <mergeCell ref="BE29:BI29"/>
    <mergeCell ref="BS29:CG29"/>
    <mergeCell ref="CH29:CL29"/>
    <mergeCell ref="CM29:CQ29"/>
    <mergeCell ref="CR29:CV29"/>
    <mergeCell ref="CW29:DA29"/>
    <mergeCell ref="DB29:DF29"/>
    <mergeCell ref="DG29:DK29"/>
    <mergeCell ref="DL29:DP29"/>
    <mergeCell ref="DQ29:DU29"/>
    <mergeCell ref="DV29:DZ29"/>
    <mergeCell ref="B28:P28"/>
    <mergeCell ref="DL30:DP30"/>
    <mergeCell ref="DQ30:DU30"/>
    <mergeCell ref="DV30:DZ30"/>
    <mergeCell ref="B31:P31"/>
    <mergeCell ref="Q31:U31"/>
    <mergeCell ref="V31:Z31"/>
    <mergeCell ref="AA31:AE31"/>
    <mergeCell ref="AF31:AJ31"/>
    <mergeCell ref="AK31:AO31"/>
    <mergeCell ref="AP31:AT31"/>
    <mergeCell ref="AU31:AY31"/>
    <mergeCell ref="AZ31:BD31"/>
    <mergeCell ref="BE31:BI31"/>
    <mergeCell ref="BS31:CG31"/>
    <mergeCell ref="CH31:CL31"/>
    <mergeCell ref="CM31:CQ31"/>
    <mergeCell ref="CR31:CV31"/>
    <mergeCell ref="CW31:DA31"/>
    <mergeCell ref="DB31:DF31"/>
    <mergeCell ref="DG31:DK31"/>
    <mergeCell ref="DL31:DP31"/>
    <mergeCell ref="DQ31:DU31"/>
    <mergeCell ref="DV31:DZ31"/>
    <mergeCell ref="B30:P30"/>
    <mergeCell ref="Q30:U30"/>
    <mergeCell ref="V30:Z30"/>
    <mergeCell ref="AA30:AE30"/>
    <mergeCell ref="AF30:AJ30"/>
    <mergeCell ref="AK30:AO30"/>
    <mergeCell ref="AP30:AT30"/>
    <mergeCell ref="AU30:AY30"/>
    <mergeCell ref="AZ30:BD30"/>
    <mergeCell ref="DQ32:DU32"/>
    <mergeCell ref="DV32:DZ32"/>
    <mergeCell ref="B33:P33"/>
    <mergeCell ref="Q33:U33"/>
    <mergeCell ref="V33:Z33"/>
    <mergeCell ref="AA33:AE33"/>
    <mergeCell ref="AF33:AJ33"/>
    <mergeCell ref="AK33:AO33"/>
    <mergeCell ref="AP33:AT33"/>
    <mergeCell ref="AU33:AY33"/>
    <mergeCell ref="AZ33:BD33"/>
    <mergeCell ref="BE33:BI33"/>
    <mergeCell ref="BS33:CG33"/>
    <mergeCell ref="CH33:CL33"/>
    <mergeCell ref="CM33:CQ33"/>
    <mergeCell ref="CR33:CV33"/>
    <mergeCell ref="CW33:DA33"/>
    <mergeCell ref="DB33:DF33"/>
    <mergeCell ref="DG33:DK33"/>
    <mergeCell ref="DL33:DP33"/>
    <mergeCell ref="DQ33:DU33"/>
    <mergeCell ref="DV33:DZ33"/>
    <mergeCell ref="B32:P32"/>
    <mergeCell ref="Q32:U32"/>
    <mergeCell ref="V32:Z32"/>
    <mergeCell ref="AA32:AE32"/>
    <mergeCell ref="AF32:AJ32"/>
    <mergeCell ref="AK32:AO32"/>
    <mergeCell ref="AP32:AT32"/>
    <mergeCell ref="AU32:AY32"/>
    <mergeCell ref="AZ32:BD32"/>
    <mergeCell ref="BE32:BI32"/>
    <mergeCell ref="Q34:U34"/>
    <mergeCell ref="V34:Z34"/>
    <mergeCell ref="AA34:AE34"/>
    <mergeCell ref="AF34:AJ34"/>
    <mergeCell ref="AK34:AO34"/>
    <mergeCell ref="AP34:AT34"/>
    <mergeCell ref="AU34:AY34"/>
    <mergeCell ref="AZ34:BD34"/>
    <mergeCell ref="BE34:BI34"/>
    <mergeCell ref="BS34:CG34"/>
    <mergeCell ref="CH34:CL34"/>
    <mergeCell ref="CM34:CQ34"/>
    <mergeCell ref="CR34:CV34"/>
    <mergeCell ref="CW34:DA34"/>
    <mergeCell ref="DB34:DF34"/>
    <mergeCell ref="DG34:DK34"/>
    <mergeCell ref="DL32:DP32"/>
    <mergeCell ref="BS32:CG32"/>
    <mergeCell ref="CH32:CL32"/>
    <mergeCell ref="CM32:CQ32"/>
    <mergeCell ref="CR32:CV32"/>
    <mergeCell ref="CW32:DA32"/>
    <mergeCell ref="DB32:DF32"/>
    <mergeCell ref="DG32:DK32"/>
    <mergeCell ref="BE36:BI36"/>
    <mergeCell ref="BS36:CG36"/>
    <mergeCell ref="CH36:CL36"/>
    <mergeCell ref="CM36:CQ36"/>
    <mergeCell ref="CR36:CV36"/>
    <mergeCell ref="CW36:DA36"/>
    <mergeCell ref="DB36:DF36"/>
    <mergeCell ref="DG36:DK36"/>
    <mergeCell ref="DL34:DP34"/>
    <mergeCell ref="DQ34:DU34"/>
    <mergeCell ref="DV34:DZ34"/>
    <mergeCell ref="B35:P35"/>
    <mergeCell ref="Q35:U35"/>
    <mergeCell ref="V35:Z35"/>
    <mergeCell ref="AA35:AE35"/>
    <mergeCell ref="AF35:AJ35"/>
    <mergeCell ref="AK35:AO35"/>
    <mergeCell ref="AP35:AT35"/>
    <mergeCell ref="AU35:AY35"/>
    <mergeCell ref="AZ35:BD35"/>
    <mergeCell ref="BE35:BI35"/>
    <mergeCell ref="BS35:CG35"/>
    <mergeCell ref="CH35:CL35"/>
    <mergeCell ref="CM35:CQ35"/>
    <mergeCell ref="CR35:CV35"/>
    <mergeCell ref="CW35:DA35"/>
    <mergeCell ref="DB35:DF35"/>
    <mergeCell ref="DG35:DK35"/>
    <mergeCell ref="DL35:DP35"/>
    <mergeCell ref="DQ35:DU35"/>
    <mergeCell ref="DV35:DZ35"/>
    <mergeCell ref="B34:P34"/>
    <mergeCell ref="DL36:DP36"/>
    <mergeCell ref="DQ36:DU36"/>
    <mergeCell ref="DV36:DZ36"/>
    <mergeCell ref="B37:P37"/>
    <mergeCell ref="Q37:U37"/>
    <mergeCell ref="V37:Z37"/>
    <mergeCell ref="AA37:AE37"/>
    <mergeCell ref="AF37:AJ37"/>
    <mergeCell ref="AK37:AO37"/>
    <mergeCell ref="AP37:AT37"/>
    <mergeCell ref="AU37:AY37"/>
    <mergeCell ref="AZ37:BD37"/>
    <mergeCell ref="BE37:BI37"/>
    <mergeCell ref="BS37:CG37"/>
    <mergeCell ref="CH37:CL37"/>
    <mergeCell ref="CM37:CQ37"/>
    <mergeCell ref="CR37:CV37"/>
    <mergeCell ref="CW37:DA37"/>
    <mergeCell ref="DB37:DF37"/>
    <mergeCell ref="DG37:DK37"/>
    <mergeCell ref="DL37:DP37"/>
    <mergeCell ref="DQ37:DU37"/>
    <mergeCell ref="DV37:DZ37"/>
    <mergeCell ref="B36:P36"/>
    <mergeCell ref="Q36:U36"/>
    <mergeCell ref="V36:Z36"/>
    <mergeCell ref="AA36:AE36"/>
    <mergeCell ref="AF36:AJ36"/>
    <mergeCell ref="AK36:AO36"/>
    <mergeCell ref="AP36:AT36"/>
    <mergeCell ref="AU36:AY36"/>
    <mergeCell ref="AZ36:BD36"/>
    <mergeCell ref="DQ38:DU38"/>
    <mergeCell ref="DV38:DZ38"/>
    <mergeCell ref="B39:P39"/>
    <mergeCell ref="Q39:U39"/>
    <mergeCell ref="V39:Z39"/>
    <mergeCell ref="AA39:AE39"/>
    <mergeCell ref="AF39:AJ39"/>
    <mergeCell ref="AK39:AO39"/>
    <mergeCell ref="AP39:AT39"/>
    <mergeCell ref="AU39:AY39"/>
    <mergeCell ref="AZ39:BD39"/>
    <mergeCell ref="BE39:BI39"/>
    <mergeCell ref="BS39:CG39"/>
    <mergeCell ref="CH39:CL39"/>
    <mergeCell ref="CM39:CQ39"/>
    <mergeCell ref="CR39:CV39"/>
    <mergeCell ref="CW39:DA39"/>
    <mergeCell ref="DB39:DF39"/>
    <mergeCell ref="DG39:DK39"/>
    <mergeCell ref="DL39:DP39"/>
    <mergeCell ref="DQ39:DU39"/>
    <mergeCell ref="DV39:DZ39"/>
    <mergeCell ref="B38:P38"/>
    <mergeCell ref="Q38:U38"/>
    <mergeCell ref="V38:Z38"/>
    <mergeCell ref="AA38:AE38"/>
    <mergeCell ref="AF38:AJ38"/>
    <mergeCell ref="AK38:AO38"/>
    <mergeCell ref="AP38:AT38"/>
    <mergeCell ref="AU38:AY38"/>
    <mergeCell ref="AZ38:BD38"/>
    <mergeCell ref="BE38:BI38"/>
    <mergeCell ref="Q40:U40"/>
    <mergeCell ref="V40:Z40"/>
    <mergeCell ref="AA40:AE40"/>
    <mergeCell ref="AF40:AJ40"/>
    <mergeCell ref="AK40:AO40"/>
    <mergeCell ref="AP40:AT40"/>
    <mergeCell ref="AU40:AY40"/>
    <mergeCell ref="AZ40:BD40"/>
    <mergeCell ref="BE40:BI40"/>
    <mergeCell ref="BS40:CG40"/>
    <mergeCell ref="CH40:CL40"/>
    <mergeCell ref="CM40:CQ40"/>
    <mergeCell ref="CR40:CV40"/>
    <mergeCell ref="CW40:DA40"/>
    <mergeCell ref="DB40:DF40"/>
    <mergeCell ref="DG40:DK40"/>
    <mergeCell ref="DL38:DP38"/>
    <mergeCell ref="BS38:CG38"/>
    <mergeCell ref="CH38:CL38"/>
    <mergeCell ref="CM38:CQ38"/>
    <mergeCell ref="CR38:CV38"/>
    <mergeCell ref="CW38:DA38"/>
    <mergeCell ref="DB38:DF38"/>
    <mergeCell ref="DG38:DK38"/>
    <mergeCell ref="BE42:BI42"/>
    <mergeCell ref="BS42:CG42"/>
    <mergeCell ref="CH42:CL42"/>
    <mergeCell ref="CM42:CQ42"/>
    <mergeCell ref="CR42:CV42"/>
    <mergeCell ref="CW42:DA42"/>
    <mergeCell ref="DB42:DF42"/>
    <mergeCell ref="DG42:DK42"/>
    <mergeCell ref="DL40:DP40"/>
    <mergeCell ref="DQ40:DU40"/>
    <mergeCell ref="DV40:DZ40"/>
    <mergeCell ref="B41:P41"/>
    <mergeCell ref="Q41:U41"/>
    <mergeCell ref="V41:Z41"/>
    <mergeCell ref="AA41:AE41"/>
    <mergeCell ref="AF41:AJ41"/>
    <mergeCell ref="AK41:AO41"/>
    <mergeCell ref="AP41:AT41"/>
    <mergeCell ref="AU41:AY41"/>
    <mergeCell ref="AZ41:BD41"/>
    <mergeCell ref="BE41:BI41"/>
    <mergeCell ref="BS41:CG41"/>
    <mergeCell ref="CH41:CL41"/>
    <mergeCell ref="CM41:CQ41"/>
    <mergeCell ref="CR41:CV41"/>
    <mergeCell ref="CW41:DA41"/>
    <mergeCell ref="DB41:DF41"/>
    <mergeCell ref="DG41:DK41"/>
    <mergeCell ref="DL41:DP41"/>
    <mergeCell ref="DQ41:DU41"/>
    <mergeCell ref="DV41:DZ41"/>
    <mergeCell ref="B40:P40"/>
    <mergeCell ref="DL42:DP42"/>
    <mergeCell ref="DQ42:DU42"/>
    <mergeCell ref="DV42:DZ42"/>
    <mergeCell ref="B43:P43"/>
    <mergeCell ref="Q43:U43"/>
    <mergeCell ref="V43:Z43"/>
    <mergeCell ref="AA43:AE43"/>
    <mergeCell ref="AF43:AJ43"/>
    <mergeCell ref="AK43:AO43"/>
    <mergeCell ref="AP43:AT43"/>
    <mergeCell ref="AU43:AY43"/>
    <mergeCell ref="AZ43:BD43"/>
    <mergeCell ref="BE43:BI43"/>
    <mergeCell ref="BS43:CG43"/>
    <mergeCell ref="CH43:CL43"/>
    <mergeCell ref="CM43:CQ43"/>
    <mergeCell ref="CR43:CV43"/>
    <mergeCell ref="CW43:DA43"/>
    <mergeCell ref="DB43:DF43"/>
    <mergeCell ref="DG43:DK43"/>
    <mergeCell ref="DL43:DP43"/>
    <mergeCell ref="DQ43:DU43"/>
    <mergeCell ref="DV43:DZ43"/>
    <mergeCell ref="B42:P42"/>
    <mergeCell ref="Q42:U42"/>
    <mergeCell ref="V42:Z42"/>
    <mergeCell ref="AA42:AE42"/>
    <mergeCell ref="AF42:AJ42"/>
    <mergeCell ref="AK42:AO42"/>
    <mergeCell ref="AP42:AT42"/>
    <mergeCell ref="AU42:AY42"/>
    <mergeCell ref="AZ42:BD42"/>
    <mergeCell ref="DQ44:DU44"/>
    <mergeCell ref="DV44:DZ44"/>
    <mergeCell ref="B45:P45"/>
    <mergeCell ref="Q45:U45"/>
    <mergeCell ref="V45:Z45"/>
    <mergeCell ref="AA45:AE45"/>
    <mergeCell ref="AF45:AJ45"/>
    <mergeCell ref="AK45:AO45"/>
    <mergeCell ref="AP45:AT45"/>
    <mergeCell ref="AU45:AY45"/>
    <mergeCell ref="AZ45:BD45"/>
    <mergeCell ref="BE45:BI45"/>
    <mergeCell ref="BS45:CG45"/>
    <mergeCell ref="CH45:CL45"/>
    <mergeCell ref="CM45:CQ45"/>
    <mergeCell ref="CR45:CV45"/>
    <mergeCell ref="CW45:DA45"/>
    <mergeCell ref="DB45:DF45"/>
    <mergeCell ref="DG45:DK45"/>
    <mergeCell ref="DL45:DP45"/>
    <mergeCell ref="DQ45:DU45"/>
    <mergeCell ref="DV45:DZ45"/>
    <mergeCell ref="B44:P44"/>
    <mergeCell ref="Q44:U44"/>
    <mergeCell ref="V44:Z44"/>
    <mergeCell ref="AA44:AE44"/>
    <mergeCell ref="AF44:AJ44"/>
    <mergeCell ref="AK44:AO44"/>
    <mergeCell ref="AP44:AT44"/>
    <mergeCell ref="AU44:AY44"/>
    <mergeCell ref="AZ44:BD44"/>
    <mergeCell ref="BE44:BI44"/>
    <mergeCell ref="Q46:U46"/>
    <mergeCell ref="V46:Z46"/>
    <mergeCell ref="AA46:AE46"/>
    <mergeCell ref="AF46:AJ46"/>
    <mergeCell ref="AK46:AO46"/>
    <mergeCell ref="AP46:AT46"/>
    <mergeCell ref="AU46:AY46"/>
    <mergeCell ref="AZ46:BD46"/>
    <mergeCell ref="BE46:BI46"/>
    <mergeCell ref="BS46:CG46"/>
    <mergeCell ref="CH46:CL46"/>
    <mergeCell ref="CM46:CQ46"/>
    <mergeCell ref="CR46:CV46"/>
    <mergeCell ref="CW46:DA46"/>
    <mergeCell ref="DB46:DF46"/>
    <mergeCell ref="DG46:DK46"/>
    <mergeCell ref="DL44:DP44"/>
    <mergeCell ref="BS44:CG44"/>
    <mergeCell ref="CH44:CL44"/>
    <mergeCell ref="CM44:CQ44"/>
    <mergeCell ref="CR44:CV44"/>
    <mergeCell ref="CW44:DA44"/>
    <mergeCell ref="DB44:DF44"/>
    <mergeCell ref="DG44:DK44"/>
    <mergeCell ref="BE48:BI48"/>
    <mergeCell ref="BS48:CG48"/>
    <mergeCell ref="CH48:CL48"/>
    <mergeCell ref="CM48:CQ48"/>
    <mergeCell ref="CR48:CV48"/>
    <mergeCell ref="CW48:DA48"/>
    <mergeCell ref="DB48:DF48"/>
    <mergeCell ref="DG48:DK48"/>
    <mergeCell ref="DL46:DP46"/>
    <mergeCell ref="DQ46:DU46"/>
    <mergeCell ref="DV46:DZ46"/>
    <mergeCell ref="B47:P47"/>
    <mergeCell ref="Q47:U47"/>
    <mergeCell ref="V47:Z47"/>
    <mergeCell ref="AA47:AE47"/>
    <mergeCell ref="AF47:AJ47"/>
    <mergeCell ref="AK47:AO47"/>
    <mergeCell ref="AP47:AT47"/>
    <mergeCell ref="AU47:AY47"/>
    <mergeCell ref="AZ47:BD47"/>
    <mergeCell ref="BE47:BI47"/>
    <mergeCell ref="BS47:CG47"/>
    <mergeCell ref="CH47:CL47"/>
    <mergeCell ref="CM47:CQ47"/>
    <mergeCell ref="CR47:CV47"/>
    <mergeCell ref="CW47:DA47"/>
    <mergeCell ref="DB47:DF47"/>
    <mergeCell ref="DG47:DK47"/>
    <mergeCell ref="DL47:DP47"/>
    <mergeCell ref="DQ47:DU47"/>
    <mergeCell ref="DV47:DZ47"/>
    <mergeCell ref="B46:P46"/>
    <mergeCell ref="DL48:DP48"/>
    <mergeCell ref="DQ48:DU48"/>
    <mergeCell ref="DV48:DZ48"/>
    <mergeCell ref="B49:P49"/>
    <mergeCell ref="Q49:U49"/>
    <mergeCell ref="V49:Z49"/>
    <mergeCell ref="AA49:AE49"/>
    <mergeCell ref="AF49:AJ49"/>
    <mergeCell ref="AK49:AO49"/>
    <mergeCell ref="AP49:AT49"/>
    <mergeCell ref="AU49:AY49"/>
    <mergeCell ref="AZ49:BD49"/>
    <mergeCell ref="BE49:BI49"/>
    <mergeCell ref="BS49:CG49"/>
    <mergeCell ref="CH49:CL49"/>
    <mergeCell ref="CM49:CQ49"/>
    <mergeCell ref="CR49:CV49"/>
    <mergeCell ref="CW49:DA49"/>
    <mergeCell ref="DB49:DF49"/>
    <mergeCell ref="DG49:DK49"/>
    <mergeCell ref="DL49:DP49"/>
    <mergeCell ref="DQ49:DU49"/>
    <mergeCell ref="DV49:DZ49"/>
    <mergeCell ref="B48:P48"/>
    <mergeCell ref="Q48:U48"/>
    <mergeCell ref="V48:Z48"/>
    <mergeCell ref="AA48:AE48"/>
    <mergeCell ref="AF48:AJ48"/>
    <mergeCell ref="AK48:AO48"/>
    <mergeCell ref="AP48:AT48"/>
    <mergeCell ref="AU48:AY48"/>
    <mergeCell ref="AZ48:BD48"/>
    <mergeCell ref="DQ50:DU50"/>
    <mergeCell ref="DV50:DZ50"/>
    <mergeCell ref="B51:P51"/>
    <mergeCell ref="Q51:U51"/>
    <mergeCell ref="V51:Z51"/>
    <mergeCell ref="AA51:AE51"/>
    <mergeCell ref="AF51:AJ51"/>
    <mergeCell ref="AK51:AO51"/>
    <mergeCell ref="AP51:AT51"/>
    <mergeCell ref="AU51:AY51"/>
    <mergeCell ref="AZ51:BD51"/>
    <mergeCell ref="BE51:BI51"/>
    <mergeCell ref="BS51:CG51"/>
    <mergeCell ref="CH51:CL51"/>
    <mergeCell ref="CM51:CQ51"/>
    <mergeCell ref="CR51:CV51"/>
    <mergeCell ref="CW51:DA51"/>
    <mergeCell ref="DB51:DF51"/>
    <mergeCell ref="DG51:DK51"/>
    <mergeCell ref="DL51:DP51"/>
    <mergeCell ref="DQ51:DU51"/>
    <mergeCell ref="DV51:DZ51"/>
    <mergeCell ref="B50:P50"/>
    <mergeCell ref="Q50:U50"/>
    <mergeCell ref="V50:Z50"/>
    <mergeCell ref="AA50:AE50"/>
    <mergeCell ref="AF50:AJ50"/>
    <mergeCell ref="AK50:AO50"/>
    <mergeCell ref="AP50:AT50"/>
    <mergeCell ref="AU50:AY50"/>
    <mergeCell ref="AZ50:BD50"/>
    <mergeCell ref="BE50:BI50"/>
    <mergeCell ref="Q52:U52"/>
    <mergeCell ref="V52:Z52"/>
    <mergeCell ref="AA52:AE52"/>
    <mergeCell ref="AF52:AJ52"/>
    <mergeCell ref="AK52:AO52"/>
    <mergeCell ref="AP52:AT52"/>
    <mergeCell ref="AU52:AY52"/>
    <mergeCell ref="AZ52:BD52"/>
    <mergeCell ref="BE52:BI52"/>
    <mergeCell ref="BS52:CG52"/>
    <mergeCell ref="CH52:CL52"/>
    <mergeCell ref="CM52:CQ52"/>
    <mergeCell ref="CR52:CV52"/>
    <mergeCell ref="CW52:DA52"/>
    <mergeCell ref="DB52:DF52"/>
    <mergeCell ref="DG52:DK52"/>
    <mergeCell ref="DL50:DP50"/>
    <mergeCell ref="BS50:CG50"/>
    <mergeCell ref="CH50:CL50"/>
    <mergeCell ref="CM50:CQ50"/>
    <mergeCell ref="CR50:CV50"/>
    <mergeCell ref="CW50:DA50"/>
    <mergeCell ref="DB50:DF50"/>
    <mergeCell ref="DG50:DK50"/>
    <mergeCell ref="BE54:BI54"/>
    <mergeCell ref="BS54:CG54"/>
    <mergeCell ref="CH54:CL54"/>
    <mergeCell ref="CM54:CQ54"/>
    <mergeCell ref="CR54:CV54"/>
    <mergeCell ref="CW54:DA54"/>
    <mergeCell ref="DB54:DF54"/>
    <mergeCell ref="DG54:DK54"/>
    <mergeCell ref="DL52:DP52"/>
    <mergeCell ref="DQ52:DU52"/>
    <mergeCell ref="DV52:DZ52"/>
    <mergeCell ref="B53:P53"/>
    <mergeCell ref="Q53:U53"/>
    <mergeCell ref="V53:Z53"/>
    <mergeCell ref="AA53:AE53"/>
    <mergeCell ref="AF53:AJ53"/>
    <mergeCell ref="AK53:AO53"/>
    <mergeCell ref="AP53:AT53"/>
    <mergeCell ref="AU53:AY53"/>
    <mergeCell ref="AZ53:BD53"/>
    <mergeCell ref="BE53:BI53"/>
    <mergeCell ref="BS53:CG53"/>
    <mergeCell ref="CH53:CL53"/>
    <mergeCell ref="CM53:CQ53"/>
    <mergeCell ref="CR53:CV53"/>
    <mergeCell ref="CW53:DA53"/>
    <mergeCell ref="DB53:DF53"/>
    <mergeCell ref="DG53:DK53"/>
    <mergeCell ref="DL53:DP53"/>
    <mergeCell ref="DQ53:DU53"/>
    <mergeCell ref="DV53:DZ53"/>
    <mergeCell ref="B52:P52"/>
    <mergeCell ref="DL54:DP54"/>
    <mergeCell ref="DQ54:DU54"/>
    <mergeCell ref="DV54:DZ54"/>
    <mergeCell ref="B55:P55"/>
    <mergeCell ref="Q55:U55"/>
    <mergeCell ref="V55:Z55"/>
    <mergeCell ref="AA55:AE55"/>
    <mergeCell ref="AF55:AJ55"/>
    <mergeCell ref="AK55:AO55"/>
    <mergeCell ref="AP55:AT55"/>
    <mergeCell ref="AU55:AY55"/>
    <mergeCell ref="AZ55:BD55"/>
    <mergeCell ref="BE55:BI55"/>
    <mergeCell ref="BS55:CG55"/>
    <mergeCell ref="CH55:CL55"/>
    <mergeCell ref="CM55:CQ55"/>
    <mergeCell ref="CR55:CV55"/>
    <mergeCell ref="CW55:DA55"/>
    <mergeCell ref="DB55:DF55"/>
    <mergeCell ref="DG55:DK55"/>
    <mergeCell ref="DL55:DP55"/>
    <mergeCell ref="DQ55:DU55"/>
    <mergeCell ref="DV55:DZ55"/>
    <mergeCell ref="B54:P54"/>
    <mergeCell ref="Q54:U54"/>
    <mergeCell ref="V54:Z54"/>
    <mergeCell ref="AA54:AE54"/>
    <mergeCell ref="AF54:AJ54"/>
    <mergeCell ref="AK54:AO54"/>
    <mergeCell ref="AP54:AT54"/>
    <mergeCell ref="AU54:AY54"/>
    <mergeCell ref="AZ54:BD54"/>
    <mergeCell ref="DQ56:DU56"/>
    <mergeCell ref="DV56:DZ56"/>
    <mergeCell ref="B57:P57"/>
    <mergeCell ref="Q57:U57"/>
    <mergeCell ref="V57:Z57"/>
    <mergeCell ref="AA57:AE57"/>
    <mergeCell ref="AF57:AJ57"/>
    <mergeCell ref="AK57:AO57"/>
    <mergeCell ref="AP57:AT57"/>
    <mergeCell ref="AU57:AY57"/>
    <mergeCell ref="AZ57:BD57"/>
    <mergeCell ref="BE57:BI57"/>
    <mergeCell ref="BS57:CG57"/>
    <mergeCell ref="CH57:CL57"/>
    <mergeCell ref="CM57:CQ57"/>
    <mergeCell ref="CR57:CV57"/>
    <mergeCell ref="CW57:DA57"/>
    <mergeCell ref="DB57:DF57"/>
    <mergeCell ref="DG57:DK57"/>
    <mergeCell ref="DL57:DP57"/>
    <mergeCell ref="DQ57:DU57"/>
    <mergeCell ref="DV57:DZ57"/>
    <mergeCell ref="B56:P56"/>
    <mergeCell ref="Q56:U56"/>
    <mergeCell ref="V56:Z56"/>
    <mergeCell ref="AA56:AE56"/>
    <mergeCell ref="AF56:AJ56"/>
    <mergeCell ref="AK56:AO56"/>
    <mergeCell ref="AP56:AT56"/>
    <mergeCell ref="AU56:AY56"/>
    <mergeCell ref="AZ56:BD56"/>
    <mergeCell ref="BE56:BI56"/>
    <mergeCell ref="Q58:U58"/>
    <mergeCell ref="V58:Z58"/>
    <mergeCell ref="AA58:AE58"/>
    <mergeCell ref="AF58:AJ58"/>
    <mergeCell ref="AK58:AO58"/>
    <mergeCell ref="AP58:AT58"/>
    <mergeCell ref="AU58:AY58"/>
    <mergeCell ref="AZ58:BD58"/>
    <mergeCell ref="BE58:BI58"/>
    <mergeCell ref="BS58:CG58"/>
    <mergeCell ref="CH58:CL58"/>
    <mergeCell ref="CM58:CQ58"/>
    <mergeCell ref="CR58:CV58"/>
    <mergeCell ref="CW58:DA58"/>
    <mergeCell ref="DB58:DF58"/>
    <mergeCell ref="DG58:DK58"/>
    <mergeCell ref="DL56:DP56"/>
    <mergeCell ref="BS56:CG56"/>
    <mergeCell ref="CH56:CL56"/>
    <mergeCell ref="CM56:CQ56"/>
    <mergeCell ref="CR56:CV56"/>
    <mergeCell ref="CW56:DA56"/>
    <mergeCell ref="DB56:DF56"/>
    <mergeCell ref="DG56:DK56"/>
    <mergeCell ref="BE60:BI60"/>
    <mergeCell ref="BS60:CG60"/>
    <mergeCell ref="CH60:CL60"/>
    <mergeCell ref="CM60:CQ60"/>
    <mergeCell ref="CR60:CV60"/>
    <mergeCell ref="CW60:DA60"/>
    <mergeCell ref="DB60:DF60"/>
    <mergeCell ref="DG60:DK60"/>
    <mergeCell ref="DL58:DP58"/>
    <mergeCell ref="DQ58:DU58"/>
    <mergeCell ref="DV58:DZ58"/>
    <mergeCell ref="B59:P59"/>
    <mergeCell ref="Q59:U59"/>
    <mergeCell ref="V59:Z59"/>
    <mergeCell ref="AA59:AE59"/>
    <mergeCell ref="AF59:AJ59"/>
    <mergeCell ref="AK59:AO59"/>
    <mergeCell ref="AP59:AT59"/>
    <mergeCell ref="AU59:AY59"/>
    <mergeCell ref="AZ59:BD59"/>
    <mergeCell ref="BE59:BI59"/>
    <mergeCell ref="BS59:CG59"/>
    <mergeCell ref="CH59:CL59"/>
    <mergeCell ref="CM59:CQ59"/>
    <mergeCell ref="CR59:CV59"/>
    <mergeCell ref="CW59:DA59"/>
    <mergeCell ref="DB59:DF59"/>
    <mergeCell ref="DG59:DK59"/>
    <mergeCell ref="DL59:DP59"/>
    <mergeCell ref="DQ59:DU59"/>
    <mergeCell ref="DV59:DZ59"/>
    <mergeCell ref="B58:P58"/>
    <mergeCell ref="DL60:DP60"/>
    <mergeCell ref="DQ60:DU60"/>
    <mergeCell ref="DV60:DZ60"/>
    <mergeCell ref="B61:P61"/>
    <mergeCell ref="Q61:U61"/>
    <mergeCell ref="V61:Z61"/>
    <mergeCell ref="AA61:AE61"/>
    <mergeCell ref="AF61:AJ61"/>
    <mergeCell ref="AK61:AO61"/>
    <mergeCell ref="AP61:AT61"/>
    <mergeCell ref="AU61:AY61"/>
    <mergeCell ref="AZ61:BD61"/>
    <mergeCell ref="BE61:BI61"/>
    <mergeCell ref="BS61:CG61"/>
    <mergeCell ref="CH61:CL61"/>
    <mergeCell ref="CM61:CQ61"/>
    <mergeCell ref="CR61:CV61"/>
    <mergeCell ref="CW61:DA61"/>
    <mergeCell ref="DB61:DF61"/>
    <mergeCell ref="DG61:DK61"/>
    <mergeCell ref="DL61:DP61"/>
    <mergeCell ref="DQ61:DU61"/>
    <mergeCell ref="DV61:DZ61"/>
    <mergeCell ref="B60:P60"/>
    <mergeCell ref="Q60:U60"/>
    <mergeCell ref="V60:Z60"/>
    <mergeCell ref="AA60:AE60"/>
    <mergeCell ref="AF60:AJ60"/>
    <mergeCell ref="AK60:AO60"/>
    <mergeCell ref="AP60:AT60"/>
    <mergeCell ref="AU60:AY60"/>
    <mergeCell ref="AZ60:BD60"/>
    <mergeCell ref="DG63:DK63"/>
    <mergeCell ref="DL63:DP63"/>
    <mergeCell ref="DQ63:DU63"/>
    <mergeCell ref="DV63:DZ63"/>
    <mergeCell ref="B62:P62"/>
    <mergeCell ref="Q62:U62"/>
    <mergeCell ref="V62:Z62"/>
    <mergeCell ref="AA62:AE62"/>
    <mergeCell ref="AF62:AJ62"/>
    <mergeCell ref="AK62:AO62"/>
    <mergeCell ref="AP62:AT62"/>
    <mergeCell ref="AU62:AY62"/>
    <mergeCell ref="AZ62:BD62"/>
    <mergeCell ref="BE62:BI62"/>
    <mergeCell ref="BJ62:BN62"/>
    <mergeCell ref="BS62:CG62"/>
    <mergeCell ref="CH62:CL62"/>
    <mergeCell ref="CM62:CQ62"/>
    <mergeCell ref="CR62:CV62"/>
    <mergeCell ref="CW62:DA62"/>
    <mergeCell ref="DB62:DF62"/>
    <mergeCell ref="DQ68:DU68"/>
    <mergeCell ref="DV68:DZ68"/>
    <mergeCell ref="CH65:CL65"/>
    <mergeCell ref="CM65:CQ65"/>
    <mergeCell ref="CR65:CV65"/>
    <mergeCell ref="CW65:DA65"/>
    <mergeCell ref="DB65:DF65"/>
    <mergeCell ref="DG65:DK65"/>
    <mergeCell ref="DL65:DP65"/>
    <mergeCell ref="DQ65:DU65"/>
    <mergeCell ref="DV65:DZ65"/>
    <mergeCell ref="DG62:DK62"/>
    <mergeCell ref="DL62:DP62"/>
    <mergeCell ref="DQ62:DU62"/>
    <mergeCell ref="DV62:DZ62"/>
    <mergeCell ref="B63:P63"/>
    <mergeCell ref="Q63:U63"/>
    <mergeCell ref="V63:Z63"/>
    <mergeCell ref="AA63:AE63"/>
    <mergeCell ref="AF63:AJ63"/>
    <mergeCell ref="AK63:AO63"/>
    <mergeCell ref="AP63:AT63"/>
    <mergeCell ref="AU63:AY63"/>
    <mergeCell ref="AZ63:BD63"/>
    <mergeCell ref="BE63:BI63"/>
    <mergeCell ref="BJ63:BN63"/>
    <mergeCell ref="BS63:CG63"/>
    <mergeCell ref="CH63:CL63"/>
    <mergeCell ref="CM63:CQ63"/>
    <mergeCell ref="CR63:CV63"/>
    <mergeCell ref="CW63:DA63"/>
    <mergeCell ref="DB63:DF63"/>
    <mergeCell ref="BS66:CG66"/>
    <mergeCell ref="CH66:CL66"/>
    <mergeCell ref="CM66:CQ66"/>
    <mergeCell ref="CR66:CV66"/>
    <mergeCell ref="CW66:DA66"/>
    <mergeCell ref="DB66:DF66"/>
    <mergeCell ref="DG66:DK66"/>
    <mergeCell ref="DL66:DP66"/>
    <mergeCell ref="DQ66:DU66"/>
    <mergeCell ref="DV66:DZ66"/>
    <mergeCell ref="BS67:CG67"/>
    <mergeCell ref="CH67:CL67"/>
    <mergeCell ref="CM67:CQ67"/>
    <mergeCell ref="CR67:CV67"/>
    <mergeCell ref="CW67:DA67"/>
    <mergeCell ref="DB67:DF67"/>
    <mergeCell ref="DG67:DK67"/>
    <mergeCell ref="DL67:DP67"/>
    <mergeCell ref="DQ67:DU67"/>
    <mergeCell ref="DV67:DZ67"/>
    <mergeCell ref="Q69:U69"/>
    <mergeCell ref="V69:Z69"/>
    <mergeCell ref="AA69:AE69"/>
    <mergeCell ref="AF69:AJ69"/>
    <mergeCell ref="AK69:AO69"/>
    <mergeCell ref="AP69:AT69"/>
    <mergeCell ref="AU69:AY69"/>
    <mergeCell ref="AZ69:BD69"/>
    <mergeCell ref="BS69:CG69"/>
    <mergeCell ref="CH69:CL69"/>
    <mergeCell ref="CM69:CQ69"/>
    <mergeCell ref="CR69:CV69"/>
    <mergeCell ref="CW69:DA69"/>
    <mergeCell ref="DB69:DF69"/>
    <mergeCell ref="DG69:DK69"/>
    <mergeCell ref="DL69:DP69"/>
    <mergeCell ref="CM68:CQ68"/>
    <mergeCell ref="CR68:CV68"/>
    <mergeCell ref="CW68:DA68"/>
    <mergeCell ref="DB68:DF68"/>
    <mergeCell ref="DG68:DK68"/>
    <mergeCell ref="DL68:DP68"/>
    <mergeCell ref="DQ69:DU69"/>
    <mergeCell ref="DV69:DZ69"/>
    <mergeCell ref="B68:P68"/>
    <mergeCell ref="Q68:U68"/>
    <mergeCell ref="V68:Z68"/>
    <mergeCell ref="AA68:AE68"/>
    <mergeCell ref="AF68:AJ68"/>
    <mergeCell ref="AK68:AO68"/>
    <mergeCell ref="AP68:AT68"/>
    <mergeCell ref="AU68:AY68"/>
    <mergeCell ref="AZ68:BD68"/>
    <mergeCell ref="BS68:CG68"/>
    <mergeCell ref="CH68:CL68"/>
    <mergeCell ref="DV71:DZ71"/>
    <mergeCell ref="B70:P70"/>
    <mergeCell ref="Q70:U70"/>
    <mergeCell ref="V70:Z70"/>
    <mergeCell ref="AA70:AE70"/>
    <mergeCell ref="AF70:AJ70"/>
    <mergeCell ref="AK70:AO70"/>
    <mergeCell ref="AP70:AT70"/>
    <mergeCell ref="AU70:AY70"/>
    <mergeCell ref="AZ70:BD70"/>
    <mergeCell ref="BS70:CG70"/>
    <mergeCell ref="CH70:CL70"/>
    <mergeCell ref="CM70:CQ70"/>
    <mergeCell ref="CR70:CV70"/>
    <mergeCell ref="CW70:DA70"/>
    <mergeCell ref="DB70:DF70"/>
    <mergeCell ref="DG70:DK70"/>
    <mergeCell ref="DL70:DP70"/>
    <mergeCell ref="B69:P69"/>
    <mergeCell ref="AK72:AO72"/>
    <mergeCell ref="AP72:AT72"/>
    <mergeCell ref="AU72:AY72"/>
    <mergeCell ref="AZ72:BD72"/>
    <mergeCell ref="BS72:CG72"/>
    <mergeCell ref="CH72:CL72"/>
    <mergeCell ref="CM72:CQ72"/>
    <mergeCell ref="CR72:CV72"/>
    <mergeCell ref="CW72:DA72"/>
    <mergeCell ref="DB72:DF72"/>
    <mergeCell ref="DG72:DK72"/>
    <mergeCell ref="DL72:DP72"/>
    <mergeCell ref="DQ70:DU70"/>
    <mergeCell ref="DV70:DZ70"/>
    <mergeCell ref="B71:P71"/>
    <mergeCell ref="Q71:U71"/>
    <mergeCell ref="V71:Z71"/>
    <mergeCell ref="AA71:AE71"/>
    <mergeCell ref="AF71:AJ71"/>
    <mergeCell ref="AK71:AO71"/>
    <mergeCell ref="AP71:AT71"/>
    <mergeCell ref="AU71:AY71"/>
    <mergeCell ref="AZ71:BD71"/>
    <mergeCell ref="BS71:CG71"/>
    <mergeCell ref="CH71:CL71"/>
    <mergeCell ref="CM71:CQ71"/>
    <mergeCell ref="CR71:CV71"/>
    <mergeCell ref="CW71:DA71"/>
    <mergeCell ref="DB71:DF71"/>
    <mergeCell ref="DG71:DK71"/>
    <mergeCell ref="DL71:DP71"/>
    <mergeCell ref="DQ71:DU71"/>
    <mergeCell ref="CM74:CQ74"/>
    <mergeCell ref="CR74:CV74"/>
    <mergeCell ref="CW74:DA74"/>
    <mergeCell ref="DB74:DF74"/>
    <mergeCell ref="DG74:DK74"/>
    <mergeCell ref="DL74:DP74"/>
    <mergeCell ref="DQ72:DU72"/>
    <mergeCell ref="DV72:DZ72"/>
    <mergeCell ref="B73:P73"/>
    <mergeCell ref="Q73:U73"/>
    <mergeCell ref="V73:Z73"/>
    <mergeCell ref="AA73:AE73"/>
    <mergeCell ref="AF73:AJ73"/>
    <mergeCell ref="AK73:AO73"/>
    <mergeCell ref="AP73:AT73"/>
    <mergeCell ref="AU73:AY73"/>
    <mergeCell ref="AZ73:BD73"/>
    <mergeCell ref="BS73:CG73"/>
    <mergeCell ref="CH73:CL73"/>
    <mergeCell ref="CM73:CQ73"/>
    <mergeCell ref="CR73:CV73"/>
    <mergeCell ref="CW73:DA73"/>
    <mergeCell ref="DB73:DF73"/>
    <mergeCell ref="DG73:DK73"/>
    <mergeCell ref="DL73:DP73"/>
    <mergeCell ref="DQ73:DU73"/>
    <mergeCell ref="DV73:DZ73"/>
    <mergeCell ref="B72:P72"/>
    <mergeCell ref="Q72:U72"/>
    <mergeCell ref="V72:Z72"/>
    <mergeCell ref="AA72:AE72"/>
    <mergeCell ref="AF72:AJ72"/>
    <mergeCell ref="DQ74:DU74"/>
    <mergeCell ref="DV74:DZ74"/>
    <mergeCell ref="B75:P75"/>
    <mergeCell ref="Q75:U75"/>
    <mergeCell ref="V75:Z75"/>
    <mergeCell ref="AA75:AE75"/>
    <mergeCell ref="AF75:AJ75"/>
    <mergeCell ref="AK75:AO75"/>
    <mergeCell ref="AP75:AT75"/>
    <mergeCell ref="AU75:AY75"/>
    <mergeCell ref="AZ75:BD75"/>
    <mergeCell ref="BS75:CG75"/>
    <mergeCell ref="CH75:CL75"/>
    <mergeCell ref="CM75:CQ75"/>
    <mergeCell ref="CR75:CV75"/>
    <mergeCell ref="CW75:DA75"/>
    <mergeCell ref="DB75:DF75"/>
    <mergeCell ref="DG75:DK75"/>
    <mergeCell ref="DL75:DP75"/>
    <mergeCell ref="DQ75:DU75"/>
    <mergeCell ref="DV75:DZ75"/>
    <mergeCell ref="B74:P74"/>
    <mergeCell ref="Q74:U74"/>
    <mergeCell ref="V74:Z74"/>
    <mergeCell ref="AA74:AE74"/>
    <mergeCell ref="AF74:AJ74"/>
    <mergeCell ref="AK74:AO74"/>
    <mergeCell ref="AP74:AT74"/>
    <mergeCell ref="AU74:AY74"/>
    <mergeCell ref="AZ74:BD74"/>
    <mergeCell ref="BS74:CG74"/>
    <mergeCell ref="CH74:CL74"/>
    <mergeCell ref="DV77:DZ77"/>
    <mergeCell ref="B76:P76"/>
    <mergeCell ref="Q76:U76"/>
    <mergeCell ref="V76:Z76"/>
    <mergeCell ref="AA76:AE76"/>
    <mergeCell ref="AF76:AJ76"/>
    <mergeCell ref="AK76:AO76"/>
    <mergeCell ref="AP76:AT76"/>
    <mergeCell ref="AU76:AY76"/>
    <mergeCell ref="AZ76:BD76"/>
    <mergeCell ref="BS76:CG76"/>
    <mergeCell ref="CH76:CL76"/>
    <mergeCell ref="CM76:CQ76"/>
    <mergeCell ref="CR76:CV76"/>
    <mergeCell ref="CW76:DA76"/>
    <mergeCell ref="DB76:DF76"/>
    <mergeCell ref="DG76:DK76"/>
    <mergeCell ref="DL76:DP76"/>
    <mergeCell ref="AK78:AO78"/>
    <mergeCell ref="AP78:AT78"/>
    <mergeCell ref="AU78:AY78"/>
    <mergeCell ref="AZ78:BD78"/>
    <mergeCell ref="BS78:CG78"/>
    <mergeCell ref="CH78:CL78"/>
    <mergeCell ref="CM78:CQ78"/>
    <mergeCell ref="CR78:CV78"/>
    <mergeCell ref="CW78:DA78"/>
    <mergeCell ref="DB78:DF78"/>
    <mergeCell ref="DG78:DK78"/>
    <mergeCell ref="DL78:DP78"/>
    <mergeCell ref="DQ76:DU76"/>
    <mergeCell ref="DV76:DZ76"/>
    <mergeCell ref="B77:P77"/>
    <mergeCell ref="Q77:U77"/>
    <mergeCell ref="V77:Z77"/>
    <mergeCell ref="AA77:AE77"/>
    <mergeCell ref="AF77:AJ77"/>
    <mergeCell ref="AK77:AO77"/>
    <mergeCell ref="AP77:AT77"/>
    <mergeCell ref="AU77:AY77"/>
    <mergeCell ref="AZ77:BD77"/>
    <mergeCell ref="BS77:CG77"/>
    <mergeCell ref="CH77:CL77"/>
    <mergeCell ref="CM77:CQ77"/>
    <mergeCell ref="CR77:CV77"/>
    <mergeCell ref="CW77:DA77"/>
    <mergeCell ref="DB77:DF77"/>
    <mergeCell ref="DG77:DK77"/>
    <mergeCell ref="DL77:DP77"/>
    <mergeCell ref="DQ77:DU77"/>
    <mergeCell ref="CM80:CQ80"/>
    <mergeCell ref="CR80:CV80"/>
    <mergeCell ref="CW80:DA80"/>
    <mergeCell ref="DB80:DF80"/>
    <mergeCell ref="DG80:DK80"/>
    <mergeCell ref="DL80:DP80"/>
    <mergeCell ref="DQ78:DU78"/>
    <mergeCell ref="DV78:DZ78"/>
    <mergeCell ref="B79:P79"/>
    <mergeCell ref="Q79:U79"/>
    <mergeCell ref="V79:Z79"/>
    <mergeCell ref="AA79:AE79"/>
    <mergeCell ref="AF79:AJ79"/>
    <mergeCell ref="AK79:AO79"/>
    <mergeCell ref="AP79:AT79"/>
    <mergeCell ref="AU79:AY79"/>
    <mergeCell ref="AZ79:BD79"/>
    <mergeCell ref="BS79:CG79"/>
    <mergeCell ref="CH79:CL79"/>
    <mergeCell ref="CM79:CQ79"/>
    <mergeCell ref="CR79:CV79"/>
    <mergeCell ref="CW79:DA79"/>
    <mergeCell ref="DB79:DF79"/>
    <mergeCell ref="DG79:DK79"/>
    <mergeCell ref="DL79:DP79"/>
    <mergeCell ref="DQ79:DU79"/>
    <mergeCell ref="DV79:DZ79"/>
    <mergeCell ref="B78:P78"/>
    <mergeCell ref="Q78:U78"/>
    <mergeCell ref="V78:Z78"/>
    <mergeCell ref="AA78:AE78"/>
    <mergeCell ref="AF78:AJ78"/>
    <mergeCell ref="DQ80:DU80"/>
    <mergeCell ref="DV80:DZ80"/>
    <mergeCell ref="B81:P81"/>
    <mergeCell ref="Q81:U81"/>
    <mergeCell ref="V81:Z81"/>
    <mergeCell ref="AA81:AE81"/>
    <mergeCell ref="AF81:AJ81"/>
    <mergeCell ref="AK81:AO81"/>
    <mergeCell ref="AP81:AT81"/>
    <mergeCell ref="AU81:AY81"/>
    <mergeCell ref="AZ81:BD81"/>
    <mergeCell ref="BS81:CG81"/>
    <mergeCell ref="CH81:CL81"/>
    <mergeCell ref="CM81:CQ81"/>
    <mergeCell ref="CR81:CV81"/>
    <mergeCell ref="CW81:DA81"/>
    <mergeCell ref="DB81:DF81"/>
    <mergeCell ref="DG81:DK81"/>
    <mergeCell ref="DL81:DP81"/>
    <mergeCell ref="DQ81:DU81"/>
    <mergeCell ref="DV81:DZ81"/>
    <mergeCell ref="B80:P80"/>
    <mergeCell ref="Q80:U80"/>
    <mergeCell ref="V80:Z80"/>
    <mergeCell ref="AA80:AE80"/>
    <mergeCell ref="AF80:AJ80"/>
    <mergeCell ref="AK80:AO80"/>
    <mergeCell ref="AP80:AT80"/>
    <mergeCell ref="AU80:AY80"/>
    <mergeCell ref="AZ80:BD80"/>
    <mergeCell ref="BS80:CG80"/>
    <mergeCell ref="CH80:CL80"/>
    <mergeCell ref="DV83:DZ83"/>
    <mergeCell ref="B82:P82"/>
    <mergeCell ref="Q82:U82"/>
    <mergeCell ref="V82:Z82"/>
    <mergeCell ref="AA82:AE82"/>
    <mergeCell ref="AF82:AJ82"/>
    <mergeCell ref="AK82:AO82"/>
    <mergeCell ref="AP82:AT82"/>
    <mergeCell ref="AU82:AY82"/>
    <mergeCell ref="AZ82:BD82"/>
    <mergeCell ref="BS82:CG82"/>
    <mergeCell ref="CH82:CL82"/>
    <mergeCell ref="CM82:CQ82"/>
    <mergeCell ref="CR82:CV82"/>
    <mergeCell ref="CW82:DA82"/>
    <mergeCell ref="DB82:DF82"/>
    <mergeCell ref="DG82:DK82"/>
    <mergeCell ref="DL82:DP82"/>
    <mergeCell ref="AK84:AO84"/>
    <mergeCell ref="AP84:AT84"/>
    <mergeCell ref="AU84:AY84"/>
    <mergeCell ref="AZ84:BD84"/>
    <mergeCell ref="BS84:CG84"/>
    <mergeCell ref="CH84:CL84"/>
    <mergeCell ref="CM84:CQ84"/>
    <mergeCell ref="CR84:CV84"/>
    <mergeCell ref="CW84:DA84"/>
    <mergeCell ref="DB84:DF84"/>
    <mergeCell ref="DG84:DK84"/>
    <mergeCell ref="DL84:DP84"/>
    <mergeCell ref="DQ82:DU82"/>
    <mergeCell ref="DV82:DZ82"/>
    <mergeCell ref="B83:P83"/>
    <mergeCell ref="Q83:U83"/>
    <mergeCell ref="V83:Z83"/>
    <mergeCell ref="AA83:AE83"/>
    <mergeCell ref="AF83:AJ83"/>
    <mergeCell ref="AK83:AO83"/>
    <mergeCell ref="AP83:AT83"/>
    <mergeCell ref="AU83:AY83"/>
    <mergeCell ref="AZ83:BD83"/>
    <mergeCell ref="BS83:CG83"/>
    <mergeCell ref="CH83:CL83"/>
    <mergeCell ref="CM83:CQ83"/>
    <mergeCell ref="CR83:CV83"/>
    <mergeCell ref="CW83:DA83"/>
    <mergeCell ref="DB83:DF83"/>
    <mergeCell ref="DG83:DK83"/>
    <mergeCell ref="DL83:DP83"/>
    <mergeCell ref="DQ83:DU83"/>
    <mergeCell ref="CM86:CQ86"/>
    <mergeCell ref="CR86:CV86"/>
    <mergeCell ref="CW86:DA86"/>
    <mergeCell ref="DB86:DF86"/>
    <mergeCell ref="DG86:DK86"/>
    <mergeCell ref="DL86:DP86"/>
    <mergeCell ref="DQ84:DU84"/>
    <mergeCell ref="DV84:DZ84"/>
    <mergeCell ref="B85:P85"/>
    <mergeCell ref="Q85:U85"/>
    <mergeCell ref="V85:Z85"/>
    <mergeCell ref="AA85:AE85"/>
    <mergeCell ref="AF85:AJ85"/>
    <mergeCell ref="AK85:AO85"/>
    <mergeCell ref="AP85:AT85"/>
    <mergeCell ref="AU85:AY85"/>
    <mergeCell ref="AZ85:BD85"/>
    <mergeCell ref="BS85:CG85"/>
    <mergeCell ref="CH85:CL85"/>
    <mergeCell ref="CM85:CQ85"/>
    <mergeCell ref="CR85:CV85"/>
    <mergeCell ref="CW85:DA85"/>
    <mergeCell ref="DB85:DF85"/>
    <mergeCell ref="DG85:DK85"/>
    <mergeCell ref="DL85:DP85"/>
    <mergeCell ref="DQ85:DU85"/>
    <mergeCell ref="DV85:DZ85"/>
    <mergeCell ref="B84:P84"/>
    <mergeCell ref="Q84:U84"/>
    <mergeCell ref="V84:Z84"/>
    <mergeCell ref="AA84:AE84"/>
    <mergeCell ref="AF84:AJ84"/>
    <mergeCell ref="DQ86:DU86"/>
    <mergeCell ref="DV86:DZ86"/>
    <mergeCell ref="B87:P87"/>
    <mergeCell ref="Q87:U87"/>
    <mergeCell ref="V87:Z87"/>
    <mergeCell ref="AA87:AE87"/>
    <mergeCell ref="AF87:AJ87"/>
    <mergeCell ref="AK87:AO87"/>
    <mergeCell ref="AP87:AT87"/>
    <mergeCell ref="AU87:AY87"/>
    <mergeCell ref="AZ87:BD87"/>
    <mergeCell ref="BS87:CG87"/>
    <mergeCell ref="CH87:CL87"/>
    <mergeCell ref="CM87:CQ87"/>
    <mergeCell ref="CR87:CV87"/>
    <mergeCell ref="CW87:DA87"/>
    <mergeCell ref="DB87:DF87"/>
    <mergeCell ref="DG87:DK87"/>
    <mergeCell ref="DL87:DP87"/>
    <mergeCell ref="DQ87:DU87"/>
    <mergeCell ref="DV87:DZ87"/>
    <mergeCell ref="B86:P86"/>
    <mergeCell ref="Q86:U86"/>
    <mergeCell ref="V86:Z86"/>
    <mergeCell ref="AA86:AE86"/>
    <mergeCell ref="AF86:AJ86"/>
    <mergeCell ref="AK86:AO86"/>
    <mergeCell ref="AP86:AT86"/>
    <mergeCell ref="AU86:AY86"/>
    <mergeCell ref="AZ86:BD86"/>
    <mergeCell ref="BS86:CG86"/>
    <mergeCell ref="CH86:CL86"/>
    <mergeCell ref="B88:P88"/>
    <mergeCell ref="Q88:U88"/>
    <mergeCell ref="V88:Z88"/>
    <mergeCell ref="AA88:AE88"/>
    <mergeCell ref="AF88:AJ88"/>
    <mergeCell ref="AK88:AO88"/>
    <mergeCell ref="AP88:AT88"/>
    <mergeCell ref="AU88:AY88"/>
    <mergeCell ref="AZ88:BD88"/>
    <mergeCell ref="BS88:CG88"/>
    <mergeCell ref="CH88:CL88"/>
    <mergeCell ref="CM88:CQ88"/>
    <mergeCell ref="CR88:CV88"/>
    <mergeCell ref="CW88:DA88"/>
    <mergeCell ref="DB88:DF88"/>
    <mergeCell ref="DG88:DK88"/>
    <mergeCell ref="DL88:DP88"/>
    <mergeCell ref="DQ88:DU88"/>
    <mergeCell ref="DV88:DZ88"/>
    <mergeCell ref="BS89:CG89"/>
    <mergeCell ref="CH89:CL89"/>
    <mergeCell ref="CM89:CQ89"/>
    <mergeCell ref="CR89:CV89"/>
    <mergeCell ref="CW89:DA89"/>
    <mergeCell ref="DB89:DF89"/>
    <mergeCell ref="DG89:DK89"/>
    <mergeCell ref="DL89:DP89"/>
    <mergeCell ref="DQ89:DU89"/>
    <mergeCell ref="DV89:DZ89"/>
    <mergeCell ref="BS90:CG90"/>
    <mergeCell ref="CH90:CL90"/>
    <mergeCell ref="CM90:CQ90"/>
    <mergeCell ref="CR90:CV90"/>
    <mergeCell ref="CW90:DA90"/>
    <mergeCell ref="DB90:DF90"/>
    <mergeCell ref="DG90:DK90"/>
    <mergeCell ref="DL90:DP90"/>
    <mergeCell ref="DQ90:DU90"/>
    <mergeCell ref="DV90:DZ90"/>
    <mergeCell ref="BS91:CG91"/>
    <mergeCell ref="CH91:CL91"/>
    <mergeCell ref="CM91:CQ91"/>
    <mergeCell ref="CR91:CV91"/>
    <mergeCell ref="CW91:DA91"/>
    <mergeCell ref="DB91:DF91"/>
    <mergeCell ref="DG91:DK91"/>
    <mergeCell ref="DL91:DP91"/>
    <mergeCell ref="DQ91:DU91"/>
    <mergeCell ref="DV91:DZ91"/>
    <mergeCell ref="BS92:CG92"/>
    <mergeCell ref="CH92:CL92"/>
    <mergeCell ref="CM92:CQ92"/>
    <mergeCell ref="CR92:CV92"/>
    <mergeCell ref="CW92:DA92"/>
    <mergeCell ref="DB92:DF92"/>
    <mergeCell ref="DG92:DK92"/>
    <mergeCell ref="DL92:DP92"/>
    <mergeCell ref="DQ92:DU92"/>
    <mergeCell ref="DV92:DZ92"/>
    <mergeCell ref="BS93:CG93"/>
    <mergeCell ref="CH93:CL93"/>
    <mergeCell ref="CM93:CQ93"/>
    <mergeCell ref="CR93:CV93"/>
    <mergeCell ref="CW93:DA93"/>
    <mergeCell ref="DB93:DF93"/>
    <mergeCell ref="DG93:DK93"/>
    <mergeCell ref="DL93:DP93"/>
    <mergeCell ref="DQ93:DU93"/>
    <mergeCell ref="DV93:DZ93"/>
    <mergeCell ref="BS94:CG94"/>
    <mergeCell ref="CH94:CL94"/>
    <mergeCell ref="CM94:CQ94"/>
    <mergeCell ref="CR94:CV94"/>
    <mergeCell ref="CW94:DA94"/>
    <mergeCell ref="DB94:DF94"/>
    <mergeCell ref="DG94:DK94"/>
    <mergeCell ref="DL94:DP94"/>
    <mergeCell ref="DQ94:DU94"/>
    <mergeCell ref="DV94:DZ94"/>
    <mergeCell ref="BS95:CG95"/>
    <mergeCell ref="CH95:CL95"/>
    <mergeCell ref="CM95:CQ95"/>
    <mergeCell ref="CR95:CV95"/>
    <mergeCell ref="CW95:DA95"/>
    <mergeCell ref="DB95:DF95"/>
    <mergeCell ref="DG95:DK95"/>
    <mergeCell ref="DL95:DP95"/>
    <mergeCell ref="DQ95:DU95"/>
    <mergeCell ref="DV95:DZ95"/>
    <mergeCell ref="BS96:CG96"/>
    <mergeCell ref="CH96:CL96"/>
    <mergeCell ref="CM96:CQ96"/>
    <mergeCell ref="CR96:CV96"/>
    <mergeCell ref="CW96:DA96"/>
    <mergeCell ref="DB96:DF96"/>
    <mergeCell ref="DG96:DK96"/>
    <mergeCell ref="DL96:DP96"/>
    <mergeCell ref="DQ96:DU96"/>
    <mergeCell ref="DV96:DZ96"/>
    <mergeCell ref="BS97:CG97"/>
    <mergeCell ref="CH97:CL97"/>
    <mergeCell ref="CM97:CQ97"/>
    <mergeCell ref="CR97:CV97"/>
    <mergeCell ref="CW97:DA97"/>
    <mergeCell ref="DB97:DF97"/>
    <mergeCell ref="DG97:DK97"/>
    <mergeCell ref="DL97:DP97"/>
    <mergeCell ref="DQ97:DU97"/>
    <mergeCell ref="DV97:DZ97"/>
    <mergeCell ref="BS98:CG98"/>
    <mergeCell ref="CH98:CL98"/>
    <mergeCell ref="CM98:CQ98"/>
    <mergeCell ref="CR98:CV98"/>
    <mergeCell ref="CW98:DA98"/>
    <mergeCell ref="DB98:DF98"/>
    <mergeCell ref="DG98:DK98"/>
    <mergeCell ref="DL98:DP98"/>
    <mergeCell ref="DQ98:DU98"/>
    <mergeCell ref="DV98:DZ98"/>
    <mergeCell ref="BS99:CG99"/>
    <mergeCell ref="CH99:CL99"/>
    <mergeCell ref="CM99:CQ99"/>
    <mergeCell ref="CR99:CV99"/>
    <mergeCell ref="CW99:DA99"/>
    <mergeCell ref="DB99:DF99"/>
    <mergeCell ref="DG99:DK99"/>
    <mergeCell ref="DL99:DP99"/>
    <mergeCell ref="DQ99:DU99"/>
    <mergeCell ref="DV99:DZ99"/>
    <mergeCell ref="BS100:CG100"/>
    <mergeCell ref="CH100:CL100"/>
    <mergeCell ref="CM100:CQ100"/>
    <mergeCell ref="CR100:CV100"/>
    <mergeCell ref="CW100:DA100"/>
    <mergeCell ref="DB100:DF100"/>
    <mergeCell ref="DG100:DK100"/>
    <mergeCell ref="DL100:DP100"/>
    <mergeCell ref="DQ100:DU100"/>
    <mergeCell ref="DV100:DZ100"/>
    <mergeCell ref="BS101:CG101"/>
    <mergeCell ref="CH101:CL101"/>
    <mergeCell ref="CM101:CQ101"/>
    <mergeCell ref="CR101:CV101"/>
    <mergeCell ref="CW101:DA101"/>
    <mergeCell ref="DB101:DF101"/>
    <mergeCell ref="DG101:DK101"/>
    <mergeCell ref="DL101:DP101"/>
    <mergeCell ref="DQ101:DU101"/>
    <mergeCell ref="DV101:DZ101"/>
    <mergeCell ref="BR102:CG102"/>
    <mergeCell ref="CH102:CL102"/>
    <mergeCell ref="CM102:CQ102"/>
    <mergeCell ref="CR102:CV102"/>
    <mergeCell ref="CW102:DA102"/>
    <mergeCell ref="DB102:DF102"/>
    <mergeCell ref="DG102:DK102"/>
    <mergeCell ref="DL102:DP102"/>
    <mergeCell ref="DQ102:DU102"/>
    <mergeCell ref="DV102:DZ102"/>
    <mergeCell ref="BQ103:DZ103"/>
    <mergeCell ref="BQ104:DZ104"/>
    <mergeCell ref="A108:AT108"/>
    <mergeCell ref="AU108:DZ108"/>
    <mergeCell ref="A109:Z109"/>
    <mergeCell ref="AA109:AE109"/>
    <mergeCell ref="AF109:AJ109"/>
    <mergeCell ref="AK109:AO109"/>
    <mergeCell ref="AP109:AT109"/>
    <mergeCell ref="AU109:BP109"/>
    <mergeCell ref="BQ109:BU109"/>
    <mergeCell ref="BV109:BZ109"/>
    <mergeCell ref="CA109:CE109"/>
    <mergeCell ref="CF109:CJ109"/>
    <mergeCell ref="CK109:DF109"/>
    <mergeCell ref="DG109:DK109"/>
    <mergeCell ref="DL109:DP109"/>
    <mergeCell ref="DQ109:DU109"/>
    <mergeCell ref="DV109:DZ109"/>
    <mergeCell ref="A110:Z110"/>
    <mergeCell ref="AA110:AE110"/>
    <mergeCell ref="AF110:AJ110"/>
    <mergeCell ref="AK110:AO110"/>
    <mergeCell ref="AP110:AT110"/>
    <mergeCell ref="AZ110:BP110"/>
    <mergeCell ref="BQ110:BU110"/>
    <mergeCell ref="BV110:BZ110"/>
    <mergeCell ref="CA110:CE110"/>
    <mergeCell ref="CF110:CJ110"/>
    <mergeCell ref="CM110:DF110"/>
    <mergeCell ref="DG110:DK110"/>
    <mergeCell ref="DL110:DP110"/>
    <mergeCell ref="DQ110:DU110"/>
    <mergeCell ref="DV110:DZ110"/>
    <mergeCell ref="A111:Z111"/>
    <mergeCell ref="AA111:AE111"/>
    <mergeCell ref="AF111:AJ111"/>
    <mergeCell ref="AK111:AO111"/>
    <mergeCell ref="AP111:AT111"/>
    <mergeCell ref="AZ111:BP111"/>
    <mergeCell ref="BQ111:BU111"/>
    <mergeCell ref="BV111:BZ111"/>
    <mergeCell ref="CA111:CE111"/>
    <mergeCell ref="CF111:CJ111"/>
    <mergeCell ref="CM111:DF111"/>
    <mergeCell ref="DG111:DK111"/>
    <mergeCell ref="DL111:DP111"/>
    <mergeCell ref="DQ111:DU111"/>
    <mergeCell ref="DV111:DZ111"/>
    <mergeCell ref="C112:Z112"/>
    <mergeCell ref="AA112:AE112"/>
    <mergeCell ref="AF112:AJ112"/>
    <mergeCell ref="AK112:AO112"/>
    <mergeCell ref="AP112:AT112"/>
    <mergeCell ref="AZ112:BP112"/>
    <mergeCell ref="BQ112:BU112"/>
    <mergeCell ref="BV112:BZ112"/>
    <mergeCell ref="CA112:CE112"/>
    <mergeCell ref="CF112:CJ112"/>
    <mergeCell ref="CM112:DF112"/>
    <mergeCell ref="DG112:DK112"/>
    <mergeCell ref="DL112:DP112"/>
    <mergeCell ref="DQ112:DU112"/>
    <mergeCell ref="DV112:DZ112"/>
    <mergeCell ref="C113:Z113"/>
    <mergeCell ref="AA113:AE113"/>
    <mergeCell ref="AF113:AJ113"/>
    <mergeCell ref="AK113:AO113"/>
    <mergeCell ref="AP113:AT113"/>
    <mergeCell ref="AZ113:BP113"/>
    <mergeCell ref="BQ113:BU113"/>
    <mergeCell ref="BV113:BZ113"/>
    <mergeCell ref="CA113:CE113"/>
    <mergeCell ref="CF113:CJ113"/>
    <mergeCell ref="CM113:DF113"/>
    <mergeCell ref="DG113:DK113"/>
    <mergeCell ref="DL113:DP113"/>
    <mergeCell ref="DQ113:DU113"/>
    <mergeCell ref="DV113:DZ113"/>
    <mergeCell ref="AA114:AE114"/>
    <mergeCell ref="AF114:AJ114"/>
    <mergeCell ref="AK114:AO114"/>
    <mergeCell ref="AP114:AT114"/>
    <mergeCell ref="AZ114:BP114"/>
    <mergeCell ref="BQ114:BU114"/>
    <mergeCell ref="BV114:BZ114"/>
    <mergeCell ref="CA114:CE114"/>
    <mergeCell ref="CF114:CJ114"/>
    <mergeCell ref="CM114:DF114"/>
    <mergeCell ref="DG114:DK114"/>
    <mergeCell ref="DL114:DP114"/>
    <mergeCell ref="DQ114:DU114"/>
    <mergeCell ref="DV114:DZ114"/>
    <mergeCell ref="C115:Z115"/>
    <mergeCell ref="AA115:AE115"/>
    <mergeCell ref="AF115:AJ115"/>
    <mergeCell ref="AK115:AO115"/>
    <mergeCell ref="AP115:AT115"/>
    <mergeCell ref="AZ115:BP115"/>
    <mergeCell ref="BQ115:BU115"/>
    <mergeCell ref="BV115:BZ115"/>
    <mergeCell ref="CA115:CE115"/>
    <mergeCell ref="CF115:CJ115"/>
    <mergeCell ref="CM115:DF115"/>
    <mergeCell ref="DG115:DK115"/>
    <mergeCell ref="DL115:DP115"/>
    <mergeCell ref="DQ115:DU115"/>
    <mergeCell ref="DV115:DZ115"/>
    <mergeCell ref="AZ116:BP116"/>
    <mergeCell ref="BQ116:BU116"/>
    <mergeCell ref="BV116:BZ116"/>
    <mergeCell ref="CA116:CE116"/>
    <mergeCell ref="CF116:CJ116"/>
    <mergeCell ref="CM116:DF116"/>
    <mergeCell ref="DG116:DK116"/>
    <mergeCell ref="DL116:DP116"/>
    <mergeCell ref="DQ116:DU116"/>
    <mergeCell ref="DV116:DZ116"/>
    <mergeCell ref="A117:X117"/>
    <mergeCell ref="Y117:Z117"/>
    <mergeCell ref="AA117:AE117"/>
    <mergeCell ref="AF117:AJ117"/>
    <mergeCell ref="AK117:AO117"/>
    <mergeCell ref="AP117:AT117"/>
    <mergeCell ref="AZ117:BP117"/>
    <mergeCell ref="BQ117:BU117"/>
    <mergeCell ref="BV117:BZ117"/>
    <mergeCell ref="CA117:CE117"/>
    <mergeCell ref="CF117:CJ117"/>
    <mergeCell ref="CM117:DF117"/>
    <mergeCell ref="DG117:DK117"/>
    <mergeCell ref="DL117:DP117"/>
    <mergeCell ref="DQ117:DU117"/>
    <mergeCell ref="DV117:DZ117"/>
    <mergeCell ref="AZ118:BP118"/>
    <mergeCell ref="BQ118:BU118"/>
    <mergeCell ref="BV118:BZ118"/>
    <mergeCell ref="CA118:CE118"/>
    <mergeCell ref="CF118:CJ118"/>
    <mergeCell ref="CM118:DF118"/>
    <mergeCell ref="DG118:DK118"/>
    <mergeCell ref="DL118:DP118"/>
    <mergeCell ref="DQ118:DU118"/>
    <mergeCell ref="DV118:DZ118"/>
    <mergeCell ref="C119:Z119"/>
    <mergeCell ref="AA119:AE119"/>
    <mergeCell ref="AF119:AJ119"/>
    <mergeCell ref="AK119:AO119"/>
    <mergeCell ref="AP119:AT119"/>
    <mergeCell ref="BO119:BP119"/>
    <mergeCell ref="BQ119:BU119"/>
    <mergeCell ref="BV119:BZ119"/>
    <mergeCell ref="CA119:CE119"/>
    <mergeCell ref="CF119:CJ119"/>
    <mergeCell ref="CM119:DF119"/>
    <mergeCell ref="DG119:DK119"/>
    <mergeCell ref="DL119:DP119"/>
    <mergeCell ref="DQ119:DU119"/>
    <mergeCell ref="DV119:DZ119"/>
    <mergeCell ref="AU110:AY119"/>
    <mergeCell ref="CK110:CL119"/>
    <mergeCell ref="C116:Z116"/>
    <mergeCell ref="AA116:AE116"/>
    <mergeCell ref="AF116:AJ116"/>
    <mergeCell ref="AK116:AO116"/>
    <mergeCell ref="AP116:AT116"/>
    <mergeCell ref="AU120:AY123"/>
    <mergeCell ref="C120:Z120"/>
    <mergeCell ref="AA120:AE120"/>
    <mergeCell ref="AF120:AJ120"/>
    <mergeCell ref="AK120:AO120"/>
    <mergeCell ref="AP120:AT120"/>
    <mergeCell ref="AZ120:BP120"/>
    <mergeCell ref="BQ120:BU120"/>
    <mergeCell ref="BV120:BZ120"/>
    <mergeCell ref="CA120:CE120"/>
    <mergeCell ref="CF120:CJ120"/>
    <mergeCell ref="CP120:DF120"/>
    <mergeCell ref="DG120:DK120"/>
    <mergeCell ref="DL120:DP120"/>
    <mergeCell ref="DQ120:DU120"/>
    <mergeCell ref="DV120:DZ120"/>
    <mergeCell ref="C121:Z121"/>
    <mergeCell ref="AA121:AE121"/>
    <mergeCell ref="AF121:AJ121"/>
    <mergeCell ref="AK121:AO121"/>
    <mergeCell ref="AP121:AT121"/>
    <mergeCell ref="AZ121:BP121"/>
    <mergeCell ref="BQ121:BU121"/>
    <mergeCell ref="BV121:BZ121"/>
    <mergeCell ref="CA121:CE121"/>
    <mergeCell ref="CF121:CJ121"/>
    <mergeCell ref="CP121:DF121"/>
    <mergeCell ref="DG121:DK121"/>
    <mergeCell ref="DL121:DP121"/>
    <mergeCell ref="DQ121:DU121"/>
    <mergeCell ref="DV121:DZ121"/>
    <mergeCell ref="DV125:DZ125"/>
    <mergeCell ref="CK120:CO124"/>
    <mergeCell ref="C122:Z122"/>
    <mergeCell ref="AA122:AE122"/>
    <mergeCell ref="AF122:AJ122"/>
    <mergeCell ref="AK122:AO122"/>
    <mergeCell ref="AP122:AT122"/>
    <mergeCell ref="AZ122:BP122"/>
    <mergeCell ref="BQ122:BU122"/>
    <mergeCell ref="BV122:BZ122"/>
    <mergeCell ref="CA122:CE122"/>
    <mergeCell ref="CF122:CJ122"/>
    <mergeCell ref="CP122:DF122"/>
    <mergeCell ref="DG122:DK122"/>
    <mergeCell ref="DL122:DP122"/>
    <mergeCell ref="DQ122:DU122"/>
    <mergeCell ref="DV122:DZ122"/>
    <mergeCell ref="C123:Z123"/>
    <mergeCell ref="AA123:AE123"/>
    <mergeCell ref="AF123:AJ123"/>
    <mergeCell ref="AK123:AO123"/>
    <mergeCell ref="AP123:AT123"/>
    <mergeCell ref="BO123:BP123"/>
    <mergeCell ref="BQ123:BU123"/>
    <mergeCell ref="BV123:BZ123"/>
    <mergeCell ref="CA123:CE123"/>
    <mergeCell ref="CF123:CJ123"/>
    <mergeCell ref="CP123:DF123"/>
    <mergeCell ref="DG123:DK123"/>
    <mergeCell ref="DL123:DP123"/>
    <mergeCell ref="DQ123:DU123"/>
    <mergeCell ref="DV123:DZ123"/>
    <mergeCell ref="BF127:BL127"/>
    <mergeCell ref="BM127:BS127"/>
    <mergeCell ref="BT127:BZ127"/>
    <mergeCell ref="CP127:DF127"/>
    <mergeCell ref="DG127:DK127"/>
    <mergeCell ref="DL127:DP127"/>
    <mergeCell ref="DQ127:DU127"/>
    <mergeCell ref="DV127:DZ127"/>
    <mergeCell ref="C124:Z124"/>
    <mergeCell ref="AA124:AE124"/>
    <mergeCell ref="AF124:AJ124"/>
    <mergeCell ref="AK124:AO124"/>
    <mergeCell ref="AP124:AT124"/>
    <mergeCell ref="AU124:BP124"/>
    <mergeCell ref="BQ124:BU124"/>
    <mergeCell ref="BV124:BZ124"/>
    <mergeCell ref="CA124:CE124"/>
    <mergeCell ref="CF124:CJ124"/>
    <mergeCell ref="CP124:DF124"/>
    <mergeCell ref="DG124:DK124"/>
    <mergeCell ref="DL124:DP124"/>
    <mergeCell ref="DQ124:DU124"/>
    <mergeCell ref="DV124:DZ124"/>
    <mergeCell ref="C125:Z125"/>
    <mergeCell ref="AA125:AE125"/>
    <mergeCell ref="AF125:AJ125"/>
    <mergeCell ref="AK125:AO125"/>
    <mergeCell ref="AP125:AT125"/>
    <mergeCell ref="CP125:DF125"/>
    <mergeCell ref="DG125:DK125"/>
    <mergeCell ref="DL125:DP125"/>
    <mergeCell ref="DQ125:DU125"/>
    <mergeCell ref="CP128:DF128"/>
    <mergeCell ref="DG128:DK128"/>
    <mergeCell ref="DL128:DP128"/>
    <mergeCell ref="DQ128:DU128"/>
    <mergeCell ref="DV128:DZ128"/>
    <mergeCell ref="A129:V129"/>
    <mergeCell ref="W129:Z129"/>
    <mergeCell ref="AA129:AE129"/>
    <mergeCell ref="AF129:AJ129"/>
    <mergeCell ref="AK129:AO129"/>
    <mergeCell ref="AP129:AT129"/>
    <mergeCell ref="AX129:BE129"/>
    <mergeCell ref="BF129:BL129"/>
    <mergeCell ref="BM129:BS129"/>
    <mergeCell ref="BT129:BZ129"/>
    <mergeCell ref="CK125:CO128"/>
    <mergeCell ref="C126:Z126"/>
    <mergeCell ref="AA126:AE126"/>
    <mergeCell ref="AF126:AJ126"/>
    <mergeCell ref="AK126:AO126"/>
    <mergeCell ref="AP126:AT126"/>
    <mergeCell ref="CP126:DF126"/>
    <mergeCell ref="DG126:DK126"/>
    <mergeCell ref="DL126:DP126"/>
    <mergeCell ref="DQ126:DU126"/>
    <mergeCell ref="DV126:DZ126"/>
    <mergeCell ref="C127:Z127"/>
    <mergeCell ref="AA127:AE127"/>
    <mergeCell ref="AF127:AJ127"/>
    <mergeCell ref="AK127:AO127"/>
    <mergeCell ref="AP127:AT127"/>
    <mergeCell ref="AX127:BE127"/>
    <mergeCell ref="AX130:BE130"/>
    <mergeCell ref="BF130:BL130"/>
    <mergeCell ref="BM130:BS130"/>
    <mergeCell ref="BT130:BZ130"/>
    <mergeCell ref="A131:V131"/>
    <mergeCell ref="W131:Z131"/>
    <mergeCell ref="AA131:AE131"/>
    <mergeCell ref="AF131:AJ131"/>
    <mergeCell ref="AK131:AO131"/>
    <mergeCell ref="AP131:AT131"/>
    <mergeCell ref="AX131:BE131"/>
    <mergeCell ref="BF131:BL131"/>
    <mergeCell ref="BM131:BS131"/>
    <mergeCell ref="BT131:BZ131"/>
    <mergeCell ref="A128:V128"/>
    <mergeCell ref="W128:Z128"/>
    <mergeCell ref="AA128:AE128"/>
    <mergeCell ref="AF128:AJ128"/>
    <mergeCell ref="AK128:AO128"/>
    <mergeCell ref="AP128:AT128"/>
    <mergeCell ref="AX128:BE128"/>
    <mergeCell ref="BF128:BL128"/>
    <mergeCell ref="BM128:BS128"/>
    <mergeCell ref="BT128:BZ128"/>
    <mergeCell ref="V132:Z132"/>
    <mergeCell ref="AA132:AE132"/>
    <mergeCell ref="AF132:AJ132"/>
    <mergeCell ref="AK132:AO132"/>
    <mergeCell ref="AP132:AT132"/>
    <mergeCell ref="V133:Z133"/>
    <mergeCell ref="AA133:AE133"/>
    <mergeCell ref="AF133:AJ133"/>
    <mergeCell ref="AK133:AO133"/>
    <mergeCell ref="AP133:AT133"/>
    <mergeCell ref="A5:P6"/>
    <mergeCell ref="Q5:U6"/>
    <mergeCell ref="V5:Z6"/>
    <mergeCell ref="AA5:AE6"/>
    <mergeCell ref="AF5:AJ6"/>
    <mergeCell ref="AK5:AO6"/>
    <mergeCell ref="AP5:AT6"/>
    <mergeCell ref="A112:B116"/>
    <mergeCell ref="A132:U133"/>
    <mergeCell ref="A119:B127"/>
    <mergeCell ref="A130:V130"/>
    <mergeCell ref="W130:Z130"/>
    <mergeCell ref="AA130:AE130"/>
    <mergeCell ref="AF130:AJ130"/>
    <mergeCell ref="AK130:AO130"/>
    <mergeCell ref="AP130:AT130"/>
    <mergeCell ref="A118:Z118"/>
    <mergeCell ref="AA118:AE118"/>
    <mergeCell ref="AF118:AJ118"/>
    <mergeCell ref="AK118:AO118"/>
    <mergeCell ref="AP118:AT118"/>
    <mergeCell ref="C114:Z114"/>
    <mergeCell ref="DQ5:DU6"/>
    <mergeCell ref="DV5:DZ6"/>
    <mergeCell ref="A26:P27"/>
    <mergeCell ref="Q26:U27"/>
    <mergeCell ref="V26:Z27"/>
    <mergeCell ref="AA26:AE27"/>
    <mergeCell ref="AF26:AJ27"/>
    <mergeCell ref="AK26:AO27"/>
    <mergeCell ref="AP26:AT27"/>
    <mergeCell ref="AU26:AY27"/>
    <mergeCell ref="AZ26:BD27"/>
    <mergeCell ref="BE26:BI27"/>
    <mergeCell ref="A66:P67"/>
    <mergeCell ref="Q66:U67"/>
    <mergeCell ref="V66:Z67"/>
    <mergeCell ref="AA66:AE67"/>
    <mergeCell ref="AF66:AJ67"/>
    <mergeCell ref="AK66:AO67"/>
    <mergeCell ref="AP66:AT67"/>
    <mergeCell ref="AU66:AY67"/>
    <mergeCell ref="AZ66:BD67"/>
    <mergeCell ref="BS64:CG64"/>
    <mergeCell ref="CH64:CL64"/>
    <mergeCell ref="CM64:CQ64"/>
    <mergeCell ref="CR64:CV64"/>
    <mergeCell ref="CW64:DA64"/>
    <mergeCell ref="DB64:DF64"/>
    <mergeCell ref="DG64:DK64"/>
    <mergeCell ref="DL64:DP64"/>
    <mergeCell ref="DQ64:DU64"/>
    <mergeCell ref="DV64:DZ64"/>
    <mergeCell ref="BS65:CG65"/>
  </mergeCells>
  <phoneticPr fontId="6"/>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82" customWidth="1"/>
    <col min="121" max="121" width="0" style="83" hidden="1" customWidth="1"/>
    <col min="122" max="122" width="9" style="83" hidden="1" customWidth="1"/>
    <col min="123" max="16384" width="9" style="83" hidden="1"/>
  </cols>
  <sheetData>
    <row r="1" spans="1:120"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83"/>
    </row>
    <row r="17" spans="119:120" x14ac:dyDescent="0.15">
      <c r="DP17" s="83"/>
    </row>
    <row r="18" spans="119:120" x14ac:dyDescent="0.15"/>
    <row r="19" spans="119:120" x14ac:dyDescent="0.15"/>
    <row r="20" spans="119:120" x14ac:dyDescent="0.15">
      <c r="DO20" s="83"/>
      <c r="DP20" s="83"/>
    </row>
    <row r="21" spans="119:120" x14ac:dyDescent="0.15">
      <c r="DP21" s="83"/>
    </row>
    <row r="22" spans="119:120" x14ac:dyDescent="0.15"/>
    <row r="23" spans="119:120" x14ac:dyDescent="0.15">
      <c r="DO23" s="83"/>
      <c r="DP23" s="83"/>
    </row>
    <row r="24" spans="119:120" x14ac:dyDescent="0.15">
      <c r="DP24" s="83"/>
    </row>
    <row r="25" spans="119:120" x14ac:dyDescent="0.15">
      <c r="DP25" s="83"/>
    </row>
    <row r="26" spans="119:120" x14ac:dyDescent="0.15">
      <c r="DO26" s="83"/>
      <c r="DP26" s="83"/>
    </row>
    <row r="27" spans="119:120" x14ac:dyDescent="0.15"/>
    <row r="28" spans="119:120" x14ac:dyDescent="0.15">
      <c r="DO28" s="83"/>
      <c r="DP28" s="83"/>
    </row>
    <row r="29" spans="119:120" x14ac:dyDescent="0.15">
      <c r="DP29" s="83"/>
    </row>
    <row r="30" spans="119:120" x14ac:dyDescent="0.15"/>
    <row r="31" spans="119:120" x14ac:dyDescent="0.15">
      <c r="DO31" s="83"/>
      <c r="DP31" s="83"/>
    </row>
    <row r="32" spans="119:120" x14ac:dyDescent="0.15"/>
    <row r="33" spans="98:120" x14ac:dyDescent="0.15">
      <c r="DO33" s="83"/>
      <c r="DP33" s="83"/>
    </row>
    <row r="34" spans="98:120" x14ac:dyDescent="0.15">
      <c r="DM34" s="83"/>
    </row>
    <row r="35" spans="98:120" x14ac:dyDescent="0.15">
      <c r="CT35" s="83"/>
      <c r="CU35" s="83"/>
      <c r="CV35" s="83"/>
      <c r="CY35" s="83"/>
      <c r="CZ35" s="83"/>
      <c r="DA35" s="83"/>
      <c r="DD35" s="83"/>
      <c r="DE35" s="83"/>
      <c r="DF35" s="83"/>
      <c r="DI35" s="83"/>
      <c r="DJ35" s="83"/>
      <c r="DK35" s="83"/>
      <c r="DM35" s="83"/>
      <c r="DN35" s="83"/>
      <c r="DO35" s="83"/>
      <c r="DP35" s="83"/>
    </row>
    <row r="36" spans="98:120" x14ac:dyDescent="0.15"/>
    <row r="37" spans="98:120" x14ac:dyDescent="0.15">
      <c r="CW37" s="83"/>
      <c r="DB37" s="83"/>
      <c r="DG37" s="83"/>
      <c r="DL37" s="83"/>
      <c r="DP37" s="83"/>
    </row>
    <row r="38" spans="98:120" x14ac:dyDescent="0.15">
      <c r="CT38" s="83"/>
      <c r="CU38" s="83"/>
      <c r="CV38" s="83"/>
      <c r="CW38" s="83"/>
      <c r="CY38" s="83"/>
      <c r="CZ38" s="83"/>
      <c r="DA38" s="83"/>
      <c r="DB38" s="83"/>
      <c r="DD38" s="83"/>
      <c r="DE38" s="83"/>
      <c r="DF38" s="83"/>
      <c r="DG38" s="83"/>
      <c r="DI38" s="83"/>
      <c r="DJ38" s="83"/>
      <c r="DK38" s="83"/>
      <c r="DL38" s="83"/>
      <c r="DN38" s="83"/>
      <c r="DO38" s="83"/>
      <c r="DP38" s="83"/>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83"/>
      <c r="DO49" s="83"/>
      <c r="DP49" s="83"/>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83"/>
      <c r="CS63" s="83"/>
      <c r="CX63" s="83"/>
      <c r="DC63" s="83"/>
      <c r="DH63" s="83"/>
    </row>
    <row r="64" spans="22:120" x14ac:dyDescent="0.15">
      <c r="V64" s="83"/>
    </row>
    <row r="65" spans="15:120" x14ac:dyDescent="0.15">
      <c r="X65" s="83"/>
      <c r="Z65" s="83"/>
      <c r="AA65" s="83"/>
      <c r="AB65" s="83"/>
      <c r="AC65" s="83"/>
      <c r="AD65" s="83"/>
      <c r="AE65" s="83"/>
      <c r="AF65" s="83"/>
      <c r="AG65" s="83"/>
      <c r="AH65" s="83"/>
      <c r="AI65" s="83"/>
      <c r="AJ65" s="83"/>
      <c r="AK65" s="83"/>
      <c r="AL65" s="83"/>
      <c r="AM65" s="83"/>
      <c r="AN65" s="83"/>
      <c r="AO65" s="83"/>
      <c r="AP65" s="83"/>
      <c r="AQ65" s="83"/>
      <c r="AR65" s="83"/>
      <c r="AS65" s="83"/>
      <c r="AT65" s="83"/>
      <c r="AU65" s="83"/>
      <c r="AV65" s="83"/>
      <c r="AW65" s="83"/>
      <c r="AX65" s="83"/>
      <c r="AY65" s="83"/>
      <c r="AZ65" s="83"/>
      <c r="BA65" s="83"/>
      <c r="BB65" s="83"/>
      <c r="BC65" s="83"/>
      <c r="BD65" s="83"/>
      <c r="BE65" s="83"/>
      <c r="BF65" s="83"/>
      <c r="BG65" s="83"/>
      <c r="BH65" s="83"/>
      <c r="BI65" s="83"/>
      <c r="BJ65" s="83"/>
      <c r="BK65" s="83"/>
      <c r="BL65" s="83"/>
      <c r="BM65" s="83"/>
      <c r="BN65" s="83"/>
      <c r="BO65" s="83"/>
      <c r="BP65" s="83"/>
      <c r="BQ65" s="83"/>
      <c r="BR65" s="83"/>
      <c r="BS65" s="83"/>
      <c r="BT65" s="83"/>
      <c r="BU65" s="83"/>
      <c r="BV65" s="83"/>
      <c r="BW65" s="83"/>
      <c r="BX65" s="83"/>
      <c r="BY65" s="83"/>
      <c r="BZ65" s="83"/>
      <c r="CA65" s="83"/>
      <c r="CB65" s="83"/>
      <c r="CC65" s="83"/>
      <c r="CD65" s="83"/>
      <c r="CE65" s="83"/>
      <c r="CF65" s="83"/>
      <c r="CG65" s="83"/>
      <c r="CH65" s="83"/>
      <c r="CI65" s="83"/>
      <c r="CJ65" s="83"/>
      <c r="CK65" s="83"/>
      <c r="CL65" s="83"/>
      <c r="CM65" s="83"/>
      <c r="CN65" s="83"/>
      <c r="CO65" s="83"/>
      <c r="CP65" s="83"/>
      <c r="CQ65" s="83"/>
      <c r="CR65" s="83"/>
      <c r="CU65" s="83"/>
      <c r="CZ65" s="83"/>
      <c r="DE65" s="83"/>
      <c r="DJ65" s="83"/>
    </row>
    <row r="66" spans="15:120" x14ac:dyDescent="0.15">
      <c r="Q66" s="83"/>
      <c r="S66" s="83"/>
      <c r="U66" s="83"/>
      <c r="DM66" s="83"/>
    </row>
    <row r="67" spans="15:120" x14ac:dyDescent="0.15">
      <c r="O67" s="83"/>
      <c r="P67" s="83"/>
      <c r="R67" s="83"/>
      <c r="T67" s="83"/>
      <c r="Y67" s="83"/>
      <c r="CT67" s="83"/>
      <c r="CV67" s="83"/>
      <c r="CW67" s="83"/>
      <c r="CY67" s="83"/>
      <c r="DA67" s="83"/>
      <c r="DB67" s="83"/>
      <c r="DD67" s="83"/>
      <c r="DF67" s="83"/>
      <c r="DG67" s="83"/>
      <c r="DI67" s="83"/>
      <c r="DK67" s="83"/>
      <c r="DL67" s="83"/>
      <c r="DN67" s="83"/>
      <c r="DO67" s="83"/>
      <c r="DP67" s="83"/>
    </row>
    <row r="68" spans="15:120" x14ac:dyDescent="0.15"/>
    <row r="69" spans="15:120" x14ac:dyDescent="0.15"/>
    <row r="70" spans="15:120" x14ac:dyDescent="0.15"/>
    <row r="71" spans="15:120" x14ac:dyDescent="0.15"/>
    <row r="72" spans="15:120" x14ac:dyDescent="0.15">
      <c r="DP72" s="83"/>
    </row>
    <row r="73" spans="15:120" x14ac:dyDescent="0.15">
      <c r="DP73" s="83"/>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83"/>
      <c r="CX96" s="83"/>
      <c r="DC96" s="83"/>
      <c r="DH96" s="83"/>
    </row>
    <row r="97" spans="24:120" x14ac:dyDescent="0.15">
      <c r="CS97" s="83"/>
      <c r="CX97" s="83"/>
      <c r="DC97" s="83"/>
      <c r="DH97" s="83"/>
      <c r="DP97" s="82" t="s">
        <v>110</v>
      </c>
    </row>
    <row r="98" spans="24:120" hidden="1" x14ac:dyDescent="0.15">
      <c r="CS98" s="83"/>
      <c r="CX98" s="83"/>
      <c r="DC98" s="83"/>
      <c r="DH98" s="83"/>
    </row>
    <row r="99" spans="24:120" hidden="1" x14ac:dyDescent="0.15">
      <c r="CS99" s="83"/>
      <c r="CX99" s="83"/>
      <c r="DC99" s="83"/>
      <c r="DH99" s="83"/>
    </row>
    <row r="101" spans="24:120" ht="12" hidden="1" customHeight="1" x14ac:dyDescent="0.15">
      <c r="X101" s="83"/>
      <c r="Y101" s="83"/>
      <c r="Z101" s="83"/>
      <c r="AA101" s="83"/>
      <c r="AB101" s="83"/>
      <c r="AC101" s="83"/>
      <c r="AD101" s="83"/>
      <c r="AE101" s="83"/>
      <c r="AF101" s="83"/>
      <c r="AG101" s="83"/>
      <c r="AH101" s="83"/>
      <c r="AI101" s="83"/>
      <c r="AJ101" s="83"/>
      <c r="AK101" s="83"/>
      <c r="AL101" s="83"/>
      <c r="AM101" s="83"/>
      <c r="AN101" s="83"/>
      <c r="AO101" s="83"/>
      <c r="AP101" s="83"/>
      <c r="AQ101" s="83"/>
      <c r="AR101" s="83"/>
      <c r="AS101" s="83"/>
      <c r="AT101" s="83"/>
      <c r="AU101" s="83"/>
      <c r="AV101" s="83"/>
      <c r="AW101" s="83"/>
      <c r="AX101" s="83"/>
      <c r="AY101" s="83"/>
      <c r="AZ101" s="83"/>
      <c r="BA101" s="83"/>
      <c r="BB101" s="83"/>
      <c r="BC101" s="83"/>
      <c r="BD101" s="83"/>
      <c r="BE101" s="83"/>
      <c r="BF101" s="83"/>
      <c r="BG101" s="83"/>
      <c r="BH101" s="83"/>
      <c r="BI101" s="83"/>
      <c r="BJ101" s="83"/>
      <c r="BK101" s="83"/>
      <c r="BL101" s="83"/>
      <c r="BM101" s="83"/>
      <c r="BN101" s="83"/>
      <c r="BO101" s="83"/>
      <c r="BP101" s="83"/>
      <c r="BQ101" s="83"/>
      <c r="BR101" s="83"/>
      <c r="BS101" s="83"/>
      <c r="BT101" s="83"/>
      <c r="BU101" s="83"/>
      <c r="BV101" s="83"/>
      <c r="BW101" s="83"/>
      <c r="BX101" s="83"/>
      <c r="BY101" s="83"/>
      <c r="BZ101" s="83"/>
      <c r="CA101" s="83"/>
      <c r="CB101" s="83"/>
      <c r="CC101" s="83"/>
      <c r="CD101" s="83"/>
      <c r="CE101" s="83"/>
      <c r="CF101" s="83"/>
      <c r="CG101" s="83"/>
      <c r="CH101" s="83"/>
      <c r="CI101" s="83"/>
      <c r="CJ101" s="83"/>
      <c r="CK101" s="83"/>
      <c r="CL101" s="83"/>
      <c r="CM101" s="83"/>
      <c r="CN101" s="83"/>
      <c r="CO101" s="83"/>
      <c r="CP101" s="83"/>
      <c r="CQ101" s="83"/>
      <c r="CR101" s="83"/>
      <c r="CU101" s="83"/>
      <c r="CZ101" s="83"/>
      <c r="DE101" s="83"/>
      <c r="DJ101" s="83"/>
    </row>
    <row r="102" spans="24:120" ht="1.5" hidden="1" customHeight="1" x14ac:dyDescent="0.15">
      <c r="CU102" s="83"/>
      <c r="CZ102" s="83"/>
      <c r="DE102" s="83"/>
      <c r="DJ102" s="83"/>
      <c r="DM102" s="83"/>
    </row>
    <row r="103" spans="24:120" hidden="1" x14ac:dyDescent="0.15">
      <c r="CT103" s="83"/>
      <c r="CV103" s="83"/>
      <c r="CW103" s="83"/>
      <c r="CY103" s="83"/>
      <c r="DA103" s="83"/>
      <c r="DB103" s="83"/>
      <c r="DD103" s="83"/>
      <c r="DF103" s="83"/>
      <c r="DG103" s="83"/>
      <c r="DI103" s="83"/>
      <c r="DK103" s="83"/>
      <c r="DL103" s="83"/>
      <c r="DM103" s="83"/>
      <c r="DN103" s="83"/>
      <c r="DO103" s="83"/>
      <c r="DP103" s="83"/>
    </row>
    <row r="104" spans="24:120" hidden="1" x14ac:dyDescent="0.15">
      <c r="CV104" s="83"/>
      <c r="CW104" s="83"/>
      <c r="DA104" s="83"/>
      <c r="DB104" s="83"/>
      <c r="DF104" s="83"/>
      <c r="DG104" s="83"/>
      <c r="DK104" s="83"/>
      <c r="DL104" s="83"/>
      <c r="DN104" s="83"/>
      <c r="DO104" s="83"/>
      <c r="DP104" s="83"/>
    </row>
    <row r="105" spans="24:120" ht="12.75" hidden="1" customHeight="1" x14ac:dyDescent="0.15"/>
  </sheetData>
  <phoneticPr fontId="6"/>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SheetLayoutView="55" workbookViewId="0"/>
  </sheetViews>
  <sheetFormatPr defaultColWidth="0" defaultRowHeight="13.5" customHeight="1" zeroHeight="1" x14ac:dyDescent="0.15"/>
  <cols>
    <col min="1" max="116" width="2.625" style="82" customWidth="1"/>
    <col min="117" max="117" width="9" style="83" hidden="1" customWidth="1"/>
    <col min="118" max="16384" width="9" style="83" hidden="1"/>
  </cols>
  <sheetData>
    <row r="1" spans="2:116"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row>
    <row r="2" spans="2:116" ht="13.5" customHeight="1" x14ac:dyDescent="0.15"/>
    <row r="3" spans="2:116" ht="13.5" customHeight="1" x14ac:dyDescent="0.15"/>
    <row r="4" spans="2:116" ht="13.5" customHeight="1" x14ac:dyDescent="0.15">
      <c r="R4" s="83"/>
      <c r="S4" s="83"/>
      <c r="T4" s="83"/>
      <c r="U4" s="83"/>
      <c r="V4" s="83"/>
      <c r="W4" s="83"/>
      <c r="X4" s="83"/>
      <c r="Y4" s="83"/>
      <c r="Z4" s="83"/>
      <c r="AA4" s="83"/>
      <c r="AB4" s="83"/>
      <c r="AC4" s="83"/>
      <c r="AD4" s="83"/>
      <c r="AE4" s="83"/>
      <c r="AF4" s="83"/>
      <c r="AG4" s="83"/>
      <c r="AH4" s="83"/>
      <c r="AI4" s="83"/>
      <c r="AJ4" s="83"/>
      <c r="AK4" s="83"/>
      <c r="AL4" s="83"/>
      <c r="AM4" s="83"/>
      <c r="AN4" s="83"/>
      <c r="AO4" s="83"/>
      <c r="AP4" s="83"/>
      <c r="AQ4" s="83"/>
      <c r="AR4" s="83"/>
      <c r="AS4" s="83"/>
      <c r="AT4" s="83"/>
      <c r="AU4" s="83"/>
      <c r="AV4" s="83"/>
      <c r="AW4" s="83"/>
      <c r="AX4" s="83"/>
      <c r="AY4" s="83"/>
      <c r="AZ4" s="83"/>
      <c r="BA4" s="83"/>
      <c r="BB4" s="83"/>
      <c r="BC4" s="83"/>
      <c r="BD4" s="83"/>
      <c r="BE4" s="83"/>
      <c r="BF4" s="83"/>
      <c r="BG4" s="83"/>
      <c r="BH4" s="83"/>
      <c r="BI4" s="83"/>
      <c r="BJ4" s="83"/>
      <c r="BK4" s="83"/>
      <c r="BL4" s="83"/>
      <c r="BM4" s="83"/>
      <c r="BN4" s="83"/>
      <c r="BO4" s="83"/>
      <c r="BP4" s="83"/>
      <c r="BQ4" s="83"/>
      <c r="BR4" s="83"/>
      <c r="BS4" s="83"/>
      <c r="BT4" s="83"/>
      <c r="BU4" s="83"/>
      <c r="BV4" s="83"/>
      <c r="BW4" s="83"/>
      <c r="BX4" s="83"/>
      <c r="BY4" s="83"/>
      <c r="BZ4" s="83"/>
      <c r="CA4" s="83"/>
      <c r="CB4" s="83"/>
      <c r="CC4" s="83"/>
      <c r="CD4" s="83"/>
      <c r="CE4" s="83"/>
      <c r="CF4" s="83"/>
      <c r="CG4" s="83"/>
      <c r="CH4" s="83"/>
      <c r="CI4" s="83"/>
      <c r="CJ4" s="83"/>
      <c r="CK4" s="83"/>
      <c r="CL4" s="83"/>
      <c r="CM4" s="83"/>
      <c r="CN4" s="83"/>
      <c r="CO4" s="83"/>
      <c r="CP4" s="83"/>
      <c r="CQ4" s="83"/>
      <c r="CR4" s="83"/>
      <c r="CS4" s="83"/>
      <c r="CT4" s="83"/>
      <c r="CU4" s="83"/>
      <c r="CV4" s="83"/>
      <c r="CW4" s="83"/>
      <c r="CX4" s="83"/>
      <c r="CY4" s="83"/>
      <c r="CZ4" s="83"/>
      <c r="DA4" s="83"/>
      <c r="DB4" s="83"/>
      <c r="DC4" s="83"/>
      <c r="DD4" s="83"/>
      <c r="DE4" s="83"/>
      <c r="DF4" s="83"/>
      <c r="DG4" s="83"/>
      <c r="DH4" s="83"/>
      <c r="DI4" s="83"/>
      <c r="DJ4" s="83"/>
      <c r="DK4" s="83"/>
      <c r="DL4" s="83"/>
    </row>
    <row r="5" spans="2:116" ht="13.5" customHeight="1" x14ac:dyDescent="0.15">
      <c r="R5" s="83"/>
      <c r="S5" s="83"/>
      <c r="T5" s="83"/>
      <c r="U5" s="83"/>
      <c r="V5" s="83"/>
      <c r="W5" s="83"/>
      <c r="X5" s="83"/>
      <c r="Y5" s="83"/>
      <c r="Z5" s="83"/>
      <c r="AA5" s="83"/>
      <c r="AB5" s="83"/>
      <c r="AC5" s="83"/>
      <c r="AD5" s="83"/>
      <c r="AE5" s="83"/>
      <c r="AF5" s="83"/>
      <c r="AG5" s="83"/>
      <c r="AH5" s="83"/>
      <c r="AI5" s="83"/>
      <c r="AJ5" s="83"/>
      <c r="AK5" s="83"/>
      <c r="AL5" s="83"/>
      <c r="AM5" s="83"/>
      <c r="AN5" s="83"/>
      <c r="AO5" s="83"/>
      <c r="AP5" s="83"/>
      <c r="AQ5" s="83"/>
      <c r="AR5" s="83"/>
      <c r="AS5" s="83"/>
      <c r="AT5" s="83"/>
      <c r="AU5" s="83"/>
      <c r="AV5" s="83"/>
      <c r="AW5" s="83"/>
      <c r="AX5" s="83"/>
      <c r="AY5" s="83"/>
      <c r="AZ5" s="83"/>
      <c r="BA5" s="83"/>
      <c r="BB5" s="83"/>
      <c r="BC5" s="83"/>
      <c r="BD5" s="83"/>
      <c r="BE5" s="83"/>
      <c r="BF5" s="83"/>
      <c r="BG5" s="83"/>
      <c r="BH5" s="83"/>
      <c r="BI5" s="83"/>
      <c r="BJ5" s="83"/>
      <c r="BK5" s="83"/>
      <c r="BL5" s="83"/>
      <c r="BM5" s="83"/>
      <c r="BN5" s="83"/>
      <c r="BO5" s="83"/>
      <c r="BP5" s="83"/>
      <c r="BQ5" s="83"/>
      <c r="BR5" s="83"/>
      <c r="BS5" s="83"/>
      <c r="BT5" s="83"/>
      <c r="BU5" s="83"/>
      <c r="BV5" s="83"/>
      <c r="BW5" s="83"/>
      <c r="BX5" s="83"/>
      <c r="BY5" s="83"/>
      <c r="BZ5" s="83"/>
      <c r="CA5" s="83"/>
      <c r="CB5" s="83"/>
      <c r="CC5" s="83"/>
      <c r="CD5" s="83"/>
      <c r="CE5" s="83"/>
      <c r="CF5" s="83"/>
      <c r="CG5" s="83"/>
      <c r="CH5" s="83"/>
      <c r="CI5" s="83"/>
      <c r="CJ5" s="83"/>
      <c r="CK5" s="83"/>
      <c r="CL5" s="83"/>
      <c r="CM5" s="83"/>
      <c r="CN5" s="83"/>
      <c r="CO5" s="83"/>
      <c r="CP5" s="83"/>
      <c r="CQ5" s="83"/>
      <c r="CR5" s="83"/>
      <c r="CS5" s="83"/>
      <c r="CT5" s="83"/>
      <c r="CU5" s="83"/>
      <c r="CV5" s="83"/>
      <c r="CW5" s="83"/>
      <c r="CX5" s="83"/>
      <c r="CY5" s="83"/>
      <c r="CZ5" s="83"/>
      <c r="DA5" s="83"/>
      <c r="DB5" s="83"/>
      <c r="DC5" s="83"/>
      <c r="DD5" s="83"/>
      <c r="DE5" s="83"/>
      <c r="DF5" s="83"/>
      <c r="DG5" s="83"/>
      <c r="DH5" s="83"/>
      <c r="DI5" s="83"/>
      <c r="DJ5" s="83"/>
      <c r="DK5" s="83"/>
      <c r="DL5" s="83"/>
    </row>
    <row r="6" spans="2:116" ht="13.5" customHeight="1" x14ac:dyDescent="0.15"/>
    <row r="7" spans="2:116" ht="13.5" customHeight="1" x14ac:dyDescent="0.15"/>
    <row r="8" spans="2:116" ht="13.5" customHeight="1" x14ac:dyDescent="0.15"/>
    <row r="9" spans="2:116" ht="13.5" customHeight="1" x14ac:dyDescent="0.15"/>
    <row r="10" spans="2:116" ht="13.5" customHeight="1" x14ac:dyDescent="0.15"/>
    <row r="11" spans="2:116" ht="13.5" customHeight="1" x14ac:dyDescent="0.15"/>
    <row r="12" spans="2:116" ht="13.5" customHeight="1" x14ac:dyDescent="0.15"/>
    <row r="13" spans="2:116" ht="13.5" customHeight="1" x14ac:dyDescent="0.15"/>
    <row r="14" spans="2:116" ht="13.5" customHeight="1" x14ac:dyDescent="0.15"/>
    <row r="15" spans="2:116" ht="13.5" customHeight="1" x14ac:dyDescent="0.15"/>
    <row r="16" spans="2:116" ht="13.5" customHeight="1" x14ac:dyDescent="0.15"/>
    <row r="17" spans="9:116" ht="13.5" customHeight="1" x14ac:dyDescent="0.15"/>
    <row r="18" spans="9:116" ht="13.5" customHeight="1" x14ac:dyDescent="0.15">
      <c r="I18" s="83"/>
      <c r="J18" s="83"/>
      <c r="K18" s="83"/>
      <c r="L18" s="83"/>
      <c r="M18" s="83"/>
      <c r="N18" s="83"/>
      <c r="O18" s="83"/>
      <c r="P18" s="83"/>
      <c r="Q18" s="83"/>
      <c r="R18" s="83"/>
      <c r="S18" s="83"/>
      <c r="T18" s="83"/>
      <c r="U18" s="83"/>
      <c r="V18" s="83"/>
      <c r="W18" s="83"/>
      <c r="X18" s="83"/>
      <c r="Y18" s="83"/>
      <c r="Z18" s="83"/>
      <c r="AA18" s="83"/>
      <c r="AB18" s="83"/>
      <c r="AC18" s="83"/>
      <c r="AD18" s="83"/>
      <c r="AE18" s="83"/>
      <c r="AF18" s="83"/>
      <c r="AG18" s="83"/>
      <c r="AH18" s="83"/>
      <c r="AI18" s="83"/>
      <c r="AJ18" s="83"/>
      <c r="AK18" s="83"/>
      <c r="AL18" s="83"/>
      <c r="AM18" s="83"/>
      <c r="AN18" s="83"/>
      <c r="AO18" s="83"/>
      <c r="AP18" s="83"/>
      <c r="AQ18" s="83"/>
      <c r="AR18" s="83"/>
      <c r="AS18" s="83"/>
      <c r="AT18" s="83"/>
      <c r="AU18" s="83"/>
      <c r="AV18" s="83"/>
      <c r="AW18" s="83"/>
      <c r="AX18" s="83"/>
      <c r="AY18" s="83"/>
      <c r="AZ18" s="83"/>
      <c r="BA18" s="83"/>
      <c r="BB18" s="83"/>
      <c r="BC18" s="83"/>
      <c r="BD18" s="83"/>
      <c r="BE18" s="83"/>
      <c r="BF18" s="83"/>
      <c r="BG18" s="83"/>
      <c r="BH18" s="83"/>
      <c r="BI18" s="83"/>
      <c r="BJ18" s="83"/>
      <c r="BK18" s="83"/>
      <c r="BL18" s="83"/>
      <c r="BM18" s="83"/>
      <c r="BN18" s="83"/>
      <c r="BO18" s="83"/>
      <c r="BP18" s="83"/>
      <c r="BQ18" s="83"/>
      <c r="BR18" s="83"/>
      <c r="BS18" s="83"/>
      <c r="BT18" s="83"/>
      <c r="BU18" s="83"/>
      <c r="BV18" s="83"/>
      <c r="BW18" s="83"/>
      <c r="BX18" s="83"/>
      <c r="BY18" s="83"/>
      <c r="BZ18" s="83"/>
      <c r="CA18" s="83"/>
      <c r="CB18" s="83"/>
      <c r="CC18" s="83"/>
      <c r="CD18" s="83"/>
      <c r="CE18" s="83"/>
      <c r="CF18" s="83"/>
      <c r="CG18" s="83"/>
      <c r="CH18" s="83"/>
      <c r="CI18" s="83"/>
      <c r="CJ18" s="83"/>
      <c r="CK18" s="83"/>
      <c r="CL18" s="83"/>
      <c r="CM18" s="83"/>
      <c r="CN18" s="83"/>
      <c r="CO18" s="83"/>
      <c r="CP18" s="83"/>
      <c r="CQ18" s="83"/>
      <c r="CR18" s="83"/>
      <c r="CS18" s="83"/>
      <c r="CT18" s="83"/>
      <c r="CU18" s="83"/>
      <c r="CV18" s="83"/>
      <c r="CW18" s="83"/>
      <c r="CX18" s="83"/>
      <c r="CY18" s="83"/>
      <c r="CZ18" s="83"/>
      <c r="DA18" s="83"/>
      <c r="DB18" s="83"/>
      <c r="DC18" s="83"/>
      <c r="DD18" s="83"/>
      <c r="DE18" s="83"/>
      <c r="DF18" s="83"/>
      <c r="DG18" s="83"/>
      <c r="DH18" s="83"/>
      <c r="DI18" s="83"/>
      <c r="DJ18" s="83"/>
      <c r="DK18" s="83"/>
      <c r="DL18" s="83"/>
    </row>
    <row r="19" spans="9:116" ht="13.5" customHeight="1" x14ac:dyDescent="0.15"/>
    <row r="20" spans="9:116" ht="13.5" customHeight="1" x14ac:dyDescent="0.15"/>
    <row r="21" spans="9:116" ht="13.5" customHeight="1" x14ac:dyDescent="0.15">
      <c r="DL21" s="83"/>
    </row>
    <row r="22" spans="9:116" ht="13.5" customHeight="1" x14ac:dyDescent="0.15">
      <c r="DI22" s="83"/>
      <c r="DJ22" s="83"/>
      <c r="DK22" s="83"/>
      <c r="DL22" s="83"/>
    </row>
    <row r="23" spans="9:116" ht="13.5" customHeight="1" x14ac:dyDescent="0.15">
      <c r="CY23" s="83"/>
      <c r="CZ23" s="83"/>
      <c r="DA23" s="83"/>
      <c r="DB23" s="83"/>
      <c r="DC23" s="83"/>
      <c r="DD23" s="83"/>
      <c r="DE23" s="83"/>
      <c r="DF23" s="83"/>
      <c r="DG23" s="83"/>
      <c r="DH23" s="83"/>
      <c r="DI23" s="83"/>
      <c r="DJ23" s="83"/>
      <c r="DK23" s="83"/>
      <c r="DL23" s="83"/>
    </row>
    <row r="24" spans="9:116" ht="13.5" customHeight="1" x14ac:dyDescent="0.15"/>
    <row r="25" spans="9:116" ht="13.5" customHeight="1" x14ac:dyDescent="0.15"/>
    <row r="26" spans="9:116" ht="13.5" customHeight="1" x14ac:dyDescent="0.15"/>
    <row r="27" spans="9:116" ht="13.5" customHeight="1" x14ac:dyDescent="0.15"/>
    <row r="28" spans="9:116" ht="13.5" customHeight="1" x14ac:dyDescent="0.15"/>
    <row r="29" spans="9:116" ht="13.5" customHeight="1" x14ac:dyDescent="0.15"/>
    <row r="30" spans="9:116" ht="13.5" customHeight="1" x14ac:dyDescent="0.15"/>
    <row r="31" spans="9:116" ht="13.5" customHeight="1" x14ac:dyDescent="0.15"/>
    <row r="32" spans="9:116" ht="13.5" customHeight="1" x14ac:dyDescent="0.15"/>
    <row r="33" spans="15:116" ht="13.5" customHeight="1" x14ac:dyDescent="0.15"/>
    <row r="34" spans="15:116" ht="13.5" customHeight="1" x14ac:dyDescent="0.15"/>
    <row r="35" spans="15:116" ht="13.5" customHeight="1" x14ac:dyDescent="0.15">
      <c r="CZ35" s="83"/>
      <c r="DA35" s="83"/>
      <c r="DB35" s="83"/>
      <c r="DC35" s="83"/>
      <c r="DD35" s="83"/>
      <c r="DE35" s="83"/>
      <c r="DF35" s="83"/>
      <c r="DG35" s="83"/>
      <c r="DH35" s="83"/>
      <c r="DI35" s="83"/>
      <c r="DJ35" s="83"/>
      <c r="DK35" s="83"/>
      <c r="DL35" s="83"/>
    </row>
    <row r="36" spans="15:116" ht="13.5" customHeight="1" x14ac:dyDescent="0.15"/>
    <row r="37" spans="15:116" ht="13.5" customHeight="1" x14ac:dyDescent="0.15">
      <c r="DL37" s="83"/>
    </row>
    <row r="38" spans="15:116" ht="13.5" customHeight="1" x14ac:dyDescent="0.15">
      <c r="DI38" s="83"/>
      <c r="DJ38" s="83"/>
      <c r="DK38" s="83"/>
      <c r="DL38" s="83"/>
    </row>
    <row r="39" spans="15:116" ht="13.5" customHeight="1" x14ac:dyDescent="0.15"/>
    <row r="40" spans="15:116" ht="13.5" customHeight="1" x14ac:dyDescent="0.15"/>
    <row r="41" spans="15:116" ht="13.5" customHeight="1" x14ac:dyDescent="0.15"/>
    <row r="42" spans="15:116" ht="13.5" customHeight="1" x14ac:dyDescent="0.15"/>
    <row r="43" spans="15:116" ht="13.5" customHeight="1" x14ac:dyDescent="0.15">
      <c r="O43" s="83"/>
      <c r="P43" s="83"/>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E43" s="83"/>
      <c r="DF43" s="83"/>
      <c r="DG43" s="83"/>
      <c r="DH43" s="83"/>
      <c r="DI43" s="83"/>
      <c r="DJ43" s="83"/>
      <c r="DK43" s="83"/>
      <c r="DL43" s="83"/>
    </row>
    <row r="44" spans="15:116" ht="13.5" customHeight="1" x14ac:dyDescent="0.15">
      <c r="DL44" s="83"/>
    </row>
    <row r="45" spans="15:116" ht="13.5" customHeight="1" x14ac:dyDescent="0.15"/>
    <row r="46" spans="15:116" ht="13.5" customHeight="1" x14ac:dyDescent="0.15">
      <c r="DA46" s="83"/>
      <c r="DB46" s="83"/>
      <c r="DC46" s="83"/>
      <c r="DD46" s="83"/>
      <c r="DE46" s="83"/>
      <c r="DF46" s="83"/>
      <c r="DG46" s="83"/>
      <c r="DH46" s="83"/>
      <c r="DI46" s="83"/>
      <c r="DJ46" s="83"/>
      <c r="DK46" s="83"/>
      <c r="DL46" s="83"/>
    </row>
    <row r="47" spans="15:116" ht="13.5" customHeight="1" x14ac:dyDescent="0.15"/>
    <row r="48" spans="15:116" ht="13.5" customHeight="1" x14ac:dyDescent="0.15"/>
    <row r="49" spans="104:116" ht="13.5" customHeight="1" x14ac:dyDescent="0.15"/>
    <row r="50" spans="104:116" ht="13.5" customHeight="1" x14ac:dyDescent="0.15">
      <c r="CZ50" s="83"/>
      <c r="DA50" s="83"/>
      <c r="DB50" s="83"/>
      <c r="DC50" s="83"/>
      <c r="DD50" s="83"/>
      <c r="DE50" s="83"/>
      <c r="DF50" s="83"/>
      <c r="DG50" s="83"/>
      <c r="DH50" s="83"/>
      <c r="DI50" s="83"/>
      <c r="DJ50" s="83"/>
      <c r="DK50" s="83"/>
      <c r="DL50" s="83"/>
    </row>
    <row r="51" spans="104:116" ht="13.5" customHeight="1" x14ac:dyDescent="0.15"/>
    <row r="52" spans="104:116" ht="13.5" customHeight="1" x14ac:dyDescent="0.15"/>
    <row r="53" spans="104:116" ht="13.5" customHeight="1" x14ac:dyDescent="0.15">
      <c r="DL53" s="83"/>
    </row>
    <row r="54" spans="104:116" ht="13.5" customHeight="1" x14ac:dyDescent="0.15"/>
    <row r="55" spans="104:116" ht="13.5" customHeight="1" x14ac:dyDescent="0.15"/>
    <row r="56" spans="104:116" ht="13.5" customHeight="1" x14ac:dyDescent="0.15"/>
    <row r="57" spans="104:116" ht="13.5" customHeight="1" x14ac:dyDescent="0.15"/>
    <row r="58" spans="104:116" ht="13.5" customHeight="1" x14ac:dyDescent="0.15"/>
    <row r="59" spans="104:116" ht="13.5" customHeight="1" x14ac:dyDescent="0.15"/>
    <row r="60" spans="104:116" ht="13.5" customHeight="1" x14ac:dyDescent="0.15"/>
    <row r="61" spans="104:116" ht="13.5" customHeight="1" x14ac:dyDescent="0.15"/>
    <row r="62" spans="104:116" ht="13.5" customHeight="1" x14ac:dyDescent="0.15"/>
    <row r="63" spans="104:116" ht="13.5" customHeight="1" x14ac:dyDescent="0.15"/>
    <row r="64" spans="104:116" ht="13.5" customHeight="1" x14ac:dyDescent="0.15"/>
    <row r="65" spans="107:116" ht="13.5" customHeight="1" x14ac:dyDescent="0.15"/>
    <row r="66" spans="107:116" ht="13.5" customHeight="1" x14ac:dyDescent="0.15"/>
    <row r="67" spans="107:116" ht="13.5" customHeight="1" x14ac:dyDescent="0.15">
      <c r="DC67" s="83"/>
      <c r="DD67" s="83"/>
      <c r="DE67" s="83"/>
      <c r="DF67" s="83"/>
      <c r="DG67" s="83"/>
      <c r="DH67" s="83"/>
      <c r="DI67" s="83"/>
      <c r="DJ67" s="83"/>
      <c r="DK67" s="83"/>
      <c r="DL67" s="83"/>
    </row>
    <row r="68" spans="107:116" ht="13.5" customHeight="1" x14ac:dyDescent="0.15"/>
    <row r="69" spans="107:116" ht="13.5" customHeight="1" x14ac:dyDescent="0.15"/>
    <row r="70" spans="107:116" ht="13.5" customHeight="1" x14ac:dyDescent="0.15"/>
    <row r="71" spans="107:116" ht="13.5" customHeight="1" x14ac:dyDescent="0.15"/>
    <row r="72" spans="107:116" ht="13.5" customHeight="1" x14ac:dyDescent="0.15"/>
    <row r="73" spans="107:116" ht="13.5" customHeight="1" x14ac:dyDescent="0.15"/>
    <row r="74" spans="107:116" ht="13.5" customHeight="1" x14ac:dyDescent="0.15"/>
    <row r="75" spans="107:116" ht="13.5" customHeight="1" x14ac:dyDescent="0.15"/>
    <row r="76" spans="107:116" ht="13.5" customHeight="1" x14ac:dyDescent="0.15"/>
    <row r="77" spans="107:116" ht="13.5" customHeight="1" x14ac:dyDescent="0.15"/>
    <row r="78" spans="107:116" ht="13.5" customHeight="1" x14ac:dyDescent="0.15"/>
    <row r="79" spans="107:116" ht="13.5" customHeight="1" x14ac:dyDescent="0.15"/>
    <row r="80" spans="107:116" ht="13.5" customHeight="1" x14ac:dyDescent="0.15"/>
    <row r="81" ht="13.5" customHeight="1" x14ac:dyDescent="0.15"/>
    <row r="82" ht="13.5" customHeight="1" x14ac:dyDescent="0.15"/>
    <row r="83" ht="13.5" customHeight="1" x14ac:dyDescent="0.15"/>
    <row r="84" ht="13.5" customHeight="1" x14ac:dyDescent="0.15"/>
    <row r="85" ht="13.5" customHeight="1" x14ac:dyDescent="0.15"/>
    <row r="86" ht="13.5" customHeight="1" x14ac:dyDescent="0.15"/>
    <row r="87" ht="13.5" customHeight="1" x14ac:dyDescent="0.15"/>
    <row r="88" ht="13.5" customHeight="1" x14ac:dyDescent="0.15"/>
    <row r="89" ht="13.5" customHeight="1" x14ac:dyDescent="0.15"/>
  </sheetData>
  <sheetProtection algorithmName="SHA-512" hashValue="BCa11YI6oMTzwCsE1BMYjTSyE7xwfa6JZFnj51qLu9u2ucqehf+DizuCaLd8fulAy1rH+v0p0dSEOBOCt4OXlA==" saltValue="QgnReenUhtvi9Qj4bLQJrQ==" spinCount="100000" sheet="1" objects="1" scenarios="1"/>
  <phoneticPr fontId="6"/>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SheetLayoutView="100" workbookViewId="0"/>
  </sheetViews>
  <sheetFormatPr defaultColWidth="0" defaultRowHeight="13.5" customHeight="1" zeroHeight="1" x14ac:dyDescent="0.15"/>
  <cols>
    <col min="1" max="36" width="2.5" style="51" customWidth="1"/>
    <col min="37" max="44" width="17" style="51" customWidth="1"/>
    <col min="45" max="45" width="6.125" style="84" customWidth="1"/>
    <col min="46" max="46" width="3" style="85" customWidth="1"/>
    <col min="47" max="47" width="19.125" style="51" hidden="1" customWidth="1"/>
    <col min="48" max="52" width="12.625" style="51" hidden="1" customWidth="1"/>
    <col min="53" max="53" width="8.625" style="51" hidden="1" customWidth="1"/>
    <col min="54" max="16384" width="8.625" style="51" hidden="1"/>
  </cols>
  <sheetData>
    <row r="1" spans="1:46" x14ac:dyDescent="0.15">
      <c r="AS1" s="95"/>
      <c r="AT1" s="95"/>
    </row>
    <row r="2" spans="1:46" x14ac:dyDescent="0.15">
      <c r="AS2" s="95"/>
      <c r="AT2" s="95"/>
    </row>
    <row r="3" spans="1:46" x14ac:dyDescent="0.15">
      <c r="AS3" s="95"/>
      <c r="AT3" s="95"/>
    </row>
    <row r="4" spans="1:46" x14ac:dyDescent="0.15">
      <c r="AS4" s="95"/>
      <c r="AT4" s="95"/>
    </row>
    <row r="5" spans="1:46" ht="17.25" x14ac:dyDescent="0.15">
      <c r="A5" s="87" t="s">
        <v>501</v>
      </c>
      <c r="B5" s="91"/>
      <c r="C5" s="91"/>
      <c r="D5" s="91"/>
      <c r="E5" s="91"/>
      <c r="F5" s="91"/>
      <c r="G5" s="91"/>
      <c r="H5" s="91"/>
      <c r="I5" s="91"/>
      <c r="J5" s="91"/>
      <c r="K5" s="91"/>
      <c r="L5" s="91"/>
      <c r="M5" s="91"/>
      <c r="N5" s="91"/>
      <c r="O5" s="91"/>
      <c r="P5" s="91"/>
      <c r="Q5" s="91"/>
      <c r="R5" s="91"/>
      <c r="S5" s="91"/>
      <c r="T5" s="91"/>
      <c r="U5" s="91"/>
      <c r="V5" s="91"/>
      <c r="W5" s="91"/>
      <c r="X5" s="91"/>
      <c r="Y5" s="91"/>
      <c r="Z5" s="91"/>
      <c r="AA5" s="91"/>
      <c r="AB5" s="91"/>
      <c r="AC5" s="91"/>
      <c r="AD5" s="91"/>
      <c r="AE5" s="91"/>
      <c r="AF5" s="91"/>
      <c r="AG5" s="91"/>
      <c r="AH5" s="91"/>
      <c r="AI5" s="91"/>
      <c r="AJ5" s="91"/>
      <c r="AK5" s="91"/>
      <c r="AL5" s="91"/>
      <c r="AM5" s="91"/>
      <c r="AN5" s="91"/>
      <c r="AO5" s="91"/>
      <c r="AP5" s="91"/>
      <c r="AQ5" s="91"/>
      <c r="AR5" s="91"/>
      <c r="AS5" s="166"/>
    </row>
    <row r="6" spans="1:46" x14ac:dyDescent="0.15">
      <c r="A6" s="85"/>
      <c r="B6" s="95"/>
      <c r="C6" s="95"/>
      <c r="D6" s="95"/>
      <c r="E6" s="95"/>
      <c r="F6" s="95"/>
      <c r="G6" s="95"/>
      <c r="H6" s="95"/>
      <c r="I6" s="95"/>
      <c r="J6" s="95"/>
      <c r="K6" s="95"/>
      <c r="L6" s="95"/>
      <c r="M6" s="95"/>
      <c r="N6" s="95"/>
      <c r="O6" s="95"/>
      <c r="P6" s="95"/>
      <c r="Q6" s="95"/>
      <c r="R6" s="95"/>
      <c r="S6" s="95"/>
      <c r="T6" s="95"/>
      <c r="U6" s="95"/>
      <c r="V6" s="95"/>
      <c r="W6" s="95"/>
      <c r="X6" s="95"/>
      <c r="Y6" s="95"/>
      <c r="Z6" s="95"/>
      <c r="AA6" s="95"/>
      <c r="AB6" s="95"/>
      <c r="AC6" s="95"/>
      <c r="AD6" s="95"/>
      <c r="AE6" s="95"/>
      <c r="AF6" s="95"/>
      <c r="AG6" s="95"/>
      <c r="AH6" s="95"/>
      <c r="AI6" s="95"/>
      <c r="AJ6" s="95"/>
      <c r="AK6" s="96" t="s">
        <v>332</v>
      </c>
      <c r="AL6" s="96"/>
      <c r="AM6" s="96"/>
      <c r="AN6" s="96"/>
      <c r="AO6" s="95"/>
      <c r="AP6" s="95"/>
      <c r="AQ6" s="95"/>
      <c r="AR6" s="95"/>
    </row>
    <row r="7" spans="1:46" ht="13.5" customHeight="1" x14ac:dyDescent="0.15">
      <c r="A7" s="85"/>
      <c r="B7" s="95"/>
      <c r="C7" s="95"/>
      <c r="D7" s="95"/>
      <c r="E7" s="95"/>
      <c r="F7" s="95"/>
      <c r="G7" s="95"/>
      <c r="H7" s="95"/>
      <c r="I7" s="95"/>
      <c r="J7" s="95"/>
      <c r="K7" s="95"/>
      <c r="L7" s="95"/>
      <c r="M7" s="95"/>
      <c r="N7" s="95"/>
      <c r="O7" s="95"/>
      <c r="P7" s="95"/>
      <c r="Q7" s="95"/>
      <c r="R7" s="95"/>
      <c r="S7" s="95"/>
      <c r="T7" s="95"/>
      <c r="U7" s="95"/>
      <c r="V7" s="95"/>
      <c r="W7" s="95"/>
      <c r="X7" s="95"/>
      <c r="Y7" s="95"/>
      <c r="Z7" s="95"/>
      <c r="AA7" s="95"/>
      <c r="AB7" s="95"/>
      <c r="AC7" s="95"/>
      <c r="AD7" s="95"/>
      <c r="AE7" s="95"/>
      <c r="AF7" s="95"/>
      <c r="AG7" s="95"/>
      <c r="AH7" s="95"/>
      <c r="AI7" s="95"/>
      <c r="AJ7" s="95"/>
      <c r="AK7" s="98"/>
      <c r="AL7" s="105"/>
      <c r="AM7" s="105"/>
      <c r="AN7" s="115"/>
      <c r="AO7" s="1043" t="s">
        <v>97</v>
      </c>
      <c r="AP7" s="132"/>
      <c r="AQ7" s="143" t="s">
        <v>502</v>
      </c>
      <c r="AR7" s="157"/>
    </row>
    <row r="8" spans="1:46" x14ac:dyDescent="0.15">
      <c r="A8" s="85"/>
      <c r="B8" s="95"/>
      <c r="C8" s="95"/>
      <c r="D8" s="95"/>
      <c r="E8" s="95"/>
      <c r="F8" s="95"/>
      <c r="G8" s="95"/>
      <c r="H8" s="95"/>
      <c r="I8" s="95"/>
      <c r="J8" s="95"/>
      <c r="K8" s="95"/>
      <c r="L8" s="95"/>
      <c r="M8" s="95"/>
      <c r="N8" s="95"/>
      <c r="O8" s="95"/>
      <c r="P8" s="95"/>
      <c r="Q8" s="95"/>
      <c r="R8" s="95"/>
      <c r="S8" s="95"/>
      <c r="T8" s="95"/>
      <c r="U8" s="95"/>
      <c r="V8" s="95"/>
      <c r="W8" s="95"/>
      <c r="X8" s="95"/>
      <c r="Y8" s="95"/>
      <c r="Z8" s="95"/>
      <c r="AA8" s="95"/>
      <c r="AB8" s="95"/>
      <c r="AC8" s="95"/>
      <c r="AD8" s="95"/>
      <c r="AE8" s="95"/>
      <c r="AF8" s="95"/>
      <c r="AG8" s="95"/>
      <c r="AH8" s="95"/>
      <c r="AI8" s="95"/>
      <c r="AJ8" s="95"/>
      <c r="AK8" s="99"/>
      <c r="AL8" s="106"/>
      <c r="AM8" s="106"/>
      <c r="AN8" s="116"/>
      <c r="AO8" s="1044"/>
      <c r="AP8" s="133" t="s">
        <v>503</v>
      </c>
      <c r="AQ8" s="144" t="s">
        <v>505</v>
      </c>
      <c r="AR8" s="158" t="s">
        <v>18</v>
      </c>
    </row>
    <row r="9" spans="1:46" x14ac:dyDescent="0.15">
      <c r="A9" s="85"/>
      <c r="B9" s="95"/>
      <c r="C9" s="95"/>
      <c r="D9" s="95"/>
      <c r="E9" s="95"/>
      <c r="F9" s="95"/>
      <c r="G9" s="95"/>
      <c r="H9" s="95"/>
      <c r="I9" s="95"/>
      <c r="J9" s="95"/>
      <c r="K9" s="95"/>
      <c r="L9" s="95"/>
      <c r="M9" s="95"/>
      <c r="N9" s="95"/>
      <c r="O9" s="95"/>
      <c r="P9" s="95"/>
      <c r="Q9" s="95"/>
      <c r="R9" s="95"/>
      <c r="S9" s="95"/>
      <c r="T9" s="95"/>
      <c r="U9" s="95"/>
      <c r="V9" s="95"/>
      <c r="W9" s="95"/>
      <c r="X9" s="95"/>
      <c r="Y9" s="95"/>
      <c r="Z9" s="95"/>
      <c r="AA9" s="95"/>
      <c r="AB9" s="95"/>
      <c r="AC9" s="95"/>
      <c r="AD9" s="95"/>
      <c r="AE9" s="95"/>
      <c r="AF9" s="95"/>
      <c r="AG9" s="95"/>
      <c r="AH9" s="95"/>
      <c r="AI9" s="95"/>
      <c r="AJ9" s="95"/>
      <c r="AK9" s="1054" t="s">
        <v>506</v>
      </c>
      <c r="AL9" s="1055"/>
      <c r="AM9" s="1055"/>
      <c r="AN9" s="1056"/>
      <c r="AO9" s="122">
        <v>752675</v>
      </c>
      <c r="AP9" s="122">
        <v>225217</v>
      </c>
      <c r="AQ9" s="145">
        <v>231388</v>
      </c>
      <c r="AR9" s="159">
        <v>-2.7</v>
      </c>
    </row>
    <row r="10" spans="1:46" ht="13.5" customHeight="1" x14ac:dyDescent="0.15">
      <c r="A10" s="85"/>
      <c r="B10" s="95"/>
      <c r="C10" s="95"/>
      <c r="D10" s="95"/>
      <c r="E10" s="95"/>
      <c r="F10" s="95"/>
      <c r="G10" s="95"/>
      <c r="H10" s="95"/>
      <c r="I10" s="95"/>
      <c r="J10" s="95"/>
      <c r="K10" s="95"/>
      <c r="L10" s="95"/>
      <c r="M10" s="95"/>
      <c r="N10" s="95"/>
      <c r="O10" s="95"/>
      <c r="P10" s="95"/>
      <c r="Q10" s="95"/>
      <c r="R10" s="95"/>
      <c r="S10" s="95"/>
      <c r="T10" s="95"/>
      <c r="U10" s="95"/>
      <c r="V10" s="95"/>
      <c r="W10" s="95"/>
      <c r="X10" s="95"/>
      <c r="Y10" s="95"/>
      <c r="Z10" s="95"/>
      <c r="AA10" s="95"/>
      <c r="AB10" s="95"/>
      <c r="AC10" s="95"/>
      <c r="AD10" s="95"/>
      <c r="AE10" s="95"/>
      <c r="AF10" s="95"/>
      <c r="AG10" s="95"/>
      <c r="AH10" s="95"/>
      <c r="AI10" s="95"/>
      <c r="AJ10" s="95"/>
      <c r="AK10" s="1054" t="s">
        <v>212</v>
      </c>
      <c r="AL10" s="1055"/>
      <c r="AM10" s="1055"/>
      <c r="AN10" s="1056"/>
      <c r="AO10" s="123">
        <v>116111</v>
      </c>
      <c r="AP10" s="123">
        <v>34743</v>
      </c>
      <c r="AQ10" s="146">
        <v>33497</v>
      </c>
      <c r="AR10" s="160">
        <v>3.7</v>
      </c>
    </row>
    <row r="11" spans="1:46" ht="13.5" customHeight="1" x14ac:dyDescent="0.15">
      <c r="A11" s="85"/>
      <c r="B11" s="95"/>
      <c r="C11" s="95"/>
      <c r="D11" s="95"/>
      <c r="E11" s="95"/>
      <c r="F11" s="95"/>
      <c r="G11" s="95"/>
      <c r="H11" s="95"/>
      <c r="I11" s="95"/>
      <c r="J11" s="95"/>
      <c r="K11" s="95"/>
      <c r="L11" s="95"/>
      <c r="M11" s="95"/>
      <c r="N11" s="95"/>
      <c r="O11" s="95"/>
      <c r="P11" s="95"/>
      <c r="Q11" s="95"/>
      <c r="R11" s="95"/>
      <c r="S11" s="95"/>
      <c r="T11" s="95"/>
      <c r="U11" s="95"/>
      <c r="V11" s="95"/>
      <c r="W11" s="95"/>
      <c r="X11" s="95"/>
      <c r="Y11" s="95"/>
      <c r="Z11" s="95"/>
      <c r="AA11" s="95"/>
      <c r="AB11" s="95"/>
      <c r="AC11" s="95"/>
      <c r="AD11" s="95"/>
      <c r="AE11" s="95"/>
      <c r="AF11" s="95"/>
      <c r="AG11" s="95"/>
      <c r="AH11" s="95"/>
      <c r="AI11" s="95"/>
      <c r="AJ11" s="95"/>
      <c r="AK11" s="1054" t="s">
        <v>397</v>
      </c>
      <c r="AL11" s="1055"/>
      <c r="AM11" s="1055"/>
      <c r="AN11" s="1056"/>
      <c r="AO11" s="123" t="s">
        <v>206</v>
      </c>
      <c r="AP11" s="123" t="s">
        <v>206</v>
      </c>
      <c r="AQ11" s="146">
        <v>3588</v>
      </c>
      <c r="AR11" s="160" t="s">
        <v>206</v>
      </c>
    </row>
    <row r="12" spans="1:46" ht="13.5" customHeight="1" x14ac:dyDescent="0.15">
      <c r="A12" s="85"/>
      <c r="B12" s="95"/>
      <c r="C12" s="95"/>
      <c r="D12" s="95"/>
      <c r="E12" s="95"/>
      <c r="F12" s="95"/>
      <c r="G12" s="95"/>
      <c r="H12" s="95"/>
      <c r="I12" s="95"/>
      <c r="J12" s="95"/>
      <c r="K12" s="95"/>
      <c r="L12" s="95"/>
      <c r="M12" s="95"/>
      <c r="N12" s="95"/>
      <c r="O12" s="95"/>
      <c r="P12" s="95"/>
      <c r="Q12" s="95"/>
      <c r="R12" s="95"/>
      <c r="S12" s="95"/>
      <c r="T12" s="95"/>
      <c r="U12" s="95"/>
      <c r="V12" s="95"/>
      <c r="W12" s="95"/>
      <c r="X12" s="95"/>
      <c r="Y12" s="95"/>
      <c r="Z12" s="95"/>
      <c r="AA12" s="95"/>
      <c r="AB12" s="95"/>
      <c r="AC12" s="95"/>
      <c r="AD12" s="95"/>
      <c r="AE12" s="95"/>
      <c r="AF12" s="95"/>
      <c r="AG12" s="95"/>
      <c r="AH12" s="95"/>
      <c r="AI12" s="95"/>
      <c r="AJ12" s="95"/>
      <c r="AK12" s="1054" t="s">
        <v>227</v>
      </c>
      <c r="AL12" s="1055"/>
      <c r="AM12" s="1055"/>
      <c r="AN12" s="1056"/>
      <c r="AO12" s="123" t="s">
        <v>206</v>
      </c>
      <c r="AP12" s="123" t="s">
        <v>206</v>
      </c>
      <c r="AQ12" s="146" t="s">
        <v>206</v>
      </c>
      <c r="AR12" s="160" t="s">
        <v>206</v>
      </c>
    </row>
    <row r="13" spans="1:46" ht="13.5" customHeight="1" x14ac:dyDescent="0.15">
      <c r="A13" s="85"/>
      <c r="B13" s="95"/>
      <c r="C13" s="95"/>
      <c r="D13" s="95"/>
      <c r="E13" s="95"/>
      <c r="F13" s="95"/>
      <c r="G13" s="95"/>
      <c r="H13" s="95"/>
      <c r="I13" s="95"/>
      <c r="J13" s="95"/>
      <c r="K13" s="95"/>
      <c r="L13" s="95"/>
      <c r="M13" s="95"/>
      <c r="N13" s="95"/>
      <c r="O13" s="95"/>
      <c r="P13" s="95"/>
      <c r="Q13" s="95"/>
      <c r="R13" s="95"/>
      <c r="S13" s="95"/>
      <c r="T13" s="95"/>
      <c r="U13" s="95"/>
      <c r="V13" s="95"/>
      <c r="W13" s="95"/>
      <c r="X13" s="95"/>
      <c r="Y13" s="95"/>
      <c r="Z13" s="95"/>
      <c r="AA13" s="95"/>
      <c r="AB13" s="95"/>
      <c r="AC13" s="95"/>
      <c r="AD13" s="95"/>
      <c r="AE13" s="95"/>
      <c r="AF13" s="95"/>
      <c r="AG13" s="95"/>
      <c r="AH13" s="95"/>
      <c r="AI13" s="95"/>
      <c r="AJ13" s="95"/>
      <c r="AK13" s="1054" t="s">
        <v>507</v>
      </c>
      <c r="AL13" s="1055"/>
      <c r="AM13" s="1055"/>
      <c r="AN13" s="1056"/>
      <c r="AO13" s="123">
        <v>64407</v>
      </c>
      <c r="AP13" s="123">
        <v>19272</v>
      </c>
      <c r="AQ13" s="146">
        <v>10932</v>
      </c>
      <c r="AR13" s="160">
        <v>76.3</v>
      </c>
    </row>
    <row r="14" spans="1:46" ht="13.5" customHeight="1" x14ac:dyDescent="0.15">
      <c r="A14" s="85"/>
      <c r="B14" s="95"/>
      <c r="C14" s="95"/>
      <c r="D14" s="95"/>
      <c r="E14" s="95"/>
      <c r="F14" s="95"/>
      <c r="G14" s="95"/>
      <c r="H14" s="95"/>
      <c r="I14" s="95"/>
      <c r="J14" s="95"/>
      <c r="K14" s="95"/>
      <c r="L14" s="95"/>
      <c r="M14" s="95"/>
      <c r="N14" s="95"/>
      <c r="O14" s="95"/>
      <c r="P14" s="95"/>
      <c r="Q14" s="95"/>
      <c r="R14" s="95"/>
      <c r="S14" s="95"/>
      <c r="T14" s="95"/>
      <c r="U14" s="95"/>
      <c r="V14" s="95"/>
      <c r="W14" s="95"/>
      <c r="X14" s="95"/>
      <c r="Y14" s="95"/>
      <c r="Z14" s="95"/>
      <c r="AA14" s="95"/>
      <c r="AB14" s="95"/>
      <c r="AC14" s="95"/>
      <c r="AD14" s="95"/>
      <c r="AE14" s="95"/>
      <c r="AF14" s="95"/>
      <c r="AG14" s="95"/>
      <c r="AH14" s="95"/>
      <c r="AI14" s="95"/>
      <c r="AJ14" s="95"/>
      <c r="AK14" s="1054" t="s">
        <v>508</v>
      </c>
      <c r="AL14" s="1055"/>
      <c r="AM14" s="1055"/>
      <c r="AN14" s="1056"/>
      <c r="AO14" s="123">
        <v>13551</v>
      </c>
      <c r="AP14" s="123">
        <v>4055</v>
      </c>
      <c r="AQ14" s="146">
        <v>4261</v>
      </c>
      <c r="AR14" s="160">
        <v>-4.8</v>
      </c>
    </row>
    <row r="15" spans="1:46" ht="13.5" customHeight="1" x14ac:dyDescent="0.15">
      <c r="A15" s="85"/>
      <c r="B15" s="95"/>
      <c r="C15" s="95"/>
      <c r="D15" s="95"/>
      <c r="E15" s="95"/>
      <c r="F15" s="95"/>
      <c r="G15" s="95"/>
      <c r="H15" s="95"/>
      <c r="I15" s="95"/>
      <c r="J15" s="95"/>
      <c r="K15" s="95"/>
      <c r="L15" s="95"/>
      <c r="M15" s="95"/>
      <c r="N15" s="95"/>
      <c r="O15" s="95"/>
      <c r="P15" s="95"/>
      <c r="Q15" s="95"/>
      <c r="R15" s="95"/>
      <c r="S15" s="95"/>
      <c r="T15" s="95"/>
      <c r="U15" s="95"/>
      <c r="V15" s="95"/>
      <c r="W15" s="95"/>
      <c r="X15" s="95"/>
      <c r="Y15" s="95"/>
      <c r="Z15" s="95"/>
      <c r="AA15" s="95"/>
      <c r="AB15" s="95"/>
      <c r="AC15" s="95"/>
      <c r="AD15" s="95"/>
      <c r="AE15" s="95"/>
      <c r="AF15" s="95"/>
      <c r="AG15" s="95"/>
      <c r="AH15" s="95"/>
      <c r="AI15" s="95"/>
      <c r="AJ15" s="95"/>
      <c r="AK15" s="1057" t="s">
        <v>311</v>
      </c>
      <c r="AL15" s="1058"/>
      <c r="AM15" s="1058"/>
      <c r="AN15" s="1059"/>
      <c r="AO15" s="123">
        <v>-72473</v>
      </c>
      <c r="AP15" s="123">
        <v>-21686</v>
      </c>
      <c r="AQ15" s="146">
        <v>-17972</v>
      </c>
      <c r="AR15" s="160">
        <v>20.7</v>
      </c>
    </row>
    <row r="16" spans="1:46" x14ac:dyDescent="0.15">
      <c r="A16" s="85"/>
      <c r="B16" s="95"/>
      <c r="C16" s="95"/>
      <c r="D16" s="95"/>
      <c r="E16" s="95"/>
      <c r="F16" s="95"/>
      <c r="G16" s="95"/>
      <c r="H16" s="95"/>
      <c r="I16" s="95"/>
      <c r="J16" s="95"/>
      <c r="K16" s="95"/>
      <c r="L16" s="95"/>
      <c r="M16" s="95"/>
      <c r="N16" s="95"/>
      <c r="O16" s="95"/>
      <c r="P16" s="95"/>
      <c r="Q16" s="95"/>
      <c r="R16" s="95"/>
      <c r="S16" s="95"/>
      <c r="T16" s="95"/>
      <c r="U16" s="95"/>
      <c r="V16" s="95"/>
      <c r="W16" s="95"/>
      <c r="X16" s="95"/>
      <c r="Y16" s="95"/>
      <c r="Z16" s="95"/>
      <c r="AA16" s="95"/>
      <c r="AB16" s="95"/>
      <c r="AC16" s="95"/>
      <c r="AD16" s="95"/>
      <c r="AE16" s="95"/>
      <c r="AF16" s="95"/>
      <c r="AG16" s="95"/>
      <c r="AH16" s="95"/>
      <c r="AI16" s="95"/>
      <c r="AJ16" s="95"/>
      <c r="AK16" s="1057" t="s">
        <v>276</v>
      </c>
      <c r="AL16" s="1058"/>
      <c r="AM16" s="1058"/>
      <c r="AN16" s="1059"/>
      <c r="AO16" s="123">
        <v>874271</v>
      </c>
      <c r="AP16" s="123">
        <v>261601</v>
      </c>
      <c r="AQ16" s="146">
        <v>265695</v>
      </c>
      <c r="AR16" s="160">
        <v>-1.5</v>
      </c>
    </row>
    <row r="17" spans="1:46" x14ac:dyDescent="0.15">
      <c r="A17" s="85"/>
      <c r="B17" s="95"/>
      <c r="C17" s="95"/>
      <c r="D17" s="95"/>
      <c r="E17" s="95"/>
      <c r="F17" s="95"/>
      <c r="G17" s="95"/>
      <c r="H17" s="95"/>
      <c r="I17" s="95"/>
      <c r="J17" s="95"/>
      <c r="K17" s="95"/>
      <c r="L17" s="95"/>
      <c r="M17" s="95"/>
      <c r="N17" s="95"/>
      <c r="O17" s="95"/>
      <c r="P17" s="95"/>
      <c r="Q17" s="95"/>
      <c r="R17" s="95"/>
      <c r="S17" s="95"/>
      <c r="T17" s="95"/>
      <c r="U17" s="95"/>
      <c r="V17" s="95"/>
      <c r="W17" s="95"/>
      <c r="X17" s="95"/>
      <c r="Y17" s="95"/>
      <c r="Z17" s="95"/>
      <c r="AA17" s="95"/>
      <c r="AB17" s="95"/>
      <c r="AC17" s="95"/>
      <c r="AD17" s="95"/>
      <c r="AE17" s="95"/>
      <c r="AF17" s="95"/>
      <c r="AG17" s="95"/>
      <c r="AH17" s="95"/>
      <c r="AI17" s="95"/>
      <c r="AJ17" s="95"/>
      <c r="AK17" s="95"/>
      <c r="AL17" s="95"/>
      <c r="AM17" s="95"/>
      <c r="AN17" s="95"/>
      <c r="AO17" s="95"/>
      <c r="AP17" s="95"/>
      <c r="AQ17" s="95"/>
      <c r="AR17" s="95"/>
    </row>
    <row r="18" spans="1:46" x14ac:dyDescent="0.15">
      <c r="A18" s="85"/>
      <c r="B18" s="95"/>
      <c r="C18" s="95"/>
      <c r="D18" s="95"/>
      <c r="E18" s="95"/>
      <c r="F18" s="95"/>
      <c r="G18" s="95"/>
      <c r="H18" s="95"/>
      <c r="I18" s="95"/>
      <c r="J18" s="95"/>
      <c r="K18" s="95"/>
      <c r="L18" s="95"/>
      <c r="M18" s="95"/>
      <c r="N18" s="95"/>
      <c r="O18" s="95"/>
      <c r="P18" s="95"/>
      <c r="Q18" s="95"/>
      <c r="R18" s="95"/>
      <c r="S18" s="95"/>
      <c r="T18" s="95"/>
      <c r="U18" s="95"/>
      <c r="V18" s="95"/>
      <c r="W18" s="95"/>
      <c r="X18" s="95"/>
      <c r="Y18" s="95"/>
      <c r="Z18" s="95"/>
      <c r="AA18" s="95"/>
      <c r="AB18" s="95"/>
      <c r="AC18" s="95"/>
      <c r="AD18" s="95"/>
      <c r="AE18" s="95"/>
      <c r="AF18" s="95"/>
      <c r="AG18" s="95"/>
      <c r="AH18" s="95"/>
      <c r="AI18" s="95"/>
      <c r="AJ18" s="95"/>
      <c r="AK18" s="95"/>
      <c r="AL18" s="95"/>
      <c r="AM18" s="95"/>
      <c r="AN18" s="95"/>
      <c r="AO18" s="95"/>
      <c r="AP18" s="95"/>
      <c r="AQ18" s="137"/>
      <c r="AR18" s="137"/>
    </row>
    <row r="19" spans="1:46" x14ac:dyDescent="0.15">
      <c r="A19" s="85"/>
      <c r="B19" s="95"/>
      <c r="C19" s="95"/>
      <c r="D19" s="95"/>
      <c r="E19" s="95"/>
      <c r="F19" s="95"/>
      <c r="G19" s="95"/>
      <c r="H19" s="95"/>
      <c r="I19" s="95"/>
      <c r="J19" s="95"/>
      <c r="K19" s="95"/>
      <c r="L19" s="95"/>
      <c r="M19" s="95"/>
      <c r="N19" s="95"/>
      <c r="O19" s="95"/>
      <c r="P19" s="95"/>
      <c r="Q19" s="95"/>
      <c r="R19" s="95"/>
      <c r="S19" s="95"/>
      <c r="T19" s="95"/>
      <c r="U19" s="95"/>
      <c r="V19" s="95"/>
      <c r="W19" s="95"/>
      <c r="X19" s="95"/>
      <c r="Y19" s="95"/>
      <c r="Z19" s="95"/>
      <c r="AA19" s="95"/>
      <c r="AB19" s="95"/>
      <c r="AC19" s="95"/>
      <c r="AD19" s="95"/>
      <c r="AE19" s="95"/>
      <c r="AF19" s="95"/>
      <c r="AG19" s="95"/>
      <c r="AH19" s="95"/>
      <c r="AI19" s="95"/>
      <c r="AJ19" s="95"/>
      <c r="AK19" s="95" t="s">
        <v>193</v>
      </c>
      <c r="AL19" s="95"/>
      <c r="AM19" s="95"/>
      <c r="AN19" s="95"/>
      <c r="AO19" s="95"/>
      <c r="AP19" s="95"/>
      <c r="AQ19" s="95"/>
      <c r="AR19" s="95"/>
    </row>
    <row r="20" spans="1:46" x14ac:dyDescent="0.15">
      <c r="A20" s="85"/>
      <c r="B20" s="95"/>
      <c r="C20" s="95"/>
      <c r="D20" s="95"/>
      <c r="E20" s="95"/>
      <c r="F20" s="95"/>
      <c r="G20" s="95"/>
      <c r="H20" s="95"/>
      <c r="I20" s="95"/>
      <c r="J20" s="95"/>
      <c r="K20" s="95"/>
      <c r="L20" s="95"/>
      <c r="M20" s="95"/>
      <c r="N20" s="95"/>
      <c r="O20" s="95"/>
      <c r="P20" s="95"/>
      <c r="Q20" s="95"/>
      <c r="R20" s="95"/>
      <c r="S20" s="95"/>
      <c r="T20" s="95"/>
      <c r="U20" s="95"/>
      <c r="V20" s="95"/>
      <c r="W20" s="95"/>
      <c r="X20" s="95"/>
      <c r="Y20" s="95"/>
      <c r="Z20" s="95"/>
      <c r="AA20" s="95"/>
      <c r="AB20" s="95"/>
      <c r="AC20" s="95"/>
      <c r="AD20" s="95"/>
      <c r="AE20" s="95"/>
      <c r="AF20" s="95"/>
      <c r="AG20" s="95"/>
      <c r="AH20" s="95"/>
      <c r="AI20" s="95"/>
      <c r="AJ20" s="95"/>
      <c r="AK20" s="100"/>
      <c r="AL20" s="107"/>
      <c r="AM20" s="107"/>
      <c r="AN20" s="117"/>
      <c r="AO20" s="124" t="s">
        <v>509</v>
      </c>
      <c r="AP20" s="134" t="s">
        <v>337</v>
      </c>
      <c r="AQ20" s="147" t="s">
        <v>43</v>
      </c>
      <c r="AR20" s="161"/>
    </row>
    <row r="21" spans="1:46" s="86" customFormat="1" x14ac:dyDescent="0.15">
      <c r="A21" s="88"/>
      <c r="B21" s="96"/>
      <c r="C21" s="96"/>
      <c r="D21" s="96"/>
      <c r="E21" s="96"/>
      <c r="F21" s="96"/>
      <c r="G21" s="96"/>
      <c r="H21" s="96"/>
      <c r="I21" s="96"/>
      <c r="J21" s="96"/>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1060" t="s">
        <v>510</v>
      </c>
      <c r="AL21" s="1061"/>
      <c r="AM21" s="1061"/>
      <c r="AN21" s="1062"/>
      <c r="AO21" s="125">
        <v>23.34</v>
      </c>
      <c r="AP21" s="135">
        <v>23.14</v>
      </c>
      <c r="AQ21" s="148">
        <v>0.2</v>
      </c>
      <c r="AR21" s="96"/>
      <c r="AS21" s="167"/>
      <c r="AT21" s="88"/>
    </row>
    <row r="22" spans="1:46" s="86" customFormat="1" x14ac:dyDescent="0.15">
      <c r="A22" s="88"/>
      <c r="B22" s="96"/>
      <c r="C22" s="96"/>
      <c r="D22" s="96"/>
      <c r="E22" s="96"/>
      <c r="F22" s="96"/>
      <c r="G22" s="96"/>
      <c r="H22" s="96"/>
      <c r="I22" s="96"/>
      <c r="J22" s="96"/>
      <c r="K22" s="96"/>
      <c r="L22" s="96"/>
      <c r="M22" s="96"/>
      <c r="N22" s="96"/>
      <c r="O22" s="96"/>
      <c r="P22" s="96"/>
      <c r="Q22" s="96"/>
      <c r="R22" s="96"/>
      <c r="S22" s="96"/>
      <c r="T22" s="96"/>
      <c r="U22" s="96"/>
      <c r="V22" s="96"/>
      <c r="W22" s="96"/>
      <c r="X22" s="96"/>
      <c r="Y22" s="96"/>
      <c r="Z22" s="96"/>
      <c r="AA22" s="96"/>
      <c r="AB22" s="96"/>
      <c r="AC22" s="96"/>
      <c r="AD22" s="96"/>
      <c r="AE22" s="96"/>
      <c r="AF22" s="96"/>
      <c r="AG22" s="96"/>
      <c r="AH22" s="96"/>
      <c r="AI22" s="96"/>
      <c r="AJ22" s="96"/>
      <c r="AK22" s="1060" t="s">
        <v>511</v>
      </c>
      <c r="AL22" s="1061"/>
      <c r="AM22" s="1061"/>
      <c r="AN22" s="1062"/>
      <c r="AO22" s="126">
        <v>91.6</v>
      </c>
      <c r="AP22" s="136">
        <v>95.7</v>
      </c>
      <c r="AQ22" s="149">
        <v>-4.0999999999999996</v>
      </c>
      <c r="AR22" s="137"/>
      <c r="AS22" s="167"/>
      <c r="AT22" s="88"/>
    </row>
    <row r="23" spans="1:46" s="86" customFormat="1" x14ac:dyDescent="0.15">
      <c r="A23" s="88"/>
      <c r="B23" s="96"/>
      <c r="C23" s="96"/>
      <c r="D23" s="96"/>
      <c r="E23" s="96"/>
      <c r="F23" s="96"/>
      <c r="G23" s="96"/>
      <c r="H23" s="96"/>
      <c r="I23" s="96"/>
      <c r="J23" s="96"/>
      <c r="K23" s="96"/>
      <c r="L23" s="96"/>
      <c r="M23" s="96"/>
      <c r="N23" s="96"/>
      <c r="O23" s="96"/>
      <c r="P23" s="96"/>
      <c r="Q23" s="96"/>
      <c r="R23" s="96"/>
      <c r="S23" s="96"/>
      <c r="T23" s="96"/>
      <c r="U23" s="96"/>
      <c r="V23" s="96"/>
      <c r="W23" s="96"/>
      <c r="X23" s="96"/>
      <c r="Y23" s="96"/>
      <c r="Z23" s="96"/>
      <c r="AA23" s="96"/>
      <c r="AB23" s="96"/>
      <c r="AC23" s="96"/>
      <c r="AD23" s="96"/>
      <c r="AE23" s="96"/>
      <c r="AF23" s="96"/>
      <c r="AG23" s="96"/>
      <c r="AH23" s="96"/>
      <c r="AI23" s="96"/>
      <c r="AJ23" s="96"/>
      <c r="AK23" s="96"/>
      <c r="AL23" s="96"/>
      <c r="AM23" s="96"/>
      <c r="AN23" s="96"/>
      <c r="AO23" s="96"/>
      <c r="AP23" s="137"/>
      <c r="AQ23" s="137"/>
      <c r="AR23" s="137"/>
      <c r="AS23" s="167"/>
      <c r="AT23" s="88"/>
    </row>
    <row r="24" spans="1:46" s="86" customFormat="1" x14ac:dyDescent="0.15">
      <c r="A24" s="88"/>
      <c r="B24" s="96"/>
      <c r="C24" s="96"/>
      <c r="D24" s="96"/>
      <c r="E24" s="96"/>
      <c r="F24" s="96"/>
      <c r="G24" s="96"/>
      <c r="H24" s="96"/>
      <c r="I24" s="96"/>
      <c r="J24" s="96"/>
      <c r="K24" s="96"/>
      <c r="L24" s="96"/>
      <c r="M24" s="96"/>
      <c r="N24" s="96"/>
      <c r="O24" s="96"/>
      <c r="P24" s="96"/>
      <c r="Q24" s="96"/>
      <c r="R24" s="96"/>
      <c r="S24" s="96"/>
      <c r="T24" s="96"/>
      <c r="U24" s="96"/>
      <c r="V24" s="96"/>
      <c r="W24" s="96"/>
      <c r="X24" s="96"/>
      <c r="Y24" s="96"/>
      <c r="Z24" s="96"/>
      <c r="AA24" s="96"/>
      <c r="AB24" s="96"/>
      <c r="AC24" s="96"/>
      <c r="AD24" s="96"/>
      <c r="AE24" s="96"/>
      <c r="AF24" s="96"/>
      <c r="AG24" s="96"/>
      <c r="AH24" s="96"/>
      <c r="AI24" s="96"/>
      <c r="AJ24" s="96"/>
      <c r="AK24" s="96"/>
      <c r="AL24" s="96"/>
      <c r="AM24" s="96"/>
      <c r="AN24" s="96"/>
      <c r="AO24" s="96"/>
      <c r="AP24" s="137"/>
      <c r="AQ24" s="137"/>
      <c r="AR24" s="137"/>
      <c r="AS24" s="167"/>
      <c r="AT24" s="88"/>
    </row>
    <row r="25" spans="1:46" s="86" customFormat="1" x14ac:dyDescent="0.15">
      <c r="A25" s="89"/>
      <c r="B25" s="97"/>
      <c r="C25" s="97"/>
      <c r="D25" s="97"/>
      <c r="E25" s="97"/>
      <c r="F25" s="97"/>
      <c r="G25" s="97"/>
      <c r="H25" s="97"/>
      <c r="I25" s="97"/>
      <c r="J25" s="97"/>
      <c r="K25" s="97"/>
      <c r="L25" s="97"/>
      <c r="M25" s="97"/>
      <c r="N25" s="97"/>
      <c r="O25" s="97"/>
      <c r="P25" s="97"/>
      <c r="Q25" s="97"/>
      <c r="R25" s="97"/>
      <c r="S25" s="97"/>
      <c r="T25" s="97"/>
      <c r="U25" s="97"/>
      <c r="V25" s="97"/>
      <c r="W25" s="97"/>
      <c r="X25" s="97"/>
      <c r="Y25" s="97"/>
      <c r="Z25" s="97"/>
      <c r="AA25" s="97"/>
      <c r="AB25" s="97"/>
      <c r="AC25" s="97"/>
      <c r="AD25" s="97"/>
      <c r="AE25" s="97"/>
      <c r="AF25" s="97"/>
      <c r="AG25" s="97"/>
      <c r="AH25" s="97"/>
      <c r="AI25" s="97"/>
      <c r="AJ25" s="97"/>
      <c r="AK25" s="97"/>
      <c r="AL25" s="97"/>
      <c r="AM25" s="97"/>
      <c r="AN25" s="97"/>
      <c r="AO25" s="97"/>
      <c r="AP25" s="138"/>
      <c r="AQ25" s="138"/>
      <c r="AR25" s="138"/>
      <c r="AS25" s="168"/>
      <c r="AT25" s="88"/>
    </row>
    <row r="26" spans="1:46" s="86" customFormat="1" x14ac:dyDescent="0.15">
      <c r="A26" s="1053" t="s">
        <v>512</v>
      </c>
      <c r="B26" s="1053"/>
      <c r="C26" s="1053"/>
      <c r="D26" s="1053"/>
      <c r="E26" s="1053"/>
      <c r="F26" s="1053"/>
      <c r="G26" s="1053"/>
      <c r="H26" s="1053"/>
      <c r="I26" s="1053"/>
      <c r="J26" s="1053"/>
      <c r="K26" s="1053"/>
      <c r="L26" s="1053"/>
      <c r="M26" s="1053"/>
      <c r="N26" s="1053"/>
      <c r="O26" s="1053"/>
      <c r="P26" s="1053"/>
      <c r="Q26" s="1053"/>
      <c r="R26" s="1053"/>
      <c r="S26" s="1053"/>
      <c r="T26" s="1053"/>
      <c r="U26" s="1053"/>
      <c r="V26" s="1053"/>
      <c r="W26" s="1053"/>
      <c r="X26" s="1053"/>
      <c r="Y26" s="1053"/>
      <c r="Z26" s="1053"/>
      <c r="AA26" s="1053"/>
      <c r="AB26" s="1053"/>
      <c r="AC26" s="1053"/>
      <c r="AD26" s="1053"/>
      <c r="AE26" s="1053"/>
      <c r="AF26" s="1053"/>
      <c r="AG26" s="1053"/>
      <c r="AH26" s="1053"/>
      <c r="AI26" s="1053"/>
      <c r="AJ26" s="1053"/>
      <c r="AK26" s="1053"/>
      <c r="AL26" s="1053"/>
      <c r="AM26" s="1053"/>
      <c r="AN26" s="1053"/>
      <c r="AO26" s="1053"/>
      <c r="AP26" s="1053"/>
      <c r="AQ26" s="1053"/>
      <c r="AR26" s="1053"/>
      <c r="AS26" s="1053"/>
      <c r="AT26" s="96"/>
    </row>
    <row r="27" spans="1:46" x14ac:dyDescent="0.15">
      <c r="A27" s="90"/>
      <c r="AO27" s="95"/>
      <c r="AP27" s="95"/>
      <c r="AQ27" s="95"/>
      <c r="AR27" s="95"/>
      <c r="AS27" s="95"/>
      <c r="AT27" s="95"/>
    </row>
    <row r="28" spans="1:46" ht="17.25" x14ac:dyDescent="0.15">
      <c r="A28" s="87" t="s">
        <v>268</v>
      </c>
      <c r="B28" s="91"/>
      <c r="C28" s="91"/>
      <c r="D28" s="91"/>
      <c r="E28" s="91"/>
      <c r="F28" s="91"/>
      <c r="G28" s="91"/>
      <c r="H28" s="91"/>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169"/>
    </row>
    <row r="29" spans="1:46" x14ac:dyDescent="0.15">
      <c r="A29" s="85"/>
      <c r="B29" s="95"/>
      <c r="C29" s="95"/>
      <c r="D29" s="95"/>
      <c r="E29" s="95"/>
      <c r="F29" s="95"/>
      <c r="G29" s="95"/>
      <c r="H29" s="95"/>
      <c r="I29" s="95"/>
      <c r="J29" s="95"/>
      <c r="K29" s="95"/>
      <c r="L29" s="95"/>
      <c r="M29" s="95"/>
      <c r="N29" s="95"/>
      <c r="O29" s="95"/>
      <c r="P29" s="95"/>
      <c r="Q29" s="95"/>
      <c r="R29" s="95"/>
      <c r="S29" s="95"/>
      <c r="T29" s="95"/>
      <c r="U29" s="95"/>
      <c r="V29" s="95"/>
      <c r="W29" s="95"/>
      <c r="X29" s="95"/>
      <c r="Y29" s="95"/>
      <c r="Z29" s="95"/>
      <c r="AA29" s="95"/>
      <c r="AB29" s="95"/>
      <c r="AC29" s="95"/>
      <c r="AD29" s="95"/>
      <c r="AE29" s="95"/>
      <c r="AF29" s="95"/>
      <c r="AG29" s="95"/>
      <c r="AH29" s="95"/>
      <c r="AI29" s="95"/>
      <c r="AJ29" s="95"/>
      <c r="AK29" s="96" t="s">
        <v>63</v>
      </c>
      <c r="AL29" s="96"/>
      <c r="AM29" s="96"/>
      <c r="AN29" s="96"/>
      <c r="AO29" s="95"/>
      <c r="AP29" s="95"/>
      <c r="AQ29" s="95"/>
      <c r="AR29" s="95"/>
      <c r="AS29" s="170"/>
    </row>
    <row r="30" spans="1:46" ht="13.5" customHeight="1" x14ac:dyDescent="0.15">
      <c r="A30" s="85"/>
      <c r="B30" s="95"/>
      <c r="C30" s="95"/>
      <c r="D30" s="95"/>
      <c r="E30" s="95"/>
      <c r="F30" s="95"/>
      <c r="G30" s="95"/>
      <c r="H30" s="95"/>
      <c r="I30" s="95"/>
      <c r="J30" s="95"/>
      <c r="K30" s="95"/>
      <c r="L30" s="95"/>
      <c r="M30" s="95"/>
      <c r="N30" s="95"/>
      <c r="O30" s="95"/>
      <c r="P30" s="95"/>
      <c r="Q30" s="95"/>
      <c r="R30" s="95"/>
      <c r="S30" s="95"/>
      <c r="T30" s="95"/>
      <c r="U30" s="95"/>
      <c r="V30" s="95"/>
      <c r="W30" s="95"/>
      <c r="X30" s="95"/>
      <c r="Y30" s="95"/>
      <c r="Z30" s="95"/>
      <c r="AA30" s="95"/>
      <c r="AB30" s="95"/>
      <c r="AC30" s="95"/>
      <c r="AD30" s="95"/>
      <c r="AE30" s="95"/>
      <c r="AF30" s="95"/>
      <c r="AG30" s="95"/>
      <c r="AH30" s="95"/>
      <c r="AI30" s="95"/>
      <c r="AJ30" s="95"/>
      <c r="AK30" s="98"/>
      <c r="AL30" s="105"/>
      <c r="AM30" s="105"/>
      <c r="AN30" s="115"/>
      <c r="AO30" s="1043" t="s">
        <v>97</v>
      </c>
      <c r="AP30" s="132"/>
      <c r="AQ30" s="143" t="s">
        <v>502</v>
      </c>
      <c r="AR30" s="157"/>
    </row>
    <row r="31" spans="1:46" x14ac:dyDescent="0.15">
      <c r="A31" s="85"/>
      <c r="B31" s="95"/>
      <c r="C31" s="95"/>
      <c r="D31" s="95"/>
      <c r="E31" s="95"/>
      <c r="F31" s="95"/>
      <c r="G31" s="95"/>
      <c r="H31" s="95"/>
      <c r="I31" s="95"/>
      <c r="J31" s="95"/>
      <c r="K31" s="95"/>
      <c r="L31" s="95"/>
      <c r="M31" s="95"/>
      <c r="N31" s="95"/>
      <c r="O31" s="95"/>
      <c r="P31" s="95"/>
      <c r="Q31" s="95"/>
      <c r="R31" s="95"/>
      <c r="S31" s="95"/>
      <c r="T31" s="95"/>
      <c r="U31" s="95"/>
      <c r="V31" s="95"/>
      <c r="W31" s="95"/>
      <c r="X31" s="95"/>
      <c r="Y31" s="95"/>
      <c r="Z31" s="95"/>
      <c r="AA31" s="95"/>
      <c r="AB31" s="95"/>
      <c r="AC31" s="95"/>
      <c r="AD31" s="95"/>
      <c r="AE31" s="95"/>
      <c r="AF31" s="95"/>
      <c r="AG31" s="95"/>
      <c r="AH31" s="95"/>
      <c r="AI31" s="95"/>
      <c r="AJ31" s="95"/>
      <c r="AK31" s="99"/>
      <c r="AL31" s="106"/>
      <c r="AM31" s="106"/>
      <c r="AN31" s="116"/>
      <c r="AO31" s="1044"/>
      <c r="AP31" s="133" t="s">
        <v>503</v>
      </c>
      <c r="AQ31" s="144" t="s">
        <v>505</v>
      </c>
      <c r="AR31" s="158" t="s">
        <v>18</v>
      </c>
    </row>
    <row r="32" spans="1:46" ht="27" customHeight="1" x14ac:dyDescent="0.15">
      <c r="A32" s="85"/>
      <c r="B32" s="95"/>
      <c r="C32" s="95"/>
      <c r="D32" s="95"/>
      <c r="E32" s="95"/>
      <c r="F32" s="95"/>
      <c r="G32" s="95"/>
      <c r="H32" s="95"/>
      <c r="I32" s="95"/>
      <c r="J32" s="95"/>
      <c r="K32" s="95"/>
      <c r="L32" s="95"/>
      <c r="M32" s="95"/>
      <c r="N32" s="95"/>
      <c r="O32" s="95"/>
      <c r="P32" s="95"/>
      <c r="Q32" s="95"/>
      <c r="R32" s="95"/>
      <c r="S32" s="95"/>
      <c r="T32" s="95"/>
      <c r="U32" s="95"/>
      <c r="V32" s="95"/>
      <c r="W32" s="95"/>
      <c r="X32" s="95"/>
      <c r="Y32" s="95"/>
      <c r="Z32" s="95"/>
      <c r="AA32" s="95"/>
      <c r="AB32" s="95"/>
      <c r="AC32" s="95"/>
      <c r="AD32" s="95"/>
      <c r="AE32" s="95"/>
      <c r="AF32" s="95"/>
      <c r="AG32" s="95"/>
      <c r="AH32" s="95"/>
      <c r="AI32" s="95"/>
      <c r="AJ32" s="95"/>
      <c r="AK32" s="1047" t="s">
        <v>513</v>
      </c>
      <c r="AL32" s="1048"/>
      <c r="AM32" s="1048"/>
      <c r="AN32" s="1049"/>
      <c r="AO32" s="123">
        <v>465157</v>
      </c>
      <c r="AP32" s="123">
        <v>139185</v>
      </c>
      <c r="AQ32" s="150">
        <v>153945</v>
      </c>
      <c r="AR32" s="160">
        <v>-9.6</v>
      </c>
    </row>
    <row r="33" spans="1:46" ht="13.5" customHeight="1" x14ac:dyDescent="0.15">
      <c r="A33" s="85"/>
      <c r="B33" s="95"/>
      <c r="C33" s="95"/>
      <c r="D33" s="95"/>
      <c r="E33" s="95"/>
      <c r="F33" s="95"/>
      <c r="G33" s="95"/>
      <c r="H33" s="95"/>
      <c r="I33" s="95"/>
      <c r="J33" s="95"/>
      <c r="K33" s="95"/>
      <c r="L33" s="95"/>
      <c r="M33" s="95"/>
      <c r="N33" s="95"/>
      <c r="O33" s="95"/>
      <c r="P33" s="95"/>
      <c r="Q33" s="95"/>
      <c r="R33" s="95"/>
      <c r="S33" s="95"/>
      <c r="T33" s="95"/>
      <c r="U33" s="95"/>
      <c r="V33" s="95"/>
      <c r="W33" s="95"/>
      <c r="X33" s="95"/>
      <c r="Y33" s="95"/>
      <c r="Z33" s="95"/>
      <c r="AA33" s="95"/>
      <c r="AB33" s="95"/>
      <c r="AC33" s="95"/>
      <c r="AD33" s="95"/>
      <c r="AE33" s="95"/>
      <c r="AF33" s="95"/>
      <c r="AG33" s="95"/>
      <c r="AH33" s="95"/>
      <c r="AI33" s="95"/>
      <c r="AJ33" s="95"/>
      <c r="AK33" s="1047" t="s">
        <v>514</v>
      </c>
      <c r="AL33" s="1048"/>
      <c r="AM33" s="1048"/>
      <c r="AN33" s="1049"/>
      <c r="AO33" s="123" t="s">
        <v>206</v>
      </c>
      <c r="AP33" s="123" t="s">
        <v>206</v>
      </c>
      <c r="AQ33" s="150" t="s">
        <v>206</v>
      </c>
      <c r="AR33" s="160" t="s">
        <v>206</v>
      </c>
    </row>
    <row r="34" spans="1:46" ht="27" customHeight="1" x14ac:dyDescent="0.15">
      <c r="A34" s="85"/>
      <c r="B34" s="95"/>
      <c r="C34" s="95"/>
      <c r="D34" s="95"/>
      <c r="E34" s="95"/>
      <c r="F34" s="95"/>
      <c r="G34" s="95"/>
      <c r="H34" s="95"/>
      <c r="I34" s="95"/>
      <c r="J34" s="95"/>
      <c r="K34" s="95"/>
      <c r="L34" s="95"/>
      <c r="M34" s="95"/>
      <c r="N34" s="95"/>
      <c r="O34" s="95"/>
      <c r="P34" s="95"/>
      <c r="Q34" s="95"/>
      <c r="R34" s="95"/>
      <c r="S34" s="95"/>
      <c r="T34" s="95"/>
      <c r="U34" s="95"/>
      <c r="V34" s="95"/>
      <c r="W34" s="95"/>
      <c r="X34" s="95"/>
      <c r="Y34" s="95"/>
      <c r="Z34" s="95"/>
      <c r="AA34" s="95"/>
      <c r="AB34" s="95"/>
      <c r="AC34" s="95"/>
      <c r="AD34" s="95"/>
      <c r="AE34" s="95"/>
      <c r="AF34" s="95"/>
      <c r="AG34" s="95"/>
      <c r="AH34" s="95"/>
      <c r="AI34" s="95"/>
      <c r="AJ34" s="95"/>
      <c r="AK34" s="1047" t="s">
        <v>71</v>
      </c>
      <c r="AL34" s="1048"/>
      <c r="AM34" s="1048"/>
      <c r="AN34" s="1049"/>
      <c r="AO34" s="123" t="s">
        <v>206</v>
      </c>
      <c r="AP34" s="123" t="s">
        <v>206</v>
      </c>
      <c r="AQ34" s="150">
        <v>4</v>
      </c>
      <c r="AR34" s="160" t="s">
        <v>206</v>
      </c>
    </row>
    <row r="35" spans="1:46" ht="27" customHeight="1" x14ac:dyDescent="0.15">
      <c r="A35" s="85"/>
      <c r="B35" s="95"/>
      <c r="C35" s="95"/>
      <c r="D35" s="95"/>
      <c r="E35" s="95"/>
      <c r="F35" s="95"/>
      <c r="G35" s="95"/>
      <c r="H35" s="95"/>
      <c r="I35" s="95"/>
      <c r="J35" s="95"/>
      <c r="K35" s="95"/>
      <c r="L35" s="95"/>
      <c r="M35" s="95"/>
      <c r="N35" s="95"/>
      <c r="O35" s="95"/>
      <c r="P35" s="95"/>
      <c r="Q35" s="95"/>
      <c r="R35" s="95"/>
      <c r="S35" s="95"/>
      <c r="T35" s="95"/>
      <c r="U35" s="95"/>
      <c r="V35" s="95"/>
      <c r="W35" s="95"/>
      <c r="X35" s="95"/>
      <c r="Y35" s="95"/>
      <c r="Z35" s="95"/>
      <c r="AA35" s="95"/>
      <c r="AB35" s="95"/>
      <c r="AC35" s="95"/>
      <c r="AD35" s="95"/>
      <c r="AE35" s="95"/>
      <c r="AF35" s="95"/>
      <c r="AG35" s="95"/>
      <c r="AH35" s="95"/>
      <c r="AI35" s="95"/>
      <c r="AJ35" s="95"/>
      <c r="AK35" s="1047" t="s">
        <v>515</v>
      </c>
      <c r="AL35" s="1048"/>
      <c r="AM35" s="1048"/>
      <c r="AN35" s="1049"/>
      <c r="AO35" s="123">
        <v>61878</v>
      </c>
      <c r="AP35" s="123">
        <v>18515</v>
      </c>
      <c r="AQ35" s="150">
        <v>31105</v>
      </c>
      <c r="AR35" s="160">
        <v>-40.5</v>
      </c>
    </row>
    <row r="36" spans="1:46" ht="27" customHeight="1" x14ac:dyDescent="0.15">
      <c r="A36" s="85"/>
      <c r="B36" s="95"/>
      <c r="C36" s="95"/>
      <c r="D36" s="95"/>
      <c r="E36" s="95"/>
      <c r="F36" s="95"/>
      <c r="G36" s="95"/>
      <c r="H36" s="95"/>
      <c r="I36" s="95"/>
      <c r="J36" s="95"/>
      <c r="K36" s="95"/>
      <c r="L36" s="95"/>
      <c r="M36" s="95"/>
      <c r="N36" s="95"/>
      <c r="O36" s="95"/>
      <c r="P36" s="95"/>
      <c r="Q36" s="95"/>
      <c r="R36" s="95"/>
      <c r="S36" s="95"/>
      <c r="T36" s="95"/>
      <c r="U36" s="95"/>
      <c r="V36" s="95"/>
      <c r="W36" s="95"/>
      <c r="X36" s="95"/>
      <c r="Y36" s="95"/>
      <c r="Z36" s="95"/>
      <c r="AA36" s="95"/>
      <c r="AB36" s="95"/>
      <c r="AC36" s="95"/>
      <c r="AD36" s="95"/>
      <c r="AE36" s="95"/>
      <c r="AF36" s="95"/>
      <c r="AG36" s="95"/>
      <c r="AH36" s="95"/>
      <c r="AI36" s="95"/>
      <c r="AJ36" s="95"/>
      <c r="AK36" s="1047" t="s">
        <v>37</v>
      </c>
      <c r="AL36" s="1048"/>
      <c r="AM36" s="1048"/>
      <c r="AN36" s="1049"/>
      <c r="AO36" s="123">
        <v>7014</v>
      </c>
      <c r="AP36" s="123">
        <v>2099</v>
      </c>
      <c r="AQ36" s="150">
        <v>3257</v>
      </c>
      <c r="AR36" s="160">
        <v>-35.6</v>
      </c>
    </row>
    <row r="37" spans="1:46" ht="13.5" customHeight="1" x14ac:dyDescent="0.15">
      <c r="A37" s="85"/>
      <c r="B37" s="95"/>
      <c r="C37" s="95"/>
      <c r="D37" s="95"/>
      <c r="E37" s="95"/>
      <c r="F37" s="95"/>
      <c r="G37" s="95"/>
      <c r="H37" s="95"/>
      <c r="I37" s="95"/>
      <c r="J37" s="95"/>
      <c r="K37" s="95"/>
      <c r="L37" s="95"/>
      <c r="M37" s="95"/>
      <c r="N37" s="95"/>
      <c r="O37" s="95"/>
      <c r="P37" s="95"/>
      <c r="Q37" s="95"/>
      <c r="R37" s="95"/>
      <c r="S37" s="95"/>
      <c r="T37" s="95"/>
      <c r="U37" s="95"/>
      <c r="V37" s="95"/>
      <c r="W37" s="95"/>
      <c r="X37" s="95"/>
      <c r="Y37" s="95"/>
      <c r="Z37" s="95"/>
      <c r="AA37" s="95"/>
      <c r="AB37" s="95"/>
      <c r="AC37" s="95"/>
      <c r="AD37" s="95"/>
      <c r="AE37" s="95"/>
      <c r="AF37" s="95"/>
      <c r="AG37" s="95"/>
      <c r="AH37" s="95"/>
      <c r="AI37" s="95"/>
      <c r="AJ37" s="95"/>
      <c r="AK37" s="1047" t="s">
        <v>350</v>
      </c>
      <c r="AL37" s="1048"/>
      <c r="AM37" s="1048"/>
      <c r="AN37" s="1049"/>
      <c r="AO37" s="123" t="s">
        <v>206</v>
      </c>
      <c r="AP37" s="123" t="s">
        <v>206</v>
      </c>
      <c r="AQ37" s="150">
        <v>1590</v>
      </c>
      <c r="AR37" s="160" t="s">
        <v>206</v>
      </c>
    </row>
    <row r="38" spans="1:46" ht="27" customHeight="1" x14ac:dyDescent="0.15">
      <c r="A38" s="85"/>
      <c r="B38" s="95"/>
      <c r="C38" s="95"/>
      <c r="D38" s="95"/>
      <c r="E38" s="95"/>
      <c r="F38" s="95"/>
      <c r="G38" s="95"/>
      <c r="H38" s="95"/>
      <c r="I38" s="95"/>
      <c r="J38" s="95"/>
      <c r="K38" s="95"/>
      <c r="L38" s="95"/>
      <c r="M38" s="95"/>
      <c r="N38" s="95"/>
      <c r="O38" s="95"/>
      <c r="P38" s="95"/>
      <c r="Q38" s="95"/>
      <c r="R38" s="95"/>
      <c r="S38" s="95"/>
      <c r="T38" s="95"/>
      <c r="U38" s="95"/>
      <c r="V38" s="95"/>
      <c r="W38" s="95"/>
      <c r="X38" s="95"/>
      <c r="Y38" s="95"/>
      <c r="Z38" s="95"/>
      <c r="AA38" s="95"/>
      <c r="AB38" s="95"/>
      <c r="AC38" s="95"/>
      <c r="AD38" s="95"/>
      <c r="AE38" s="95"/>
      <c r="AF38" s="95"/>
      <c r="AG38" s="95"/>
      <c r="AH38" s="95"/>
      <c r="AI38" s="95"/>
      <c r="AJ38" s="95"/>
      <c r="AK38" s="1050" t="s">
        <v>516</v>
      </c>
      <c r="AL38" s="1051"/>
      <c r="AM38" s="1051"/>
      <c r="AN38" s="1052"/>
      <c r="AO38" s="127" t="s">
        <v>206</v>
      </c>
      <c r="AP38" s="127" t="s">
        <v>206</v>
      </c>
      <c r="AQ38" s="151">
        <v>20</v>
      </c>
      <c r="AR38" s="149" t="s">
        <v>206</v>
      </c>
      <c r="AS38" s="170"/>
    </row>
    <row r="39" spans="1:46" x14ac:dyDescent="0.15">
      <c r="A39" s="85"/>
      <c r="B39" s="95"/>
      <c r="C39" s="95"/>
      <c r="D39" s="95"/>
      <c r="E39" s="95"/>
      <c r="F39" s="95"/>
      <c r="G39" s="95"/>
      <c r="H39" s="95"/>
      <c r="I39" s="95"/>
      <c r="J39" s="95"/>
      <c r="K39" s="95"/>
      <c r="L39" s="95"/>
      <c r="M39" s="95"/>
      <c r="N39" s="95"/>
      <c r="O39" s="95"/>
      <c r="P39" s="95"/>
      <c r="Q39" s="95"/>
      <c r="R39" s="95"/>
      <c r="S39" s="95"/>
      <c r="T39" s="95"/>
      <c r="U39" s="95"/>
      <c r="V39" s="95"/>
      <c r="W39" s="95"/>
      <c r="X39" s="95"/>
      <c r="Y39" s="95"/>
      <c r="Z39" s="95"/>
      <c r="AA39" s="95"/>
      <c r="AB39" s="95"/>
      <c r="AC39" s="95"/>
      <c r="AD39" s="95"/>
      <c r="AE39" s="95"/>
      <c r="AF39" s="95"/>
      <c r="AG39" s="95"/>
      <c r="AH39" s="95"/>
      <c r="AI39" s="95"/>
      <c r="AJ39" s="95"/>
      <c r="AK39" s="1050" t="s">
        <v>95</v>
      </c>
      <c r="AL39" s="1051"/>
      <c r="AM39" s="1051"/>
      <c r="AN39" s="1052"/>
      <c r="AO39" s="123" t="s">
        <v>206</v>
      </c>
      <c r="AP39" s="123" t="s">
        <v>206</v>
      </c>
      <c r="AQ39" s="150">
        <v>-7358</v>
      </c>
      <c r="AR39" s="160" t="s">
        <v>206</v>
      </c>
      <c r="AS39" s="170"/>
    </row>
    <row r="40" spans="1:46" ht="27" customHeight="1" x14ac:dyDescent="0.15">
      <c r="A40" s="85"/>
      <c r="B40" s="95"/>
      <c r="C40" s="95"/>
      <c r="D40" s="95"/>
      <c r="E40" s="95"/>
      <c r="F40" s="95"/>
      <c r="G40" s="95"/>
      <c r="H40" s="95"/>
      <c r="I40" s="95"/>
      <c r="J40" s="95"/>
      <c r="K40" s="95"/>
      <c r="L40" s="95"/>
      <c r="M40" s="95"/>
      <c r="N40" s="95"/>
      <c r="O40" s="95"/>
      <c r="P40" s="95"/>
      <c r="Q40" s="95"/>
      <c r="R40" s="95"/>
      <c r="S40" s="95"/>
      <c r="T40" s="95"/>
      <c r="U40" s="95"/>
      <c r="V40" s="95"/>
      <c r="W40" s="95"/>
      <c r="X40" s="95"/>
      <c r="Y40" s="95"/>
      <c r="Z40" s="95"/>
      <c r="AA40" s="95"/>
      <c r="AB40" s="95"/>
      <c r="AC40" s="95"/>
      <c r="AD40" s="95"/>
      <c r="AE40" s="95"/>
      <c r="AF40" s="95"/>
      <c r="AG40" s="95"/>
      <c r="AH40" s="95"/>
      <c r="AI40" s="95"/>
      <c r="AJ40" s="95"/>
      <c r="AK40" s="1047" t="s">
        <v>517</v>
      </c>
      <c r="AL40" s="1048"/>
      <c r="AM40" s="1048"/>
      <c r="AN40" s="1049"/>
      <c r="AO40" s="123">
        <v>-391478</v>
      </c>
      <c r="AP40" s="123">
        <v>-117139</v>
      </c>
      <c r="AQ40" s="150">
        <v>-130450</v>
      </c>
      <c r="AR40" s="160">
        <v>-10.199999999999999</v>
      </c>
      <c r="AS40" s="170"/>
    </row>
    <row r="41" spans="1:46" x14ac:dyDescent="0.15">
      <c r="A41" s="85"/>
      <c r="B41" s="95"/>
      <c r="C41" s="95"/>
      <c r="D41" s="95"/>
      <c r="E41" s="95"/>
      <c r="F41" s="95"/>
      <c r="G41" s="95"/>
      <c r="H41" s="95"/>
      <c r="I41" s="95"/>
      <c r="J41" s="95"/>
      <c r="K41" s="95"/>
      <c r="L41" s="95"/>
      <c r="M41" s="95"/>
      <c r="N41" s="95"/>
      <c r="O41" s="95"/>
      <c r="P41" s="95"/>
      <c r="Q41" s="95"/>
      <c r="R41" s="95"/>
      <c r="S41" s="95"/>
      <c r="T41" s="95"/>
      <c r="U41" s="95"/>
      <c r="V41" s="95"/>
      <c r="W41" s="95"/>
      <c r="X41" s="95"/>
      <c r="Y41" s="95"/>
      <c r="Z41" s="95"/>
      <c r="AA41" s="95"/>
      <c r="AB41" s="95"/>
      <c r="AC41" s="95"/>
      <c r="AD41" s="95"/>
      <c r="AE41" s="95"/>
      <c r="AF41" s="95"/>
      <c r="AG41" s="95"/>
      <c r="AH41" s="95"/>
      <c r="AI41" s="95"/>
      <c r="AJ41" s="95"/>
      <c r="AK41" s="1037" t="s">
        <v>383</v>
      </c>
      <c r="AL41" s="1038"/>
      <c r="AM41" s="1038"/>
      <c r="AN41" s="1039"/>
      <c r="AO41" s="123">
        <v>142571</v>
      </c>
      <c r="AP41" s="123">
        <v>42660</v>
      </c>
      <c r="AQ41" s="150">
        <v>52112</v>
      </c>
      <c r="AR41" s="160">
        <v>-18.100000000000001</v>
      </c>
      <c r="AS41" s="170"/>
    </row>
    <row r="42" spans="1:46" x14ac:dyDescent="0.15">
      <c r="A42" s="85"/>
      <c r="B42" s="95"/>
      <c r="C42" s="95"/>
      <c r="D42" s="95"/>
      <c r="E42" s="95"/>
      <c r="F42" s="95"/>
      <c r="G42" s="95"/>
      <c r="H42" s="95"/>
      <c r="I42" s="95"/>
      <c r="J42" s="95"/>
      <c r="K42" s="95"/>
      <c r="L42" s="95"/>
      <c r="M42" s="95"/>
      <c r="N42" s="95"/>
      <c r="O42" s="95"/>
      <c r="P42" s="95"/>
      <c r="Q42" s="95"/>
      <c r="R42" s="95"/>
      <c r="S42" s="95"/>
      <c r="T42" s="95"/>
      <c r="U42" s="95"/>
      <c r="V42" s="95"/>
      <c r="W42" s="95"/>
      <c r="X42" s="95"/>
      <c r="Y42" s="95"/>
      <c r="Z42" s="95"/>
      <c r="AA42" s="95"/>
      <c r="AB42" s="95"/>
      <c r="AC42" s="95"/>
      <c r="AD42" s="95"/>
      <c r="AE42" s="95"/>
      <c r="AF42" s="95"/>
      <c r="AG42" s="95"/>
      <c r="AH42" s="95"/>
      <c r="AI42" s="95"/>
      <c r="AJ42" s="95"/>
      <c r="AK42" s="101" t="s">
        <v>399</v>
      </c>
      <c r="AL42" s="95"/>
      <c r="AM42" s="95"/>
      <c r="AN42" s="95"/>
      <c r="AO42" s="95"/>
      <c r="AP42" s="95"/>
      <c r="AQ42" s="137"/>
      <c r="AR42" s="137"/>
      <c r="AS42" s="170"/>
    </row>
    <row r="43" spans="1:46" x14ac:dyDescent="0.15">
      <c r="A43" s="85"/>
      <c r="B43" s="95"/>
      <c r="C43" s="95"/>
      <c r="D43" s="95"/>
      <c r="E43" s="95"/>
      <c r="F43" s="95"/>
      <c r="G43" s="95"/>
      <c r="H43" s="95"/>
      <c r="I43" s="95"/>
      <c r="J43" s="95"/>
      <c r="K43" s="95"/>
      <c r="L43" s="95"/>
      <c r="M43" s="95"/>
      <c r="N43" s="95"/>
      <c r="O43" s="95"/>
      <c r="P43" s="95"/>
      <c r="Q43" s="95"/>
      <c r="R43" s="95"/>
      <c r="S43" s="95"/>
      <c r="T43" s="95"/>
      <c r="U43" s="95"/>
      <c r="V43" s="95"/>
      <c r="W43" s="95"/>
      <c r="X43" s="95"/>
      <c r="Y43" s="95"/>
      <c r="Z43" s="95"/>
      <c r="AA43" s="95"/>
      <c r="AB43" s="95"/>
      <c r="AC43" s="95"/>
      <c r="AD43" s="95"/>
      <c r="AE43" s="95"/>
      <c r="AF43" s="95"/>
      <c r="AG43" s="95"/>
      <c r="AH43" s="95"/>
      <c r="AI43" s="95"/>
      <c r="AJ43" s="95"/>
      <c r="AK43" s="95"/>
      <c r="AL43" s="95"/>
      <c r="AM43" s="95"/>
      <c r="AN43" s="95"/>
      <c r="AO43" s="95"/>
      <c r="AP43" s="139"/>
      <c r="AQ43" s="137"/>
      <c r="AR43" s="95"/>
      <c r="AS43" s="170"/>
    </row>
    <row r="44" spans="1:46" x14ac:dyDescent="0.15">
      <c r="A44" s="85"/>
      <c r="B44" s="95"/>
      <c r="C44" s="95"/>
      <c r="D44" s="95"/>
      <c r="E44" s="95"/>
      <c r="F44" s="95"/>
      <c r="G44" s="95"/>
      <c r="H44" s="95"/>
      <c r="I44" s="95"/>
      <c r="J44" s="95"/>
      <c r="K44" s="95"/>
      <c r="L44" s="95"/>
      <c r="M44" s="95"/>
      <c r="N44" s="95"/>
      <c r="O44" s="95"/>
      <c r="P44" s="95"/>
      <c r="Q44" s="95"/>
      <c r="R44" s="95"/>
      <c r="S44" s="95"/>
      <c r="T44" s="95"/>
      <c r="U44" s="95"/>
      <c r="V44" s="95"/>
      <c r="W44" s="95"/>
      <c r="X44" s="95"/>
      <c r="Y44" s="95"/>
      <c r="Z44" s="95"/>
      <c r="AA44" s="95"/>
      <c r="AB44" s="95"/>
      <c r="AC44" s="95"/>
      <c r="AD44" s="95"/>
      <c r="AE44" s="95"/>
      <c r="AF44" s="95"/>
      <c r="AG44" s="95"/>
      <c r="AH44" s="95"/>
      <c r="AI44" s="95"/>
      <c r="AJ44" s="95"/>
      <c r="AK44" s="95"/>
      <c r="AL44" s="95"/>
      <c r="AM44" s="95"/>
      <c r="AN44" s="95"/>
      <c r="AO44" s="95"/>
      <c r="AP44" s="95"/>
      <c r="AQ44" s="137"/>
      <c r="AR44" s="95"/>
    </row>
    <row r="45" spans="1:46" x14ac:dyDescent="0.15">
      <c r="A45" s="91"/>
      <c r="B45" s="91"/>
      <c r="C45" s="91"/>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152"/>
      <c r="AR45" s="91"/>
      <c r="AS45" s="91"/>
      <c r="AT45" s="95"/>
    </row>
    <row r="46" spans="1:46" x14ac:dyDescent="0.15">
      <c r="A46" s="92"/>
      <c r="B46" s="92"/>
      <c r="C46" s="92"/>
      <c r="D46" s="92"/>
      <c r="E46" s="92"/>
      <c r="F46" s="92"/>
      <c r="G46" s="92"/>
      <c r="H46" s="92"/>
      <c r="I46" s="92"/>
      <c r="J46" s="92"/>
      <c r="K46" s="92"/>
      <c r="L46" s="92"/>
      <c r="M46" s="92"/>
      <c r="N46" s="92"/>
      <c r="O46" s="92"/>
      <c r="P46" s="92"/>
      <c r="Q46" s="92"/>
      <c r="R46" s="92"/>
      <c r="S46" s="92"/>
      <c r="T46" s="92"/>
      <c r="U46" s="92"/>
      <c r="V46" s="92"/>
      <c r="W46" s="92"/>
      <c r="X46" s="92"/>
      <c r="Y46" s="92"/>
      <c r="Z46" s="92"/>
      <c r="AA46" s="92"/>
      <c r="AB46" s="92"/>
      <c r="AC46" s="92"/>
      <c r="AD46" s="92"/>
      <c r="AE46" s="92"/>
      <c r="AF46" s="92"/>
      <c r="AG46" s="92"/>
      <c r="AH46" s="92"/>
      <c r="AI46" s="92"/>
      <c r="AJ46" s="92"/>
      <c r="AK46" s="92"/>
      <c r="AL46" s="92"/>
      <c r="AM46" s="92"/>
      <c r="AN46" s="92"/>
      <c r="AO46" s="92"/>
      <c r="AP46" s="92"/>
      <c r="AQ46" s="92"/>
      <c r="AR46" s="92"/>
      <c r="AS46" s="92"/>
      <c r="AT46" s="95"/>
    </row>
    <row r="47" spans="1:46" ht="17.25" customHeight="1" x14ac:dyDescent="0.15">
      <c r="A47" s="93" t="s">
        <v>518</v>
      </c>
      <c r="B47" s="95"/>
      <c r="C47" s="95"/>
      <c r="D47" s="95"/>
      <c r="E47" s="95"/>
      <c r="F47" s="95"/>
      <c r="G47" s="95"/>
      <c r="H47" s="95"/>
      <c r="I47" s="95"/>
      <c r="J47" s="95"/>
      <c r="K47" s="95"/>
      <c r="L47" s="95"/>
      <c r="M47" s="95"/>
      <c r="N47" s="95"/>
      <c r="O47" s="95"/>
      <c r="P47" s="95"/>
      <c r="Q47" s="95"/>
      <c r="R47" s="95"/>
      <c r="S47" s="95"/>
      <c r="T47" s="95"/>
      <c r="U47" s="95"/>
      <c r="V47" s="95"/>
      <c r="W47" s="95"/>
      <c r="X47" s="95"/>
      <c r="Y47" s="95"/>
      <c r="Z47" s="95"/>
      <c r="AA47" s="95"/>
      <c r="AB47" s="95"/>
      <c r="AC47" s="95"/>
      <c r="AD47" s="95"/>
      <c r="AE47" s="95"/>
      <c r="AF47" s="95"/>
      <c r="AG47" s="95"/>
      <c r="AH47" s="95"/>
      <c r="AI47" s="95"/>
      <c r="AJ47" s="95"/>
      <c r="AK47" s="95"/>
      <c r="AL47" s="95"/>
      <c r="AM47" s="95"/>
      <c r="AN47" s="95"/>
      <c r="AO47" s="95"/>
      <c r="AP47" s="95"/>
      <c r="AQ47" s="95"/>
      <c r="AR47" s="95"/>
    </row>
    <row r="48" spans="1:46" x14ac:dyDescent="0.15">
      <c r="A48" s="85"/>
      <c r="B48" s="95"/>
      <c r="C48" s="95"/>
      <c r="D48" s="95"/>
      <c r="E48" s="95"/>
      <c r="F48" s="95"/>
      <c r="G48" s="95"/>
      <c r="H48" s="95"/>
      <c r="I48" s="95"/>
      <c r="J48" s="95"/>
      <c r="K48" s="95"/>
      <c r="L48" s="95"/>
      <c r="M48" s="95"/>
      <c r="N48" s="95"/>
      <c r="O48" s="95"/>
      <c r="P48" s="95"/>
      <c r="Q48" s="95"/>
      <c r="R48" s="95"/>
      <c r="S48" s="95"/>
      <c r="T48" s="95"/>
      <c r="U48" s="95"/>
      <c r="V48" s="95"/>
      <c r="W48" s="95"/>
      <c r="X48" s="95"/>
      <c r="Y48" s="95"/>
      <c r="Z48" s="95"/>
      <c r="AA48" s="95"/>
      <c r="AB48" s="95"/>
      <c r="AC48" s="95"/>
      <c r="AD48" s="95"/>
      <c r="AE48" s="95"/>
      <c r="AF48" s="95"/>
      <c r="AG48" s="95"/>
      <c r="AH48" s="95"/>
      <c r="AI48" s="95"/>
      <c r="AJ48" s="95"/>
      <c r="AK48" s="92" t="s">
        <v>519</v>
      </c>
      <c r="AL48" s="92"/>
      <c r="AM48" s="92"/>
      <c r="AN48" s="92"/>
      <c r="AO48" s="92"/>
      <c r="AP48" s="92"/>
      <c r="AQ48" s="138"/>
      <c r="AR48" s="92"/>
    </row>
    <row r="49" spans="1:44" ht="13.5" customHeight="1" x14ac:dyDescent="0.15">
      <c r="A49" s="85"/>
      <c r="B49" s="95"/>
      <c r="C49" s="95"/>
      <c r="D49" s="95"/>
      <c r="E49" s="95"/>
      <c r="F49" s="95"/>
      <c r="G49" s="95"/>
      <c r="H49" s="95"/>
      <c r="I49" s="95"/>
      <c r="J49" s="95"/>
      <c r="K49" s="95"/>
      <c r="L49" s="95"/>
      <c r="M49" s="95"/>
      <c r="N49" s="95"/>
      <c r="O49" s="95"/>
      <c r="P49" s="95"/>
      <c r="Q49" s="95"/>
      <c r="R49" s="95"/>
      <c r="S49" s="95"/>
      <c r="T49" s="95"/>
      <c r="U49" s="95"/>
      <c r="V49" s="95"/>
      <c r="W49" s="95"/>
      <c r="X49" s="95"/>
      <c r="Y49" s="95"/>
      <c r="Z49" s="95"/>
      <c r="AA49" s="95"/>
      <c r="AB49" s="95"/>
      <c r="AC49" s="95"/>
      <c r="AD49" s="95"/>
      <c r="AE49" s="95"/>
      <c r="AF49" s="95"/>
      <c r="AG49" s="95"/>
      <c r="AH49" s="95"/>
      <c r="AI49" s="95"/>
      <c r="AJ49" s="95"/>
      <c r="AK49" s="102"/>
      <c r="AL49" s="108"/>
      <c r="AM49" s="1045" t="s">
        <v>97</v>
      </c>
      <c r="AN49" s="1040" t="s">
        <v>441</v>
      </c>
      <c r="AO49" s="1041"/>
      <c r="AP49" s="1041"/>
      <c r="AQ49" s="1041"/>
      <c r="AR49" s="1042"/>
    </row>
    <row r="50" spans="1:44" x14ac:dyDescent="0.15">
      <c r="A50" s="85"/>
      <c r="B50" s="95"/>
      <c r="C50" s="95"/>
      <c r="D50" s="95"/>
      <c r="E50" s="95"/>
      <c r="F50" s="95"/>
      <c r="G50" s="95"/>
      <c r="H50" s="95"/>
      <c r="I50" s="95"/>
      <c r="J50" s="95"/>
      <c r="K50" s="95"/>
      <c r="L50" s="95"/>
      <c r="M50" s="95"/>
      <c r="N50" s="95"/>
      <c r="O50" s="95"/>
      <c r="P50" s="95"/>
      <c r="Q50" s="95"/>
      <c r="R50" s="95"/>
      <c r="S50" s="95"/>
      <c r="T50" s="95"/>
      <c r="U50" s="95"/>
      <c r="V50" s="95"/>
      <c r="W50" s="95"/>
      <c r="X50" s="95"/>
      <c r="Y50" s="95"/>
      <c r="Z50" s="95"/>
      <c r="AA50" s="95"/>
      <c r="AB50" s="95"/>
      <c r="AC50" s="95"/>
      <c r="AD50" s="95"/>
      <c r="AE50" s="95"/>
      <c r="AF50" s="95"/>
      <c r="AG50" s="95"/>
      <c r="AH50" s="95"/>
      <c r="AI50" s="95"/>
      <c r="AJ50" s="95"/>
      <c r="AK50" s="103"/>
      <c r="AL50" s="109"/>
      <c r="AM50" s="1046"/>
      <c r="AN50" s="119" t="s">
        <v>493</v>
      </c>
      <c r="AO50" s="129" t="s">
        <v>494</v>
      </c>
      <c r="AP50" s="140" t="s">
        <v>520</v>
      </c>
      <c r="AQ50" s="153" t="s">
        <v>379</v>
      </c>
      <c r="AR50" s="163" t="s">
        <v>521</v>
      </c>
    </row>
    <row r="51" spans="1:44" x14ac:dyDescent="0.15">
      <c r="A51" s="85"/>
      <c r="B51" s="95"/>
      <c r="C51" s="95"/>
      <c r="D51" s="95"/>
      <c r="E51" s="95"/>
      <c r="F51" s="95"/>
      <c r="G51" s="95"/>
      <c r="H51" s="95"/>
      <c r="I51" s="95"/>
      <c r="J51" s="95"/>
      <c r="K51" s="95"/>
      <c r="L51" s="95"/>
      <c r="M51" s="95"/>
      <c r="N51" s="95"/>
      <c r="O51" s="95"/>
      <c r="P51" s="95"/>
      <c r="Q51" s="95"/>
      <c r="R51" s="95"/>
      <c r="S51" s="95"/>
      <c r="T51" s="95"/>
      <c r="U51" s="95"/>
      <c r="V51" s="95"/>
      <c r="W51" s="95"/>
      <c r="X51" s="95"/>
      <c r="Y51" s="95"/>
      <c r="Z51" s="95"/>
      <c r="AA51" s="95"/>
      <c r="AB51" s="95"/>
      <c r="AC51" s="95"/>
      <c r="AD51" s="95"/>
      <c r="AE51" s="95"/>
      <c r="AF51" s="95"/>
      <c r="AG51" s="95"/>
      <c r="AH51" s="95"/>
      <c r="AI51" s="95"/>
      <c r="AJ51" s="95"/>
      <c r="AK51" s="102" t="s">
        <v>237</v>
      </c>
      <c r="AL51" s="108"/>
      <c r="AM51" s="113">
        <v>887804</v>
      </c>
      <c r="AN51" s="120">
        <v>232592</v>
      </c>
      <c r="AO51" s="130">
        <v>30.3</v>
      </c>
      <c r="AP51" s="141">
        <v>291173</v>
      </c>
      <c r="AQ51" s="154">
        <v>-0.3</v>
      </c>
      <c r="AR51" s="164">
        <v>30.6</v>
      </c>
    </row>
    <row r="52" spans="1:44" x14ac:dyDescent="0.15">
      <c r="A52" s="85"/>
      <c r="B52" s="95"/>
      <c r="C52" s="95"/>
      <c r="D52" s="95"/>
      <c r="E52" s="95"/>
      <c r="F52" s="95"/>
      <c r="G52" s="95"/>
      <c r="H52" s="95"/>
      <c r="I52" s="95"/>
      <c r="J52" s="95"/>
      <c r="K52" s="95"/>
      <c r="L52" s="95"/>
      <c r="M52" s="95"/>
      <c r="N52" s="95"/>
      <c r="O52" s="95"/>
      <c r="P52" s="95"/>
      <c r="Q52" s="95"/>
      <c r="R52" s="95"/>
      <c r="S52" s="95"/>
      <c r="T52" s="95"/>
      <c r="U52" s="95"/>
      <c r="V52" s="95"/>
      <c r="W52" s="95"/>
      <c r="X52" s="95"/>
      <c r="Y52" s="95"/>
      <c r="Z52" s="95"/>
      <c r="AA52" s="95"/>
      <c r="AB52" s="95"/>
      <c r="AC52" s="95"/>
      <c r="AD52" s="95"/>
      <c r="AE52" s="95"/>
      <c r="AF52" s="95"/>
      <c r="AG52" s="95"/>
      <c r="AH52" s="95"/>
      <c r="AI52" s="95"/>
      <c r="AJ52" s="95"/>
      <c r="AK52" s="104"/>
      <c r="AL52" s="110" t="s">
        <v>278</v>
      </c>
      <c r="AM52" s="114">
        <v>568303</v>
      </c>
      <c r="AN52" s="121">
        <v>148887</v>
      </c>
      <c r="AO52" s="131">
        <v>33.200000000000003</v>
      </c>
      <c r="AP52" s="142">
        <v>119071</v>
      </c>
      <c r="AQ52" s="155">
        <v>-6.7</v>
      </c>
      <c r="AR52" s="165">
        <v>39.9</v>
      </c>
    </row>
    <row r="53" spans="1:44" x14ac:dyDescent="0.15">
      <c r="A53" s="85"/>
      <c r="B53" s="95"/>
      <c r="C53" s="95"/>
      <c r="D53" s="95"/>
      <c r="E53" s="95"/>
      <c r="F53" s="95"/>
      <c r="G53" s="95"/>
      <c r="H53" s="95"/>
      <c r="I53" s="95"/>
      <c r="J53" s="95"/>
      <c r="K53" s="95"/>
      <c r="L53" s="95"/>
      <c r="M53" s="95"/>
      <c r="N53" s="95"/>
      <c r="O53" s="95"/>
      <c r="P53" s="95"/>
      <c r="Q53" s="95"/>
      <c r="R53" s="95"/>
      <c r="S53" s="95"/>
      <c r="T53" s="95"/>
      <c r="U53" s="95"/>
      <c r="V53" s="95"/>
      <c r="W53" s="95"/>
      <c r="X53" s="95"/>
      <c r="Y53" s="95"/>
      <c r="Z53" s="95"/>
      <c r="AA53" s="95"/>
      <c r="AB53" s="95"/>
      <c r="AC53" s="95"/>
      <c r="AD53" s="95"/>
      <c r="AE53" s="95"/>
      <c r="AF53" s="95"/>
      <c r="AG53" s="95"/>
      <c r="AH53" s="95"/>
      <c r="AI53" s="95"/>
      <c r="AJ53" s="95"/>
      <c r="AK53" s="102" t="s">
        <v>504</v>
      </c>
      <c r="AL53" s="108"/>
      <c r="AM53" s="113">
        <v>1603866</v>
      </c>
      <c r="AN53" s="120">
        <v>434299</v>
      </c>
      <c r="AO53" s="130">
        <v>86.7</v>
      </c>
      <c r="AP53" s="141">
        <v>271581</v>
      </c>
      <c r="AQ53" s="154">
        <v>-6.7</v>
      </c>
      <c r="AR53" s="164">
        <v>93.4</v>
      </c>
    </row>
    <row r="54" spans="1:44" x14ac:dyDescent="0.15">
      <c r="A54" s="85"/>
      <c r="B54" s="95"/>
      <c r="C54" s="95"/>
      <c r="D54" s="95"/>
      <c r="E54" s="95"/>
      <c r="F54" s="95"/>
      <c r="G54" s="95"/>
      <c r="H54" s="95"/>
      <c r="I54" s="95"/>
      <c r="J54" s="95"/>
      <c r="K54" s="95"/>
      <c r="L54" s="95"/>
      <c r="M54" s="95"/>
      <c r="N54" s="95"/>
      <c r="O54" s="95"/>
      <c r="P54" s="95"/>
      <c r="Q54" s="95"/>
      <c r="R54" s="95"/>
      <c r="S54" s="95"/>
      <c r="T54" s="95"/>
      <c r="U54" s="95"/>
      <c r="V54" s="95"/>
      <c r="W54" s="95"/>
      <c r="X54" s="95"/>
      <c r="Y54" s="95"/>
      <c r="Z54" s="95"/>
      <c r="AA54" s="95"/>
      <c r="AB54" s="95"/>
      <c r="AC54" s="95"/>
      <c r="AD54" s="95"/>
      <c r="AE54" s="95"/>
      <c r="AF54" s="95"/>
      <c r="AG54" s="95"/>
      <c r="AH54" s="95"/>
      <c r="AI54" s="95"/>
      <c r="AJ54" s="95"/>
      <c r="AK54" s="104"/>
      <c r="AL54" s="110" t="s">
        <v>278</v>
      </c>
      <c r="AM54" s="114">
        <v>807028</v>
      </c>
      <c r="AN54" s="121">
        <v>218529</v>
      </c>
      <c r="AO54" s="131">
        <v>46.8</v>
      </c>
      <c r="AP54" s="142">
        <v>117844</v>
      </c>
      <c r="AQ54" s="155">
        <v>-1</v>
      </c>
      <c r="AR54" s="165">
        <v>47.8</v>
      </c>
    </row>
    <row r="55" spans="1:44" x14ac:dyDescent="0.15">
      <c r="A55" s="85"/>
      <c r="B55" s="95"/>
      <c r="C55" s="95"/>
      <c r="D55" s="95"/>
      <c r="E55" s="95"/>
      <c r="F55" s="95"/>
      <c r="G55" s="95"/>
      <c r="H55" s="95"/>
      <c r="I55" s="95"/>
      <c r="J55" s="95"/>
      <c r="K55" s="95"/>
      <c r="L55" s="95"/>
      <c r="M55" s="95"/>
      <c r="N55" s="95"/>
      <c r="O55" s="95"/>
      <c r="P55" s="95"/>
      <c r="Q55" s="95"/>
      <c r="R55" s="95"/>
      <c r="S55" s="95"/>
      <c r="T55" s="95"/>
      <c r="U55" s="95"/>
      <c r="V55" s="95"/>
      <c r="W55" s="95"/>
      <c r="X55" s="95"/>
      <c r="Y55" s="95"/>
      <c r="Z55" s="95"/>
      <c r="AA55" s="95"/>
      <c r="AB55" s="95"/>
      <c r="AC55" s="95"/>
      <c r="AD55" s="95"/>
      <c r="AE55" s="95"/>
      <c r="AF55" s="95"/>
      <c r="AG55" s="95"/>
      <c r="AH55" s="95"/>
      <c r="AI55" s="95"/>
      <c r="AJ55" s="95"/>
      <c r="AK55" s="102" t="s">
        <v>522</v>
      </c>
      <c r="AL55" s="108"/>
      <c r="AM55" s="113">
        <v>1875140</v>
      </c>
      <c r="AN55" s="120">
        <v>529252</v>
      </c>
      <c r="AO55" s="130">
        <v>21.9</v>
      </c>
      <c r="AP55" s="141">
        <v>268375</v>
      </c>
      <c r="AQ55" s="154">
        <v>-1.2</v>
      </c>
      <c r="AR55" s="164">
        <v>23.1</v>
      </c>
    </row>
    <row r="56" spans="1:44" x14ac:dyDescent="0.15">
      <c r="A56" s="85"/>
      <c r="B56" s="95"/>
      <c r="C56" s="95"/>
      <c r="D56" s="95"/>
      <c r="E56" s="95"/>
      <c r="F56" s="95"/>
      <c r="G56" s="95"/>
      <c r="H56" s="95"/>
      <c r="I56" s="95"/>
      <c r="J56" s="95"/>
      <c r="K56" s="95"/>
      <c r="L56" s="95"/>
      <c r="M56" s="95"/>
      <c r="N56" s="95"/>
      <c r="O56" s="95"/>
      <c r="P56" s="95"/>
      <c r="Q56" s="95"/>
      <c r="R56" s="95"/>
      <c r="S56" s="95"/>
      <c r="T56" s="95"/>
      <c r="U56" s="95"/>
      <c r="V56" s="95"/>
      <c r="W56" s="95"/>
      <c r="X56" s="95"/>
      <c r="Y56" s="95"/>
      <c r="Z56" s="95"/>
      <c r="AA56" s="95"/>
      <c r="AB56" s="95"/>
      <c r="AC56" s="95"/>
      <c r="AD56" s="95"/>
      <c r="AE56" s="95"/>
      <c r="AF56" s="95"/>
      <c r="AG56" s="95"/>
      <c r="AH56" s="95"/>
      <c r="AI56" s="95"/>
      <c r="AJ56" s="95"/>
      <c r="AK56" s="104"/>
      <c r="AL56" s="110" t="s">
        <v>278</v>
      </c>
      <c r="AM56" s="114">
        <v>940138</v>
      </c>
      <c r="AN56" s="121">
        <v>265351</v>
      </c>
      <c r="AO56" s="131">
        <v>21.4</v>
      </c>
      <c r="AP56" s="142">
        <v>119602</v>
      </c>
      <c r="AQ56" s="155">
        <v>1.5</v>
      </c>
      <c r="AR56" s="165">
        <v>19.899999999999999</v>
      </c>
    </row>
    <row r="57" spans="1:44" x14ac:dyDescent="0.15">
      <c r="A57" s="85"/>
      <c r="B57" s="95"/>
      <c r="C57" s="95"/>
      <c r="D57" s="95"/>
      <c r="E57" s="95"/>
      <c r="F57" s="95"/>
      <c r="G57" s="95"/>
      <c r="H57" s="95"/>
      <c r="I57" s="95"/>
      <c r="J57" s="95"/>
      <c r="K57" s="95"/>
      <c r="L57" s="95"/>
      <c r="M57" s="95"/>
      <c r="N57" s="95"/>
      <c r="O57" s="95"/>
      <c r="P57" s="95"/>
      <c r="Q57" s="95"/>
      <c r="R57" s="95"/>
      <c r="S57" s="95"/>
      <c r="T57" s="95"/>
      <c r="U57" s="95"/>
      <c r="V57" s="95"/>
      <c r="W57" s="95"/>
      <c r="X57" s="95"/>
      <c r="Y57" s="95"/>
      <c r="Z57" s="95"/>
      <c r="AA57" s="95"/>
      <c r="AB57" s="95"/>
      <c r="AC57" s="95"/>
      <c r="AD57" s="95"/>
      <c r="AE57" s="95"/>
      <c r="AF57" s="95"/>
      <c r="AG57" s="95"/>
      <c r="AH57" s="95"/>
      <c r="AI57" s="95"/>
      <c r="AJ57" s="95"/>
      <c r="AK57" s="102" t="s">
        <v>476</v>
      </c>
      <c r="AL57" s="108"/>
      <c r="AM57" s="113">
        <v>1091830</v>
      </c>
      <c r="AN57" s="120">
        <v>319435</v>
      </c>
      <c r="AO57" s="130">
        <v>-39.6</v>
      </c>
      <c r="AP57" s="141">
        <v>301035</v>
      </c>
      <c r="AQ57" s="154">
        <v>12.2</v>
      </c>
      <c r="AR57" s="164">
        <v>-51.8</v>
      </c>
    </row>
    <row r="58" spans="1:44" x14ac:dyDescent="0.15">
      <c r="A58" s="85"/>
      <c r="B58" s="95"/>
      <c r="C58" s="95"/>
      <c r="D58" s="95"/>
      <c r="E58" s="95"/>
      <c r="F58" s="95"/>
      <c r="G58" s="95"/>
      <c r="H58" s="95"/>
      <c r="I58" s="95"/>
      <c r="J58" s="95"/>
      <c r="K58" s="95"/>
      <c r="L58" s="95"/>
      <c r="M58" s="95"/>
      <c r="N58" s="95"/>
      <c r="O58" s="95"/>
      <c r="P58" s="95"/>
      <c r="Q58" s="95"/>
      <c r="R58" s="95"/>
      <c r="S58" s="95"/>
      <c r="T58" s="95"/>
      <c r="U58" s="95"/>
      <c r="V58" s="95"/>
      <c r="W58" s="95"/>
      <c r="X58" s="95"/>
      <c r="Y58" s="95"/>
      <c r="Z58" s="95"/>
      <c r="AA58" s="95"/>
      <c r="AB58" s="95"/>
      <c r="AC58" s="95"/>
      <c r="AD58" s="95"/>
      <c r="AE58" s="95"/>
      <c r="AF58" s="95"/>
      <c r="AG58" s="95"/>
      <c r="AH58" s="95"/>
      <c r="AI58" s="95"/>
      <c r="AJ58" s="95"/>
      <c r="AK58" s="104"/>
      <c r="AL58" s="110" t="s">
        <v>278</v>
      </c>
      <c r="AM58" s="114">
        <v>844493</v>
      </c>
      <c r="AN58" s="121">
        <v>247072</v>
      </c>
      <c r="AO58" s="131">
        <v>-6.9</v>
      </c>
      <c r="AP58" s="142">
        <v>154376</v>
      </c>
      <c r="AQ58" s="155">
        <v>29.1</v>
      </c>
      <c r="AR58" s="165">
        <v>-36</v>
      </c>
    </row>
    <row r="59" spans="1:44" x14ac:dyDescent="0.15">
      <c r="A59" s="85"/>
      <c r="B59" s="95"/>
      <c r="C59" s="95"/>
      <c r="D59" s="95"/>
      <c r="E59" s="95"/>
      <c r="F59" s="95"/>
      <c r="G59" s="95"/>
      <c r="H59" s="95"/>
      <c r="I59" s="95"/>
      <c r="J59" s="95"/>
      <c r="K59" s="95"/>
      <c r="L59" s="95"/>
      <c r="M59" s="95"/>
      <c r="N59" s="95"/>
      <c r="O59" s="95"/>
      <c r="P59" s="95"/>
      <c r="Q59" s="95"/>
      <c r="R59" s="95"/>
      <c r="S59" s="95"/>
      <c r="T59" s="95"/>
      <c r="U59" s="95"/>
      <c r="V59" s="95"/>
      <c r="W59" s="95"/>
      <c r="X59" s="95"/>
      <c r="Y59" s="95"/>
      <c r="Z59" s="95"/>
      <c r="AA59" s="95"/>
      <c r="AB59" s="95"/>
      <c r="AC59" s="95"/>
      <c r="AD59" s="95"/>
      <c r="AE59" s="95"/>
      <c r="AF59" s="95"/>
      <c r="AG59" s="95"/>
      <c r="AH59" s="95"/>
      <c r="AI59" s="95"/>
      <c r="AJ59" s="95"/>
      <c r="AK59" s="102" t="s">
        <v>320</v>
      </c>
      <c r="AL59" s="108"/>
      <c r="AM59" s="113">
        <v>1849842</v>
      </c>
      <c r="AN59" s="120">
        <v>553513</v>
      </c>
      <c r="AO59" s="130">
        <v>73.3</v>
      </c>
      <c r="AP59" s="141">
        <v>277467</v>
      </c>
      <c r="AQ59" s="154">
        <v>-7.8</v>
      </c>
      <c r="AR59" s="164">
        <v>81.099999999999994</v>
      </c>
    </row>
    <row r="60" spans="1:44" x14ac:dyDescent="0.15">
      <c r="A60" s="85"/>
      <c r="B60" s="95"/>
      <c r="C60" s="95"/>
      <c r="D60" s="95"/>
      <c r="E60" s="95"/>
      <c r="F60" s="95"/>
      <c r="G60" s="95"/>
      <c r="H60" s="95"/>
      <c r="I60" s="95"/>
      <c r="J60" s="95"/>
      <c r="K60" s="95"/>
      <c r="L60" s="95"/>
      <c r="M60" s="95"/>
      <c r="N60" s="95"/>
      <c r="O60" s="95"/>
      <c r="P60" s="95"/>
      <c r="Q60" s="95"/>
      <c r="R60" s="95"/>
      <c r="S60" s="95"/>
      <c r="T60" s="95"/>
      <c r="U60" s="95"/>
      <c r="V60" s="95"/>
      <c r="W60" s="95"/>
      <c r="X60" s="95"/>
      <c r="Y60" s="95"/>
      <c r="Z60" s="95"/>
      <c r="AA60" s="95"/>
      <c r="AB60" s="95"/>
      <c r="AC60" s="95"/>
      <c r="AD60" s="95"/>
      <c r="AE60" s="95"/>
      <c r="AF60" s="95"/>
      <c r="AG60" s="95"/>
      <c r="AH60" s="95"/>
      <c r="AI60" s="95"/>
      <c r="AJ60" s="95"/>
      <c r="AK60" s="104"/>
      <c r="AL60" s="110" t="s">
        <v>278</v>
      </c>
      <c r="AM60" s="114">
        <v>814672</v>
      </c>
      <c r="AN60" s="121">
        <v>243768</v>
      </c>
      <c r="AO60" s="131">
        <v>-1.3</v>
      </c>
      <c r="AP60" s="142">
        <v>128378</v>
      </c>
      <c r="AQ60" s="155">
        <v>-16.8</v>
      </c>
      <c r="AR60" s="165">
        <v>15.5</v>
      </c>
    </row>
    <row r="61" spans="1:44" x14ac:dyDescent="0.15">
      <c r="A61" s="85"/>
      <c r="B61" s="95"/>
      <c r="C61" s="95"/>
      <c r="D61" s="95"/>
      <c r="E61" s="95"/>
      <c r="F61" s="95"/>
      <c r="G61" s="95"/>
      <c r="H61" s="95"/>
      <c r="I61" s="95"/>
      <c r="J61" s="95"/>
      <c r="K61" s="95"/>
      <c r="L61" s="95"/>
      <c r="M61" s="95"/>
      <c r="N61" s="95"/>
      <c r="O61" s="95"/>
      <c r="P61" s="95"/>
      <c r="Q61" s="95"/>
      <c r="R61" s="95"/>
      <c r="S61" s="95"/>
      <c r="T61" s="95"/>
      <c r="U61" s="95"/>
      <c r="V61" s="95"/>
      <c r="W61" s="95"/>
      <c r="X61" s="95"/>
      <c r="Y61" s="95"/>
      <c r="Z61" s="95"/>
      <c r="AA61" s="95"/>
      <c r="AB61" s="95"/>
      <c r="AC61" s="95"/>
      <c r="AD61" s="95"/>
      <c r="AE61" s="95"/>
      <c r="AF61" s="95"/>
      <c r="AG61" s="95"/>
      <c r="AH61" s="95"/>
      <c r="AI61" s="95"/>
      <c r="AJ61" s="95"/>
      <c r="AK61" s="102" t="s">
        <v>409</v>
      </c>
      <c r="AL61" s="111"/>
      <c r="AM61" s="113">
        <v>1461696</v>
      </c>
      <c r="AN61" s="120">
        <v>413818</v>
      </c>
      <c r="AO61" s="130">
        <v>34.5</v>
      </c>
      <c r="AP61" s="141">
        <v>281926</v>
      </c>
      <c r="AQ61" s="156">
        <v>-0.8</v>
      </c>
      <c r="AR61" s="164">
        <v>35.299999999999997</v>
      </c>
    </row>
    <row r="62" spans="1:44" x14ac:dyDescent="0.15">
      <c r="A62" s="85"/>
      <c r="B62" s="95"/>
      <c r="C62" s="95"/>
      <c r="D62" s="95"/>
      <c r="E62" s="95"/>
      <c r="F62" s="95"/>
      <c r="G62" s="95"/>
      <c r="H62" s="95"/>
      <c r="I62" s="95"/>
      <c r="J62" s="95"/>
      <c r="K62" s="95"/>
      <c r="L62" s="95"/>
      <c r="M62" s="95"/>
      <c r="N62" s="95"/>
      <c r="O62" s="95"/>
      <c r="P62" s="95"/>
      <c r="Q62" s="95"/>
      <c r="R62" s="95"/>
      <c r="S62" s="95"/>
      <c r="T62" s="95"/>
      <c r="U62" s="95"/>
      <c r="V62" s="95"/>
      <c r="W62" s="95"/>
      <c r="X62" s="95"/>
      <c r="Y62" s="95"/>
      <c r="Z62" s="95"/>
      <c r="AA62" s="95"/>
      <c r="AB62" s="95"/>
      <c r="AC62" s="95"/>
      <c r="AD62" s="95"/>
      <c r="AE62" s="95"/>
      <c r="AF62" s="95"/>
      <c r="AG62" s="95"/>
      <c r="AH62" s="95"/>
      <c r="AI62" s="95"/>
      <c r="AJ62" s="95"/>
      <c r="AK62" s="104"/>
      <c r="AL62" s="110" t="s">
        <v>278</v>
      </c>
      <c r="AM62" s="114">
        <v>794927</v>
      </c>
      <c r="AN62" s="121">
        <v>224721</v>
      </c>
      <c r="AO62" s="131">
        <v>18.600000000000001</v>
      </c>
      <c r="AP62" s="142">
        <v>127854</v>
      </c>
      <c r="AQ62" s="155">
        <v>1.2</v>
      </c>
      <c r="AR62" s="165">
        <v>17.399999999999999</v>
      </c>
    </row>
    <row r="63" spans="1:44" x14ac:dyDescent="0.15">
      <c r="A63" s="85"/>
      <c r="B63" s="95"/>
      <c r="C63" s="95"/>
      <c r="D63" s="95"/>
      <c r="E63" s="95"/>
      <c r="F63" s="95"/>
      <c r="G63" s="95"/>
      <c r="H63" s="95"/>
      <c r="I63" s="95"/>
      <c r="J63" s="95"/>
      <c r="K63" s="95"/>
      <c r="L63" s="95"/>
      <c r="M63" s="95"/>
      <c r="N63" s="95"/>
      <c r="O63" s="95"/>
      <c r="P63" s="95"/>
      <c r="Q63" s="95"/>
      <c r="R63" s="95"/>
      <c r="S63" s="95"/>
      <c r="T63" s="95"/>
      <c r="U63" s="95"/>
      <c r="V63" s="95"/>
      <c r="W63" s="95"/>
      <c r="X63" s="95"/>
      <c r="Y63" s="95"/>
      <c r="Z63" s="95"/>
      <c r="AA63" s="95"/>
      <c r="AB63" s="95"/>
      <c r="AC63" s="95"/>
      <c r="AD63" s="95"/>
      <c r="AE63" s="95"/>
      <c r="AF63" s="95"/>
      <c r="AG63" s="95"/>
      <c r="AH63" s="95"/>
      <c r="AI63" s="95"/>
      <c r="AJ63" s="95"/>
      <c r="AK63" s="95"/>
      <c r="AL63" s="95"/>
      <c r="AM63" s="95"/>
      <c r="AN63" s="95"/>
      <c r="AO63" s="95"/>
      <c r="AP63" s="95"/>
      <c r="AQ63" s="95"/>
      <c r="AR63" s="95"/>
    </row>
    <row r="64" spans="1:44" x14ac:dyDescent="0.15">
      <c r="A64" s="85"/>
      <c r="B64" s="95"/>
      <c r="C64" s="95"/>
      <c r="D64" s="95"/>
      <c r="E64" s="95"/>
      <c r="F64" s="95"/>
      <c r="G64" s="95"/>
      <c r="H64" s="95"/>
      <c r="I64" s="95"/>
      <c r="J64" s="95"/>
      <c r="K64" s="95"/>
      <c r="L64" s="95"/>
      <c r="M64" s="95"/>
      <c r="N64" s="95"/>
      <c r="O64" s="95"/>
      <c r="P64" s="95"/>
      <c r="Q64" s="95"/>
      <c r="R64" s="95"/>
      <c r="S64" s="95"/>
      <c r="T64" s="95"/>
      <c r="U64" s="95"/>
      <c r="V64" s="95"/>
      <c r="W64" s="95"/>
      <c r="X64" s="95"/>
      <c r="Y64" s="95"/>
      <c r="Z64" s="95"/>
      <c r="AA64" s="95"/>
      <c r="AB64" s="95"/>
      <c r="AC64" s="95"/>
      <c r="AD64" s="95"/>
      <c r="AE64" s="95"/>
      <c r="AF64" s="95"/>
      <c r="AG64" s="95"/>
      <c r="AH64" s="95"/>
      <c r="AI64" s="95"/>
      <c r="AJ64" s="95"/>
      <c r="AK64" s="95"/>
      <c r="AL64" s="95"/>
      <c r="AM64" s="95"/>
      <c r="AN64" s="95"/>
      <c r="AO64" s="95"/>
      <c r="AP64" s="95"/>
      <c r="AQ64" s="95"/>
      <c r="AR64" s="95"/>
    </row>
    <row r="65" spans="1:46" x14ac:dyDescent="0.15">
      <c r="A65" s="85"/>
      <c r="B65" s="95"/>
      <c r="C65" s="95"/>
      <c r="D65" s="95"/>
      <c r="E65" s="95"/>
      <c r="F65" s="95"/>
      <c r="G65" s="95"/>
      <c r="H65" s="95"/>
      <c r="I65" s="95"/>
      <c r="J65" s="95"/>
      <c r="K65" s="95"/>
      <c r="L65" s="95"/>
      <c r="M65" s="95"/>
      <c r="N65" s="95"/>
      <c r="O65" s="95"/>
      <c r="P65" s="95"/>
      <c r="Q65" s="95"/>
      <c r="R65" s="95"/>
      <c r="S65" s="95"/>
      <c r="T65" s="95"/>
      <c r="U65" s="95"/>
      <c r="V65" s="95"/>
      <c r="W65" s="95"/>
      <c r="X65" s="95"/>
      <c r="Y65" s="95"/>
      <c r="Z65" s="95"/>
      <c r="AA65" s="95"/>
      <c r="AB65" s="95"/>
      <c r="AC65" s="95"/>
      <c r="AD65" s="95"/>
      <c r="AE65" s="95"/>
      <c r="AF65" s="95"/>
      <c r="AG65" s="95"/>
      <c r="AH65" s="95"/>
      <c r="AI65" s="95"/>
      <c r="AJ65" s="95"/>
      <c r="AK65" s="95"/>
      <c r="AL65" s="95"/>
      <c r="AM65" s="95"/>
      <c r="AN65" s="95"/>
      <c r="AO65" s="95"/>
      <c r="AP65" s="95"/>
      <c r="AQ65" s="95"/>
      <c r="AR65" s="95"/>
    </row>
    <row r="66" spans="1:46" x14ac:dyDescent="0.15">
      <c r="A66" s="94"/>
      <c r="B66" s="92"/>
      <c r="C66" s="92"/>
      <c r="D66" s="92"/>
      <c r="E66" s="92"/>
      <c r="F66" s="92"/>
      <c r="G66" s="92"/>
      <c r="H66" s="92"/>
      <c r="I66" s="92"/>
      <c r="J66" s="92"/>
      <c r="K66" s="92"/>
      <c r="L66" s="92"/>
      <c r="M66" s="92"/>
      <c r="N66" s="92"/>
      <c r="O66" s="92"/>
      <c r="P66" s="92"/>
      <c r="Q66" s="92"/>
      <c r="R66" s="92"/>
      <c r="S66" s="92"/>
      <c r="T66" s="92"/>
      <c r="U66" s="92"/>
      <c r="V66" s="92"/>
      <c r="W66" s="92"/>
      <c r="X66" s="92"/>
      <c r="Y66" s="92"/>
      <c r="Z66" s="92"/>
      <c r="AA66" s="92"/>
      <c r="AB66" s="92"/>
      <c r="AC66" s="92"/>
      <c r="AD66" s="92"/>
      <c r="AE66" s="92"/>
      <c r="AF66" s="92"/>
      <c r="AG66" s="92"/>
      <c r="AH66" s="92"/>
      <c r="AI66" s="92"/>
      <c r="AJ66" s="92"/>
      <c r="AK66" s="92"/>
      <c r="AL66" s="92"/>
      <c r="AM66" s="92"/>
      <c r="AN66" s="92"/>
      <c r="AO66" s="92"/>
      <c r="AP66" s="92"/>
      <c r="AQ66" s="92"/>
      <c r="AR66" s="92"/>
      <c r="AS66" s="171"/>
    </row>
    <row r="67" spans="1:46" ht="13.5" hidden="1" customHeight="1" x14ac:dyDescent="0.15">
      <c r="AK67" s="95"/>
      <c r="AL67" s="95"/>
      <c r="AM67" s="95"/>
      <c r="AN67" s="95"/>
      <c r="AO67" s="95"/>
      <c r="AP67" s="95"/>
      <c r="AQ67" s="95"/>
      <c r="AR67" s="95"/>
      <c r="AS67" s="95"/>
      <c r="AT67" s="95"/>
    </row>
    <row r="68" spans="1:46" ht="13.5" hidden="1" customHeight="1" x14ac:dyDescent="0.15">
      <c r="AK68" s="95"/>
      <c r="AL68" s="95"/>
      <c r="AM68" s="95"/>
      <c r="AN68" s="95"/>
      <c r="AO68" s="95"/>
      <c r="AP68" s="95"/>
      <c r="AQ68" s="95"/>
      <c r="AR68" s="95"/>
    </row>
    <row r="69" spans="1:46" ht="13.5" hidden="1" customHeight="1" x14ac:dyDescent="0.15">
      <c r="AK69" s="95"/>
      <c r="AL69" s="95"/>
      <c r="AM69" s="95"/>
      <c r="AN69" s="95"/>
      <c r="AO69" s="95"/>
      <c r="AP69" s="95"/>
      <c r="AQ69" s="95"/>
      <c r="AR69" s="95"/>
    </row>
    <row r="70" spans="1:46" hidden="1" x14ac:dyDescent="0.15">
      <c r="AK70" s="95"/>
      <c r="AL70" s="95"/>
      <c r="AM70" s="95"/>
      <c r="AN70" s="95"/>
      <c r="AO70" s="95"/>
      <c r="AP70" s="95"/>
      <c r="AQ70" s="95"/>
      <c r="AR70" s="95"/>
    </row>
    <row r="71" spans="1:46" hidden="1" x14ac:dyDescent="0.15">
      <c r="AK71" s="95"/>
      <c r="AL71" s="95"/>
      <c r="AM71" s="95"/>
      <c r="AN71" s="95"/>
      <c r="AO71" s="95"/>
      <c r="AP71" s="95"/>
      <c r="AQ71" s="95"/>
      <c r="AR71" s="95"/>
    </row>
    <row r="72" spans="1:46" hidden="1" x14ac:dyDescent="0.15">
      <c r="AK72" s="95"/>
      <c r="AL72" s="95"/>
      <c r="AM72" s="95"/>
      <c r="AN72" s="95"/>
      <c r="AO72" s="95"/>
      <c r="AP72" s="95"/>
      <c r="AQ72" s="95"/>
      <c r="AR72" s="95"/>
    </row>
    <row r="73" spans="1:46" hidden="1" x14ac:dyDescent="0.15">
      <c r="AK73" s="95"/>
      <c r="AL73" s="95"/>
      <c r="AM73" s="95"/>
      <c r="AN73" s="95"/>
      <c r="AO73" s="95"/>
      <c r="AP73" s="95"/>
      <c r="AQ73" s="95"/>
      <c r="AR73" s="95"/>
    </row>
  </sheetData>
  <sheetProtection algorithmName="SHA-512" hashValue="jZ10oZMFIhxv0oqvUPXetvXSvF1QiXgnIz/UcAxX0DRi7iDABwrMpQMoGcI6haKC+HBkPhF2FgQEP9SQkWpNMQ==" saltValue="G29N3+EaCY0k4DwRHUmpag==" spinCount="100000" sheet="1" objects="1" scenarios="1"/>
  <mergeCells count="25">
    <mergeCell ref="AK15:AN15"/>
    <mergeCell ref="AK16:AN16"/>
    <mergeCell ref="AK21:AN21"/>
    <mergeCell ref="AK22:AN22"/>
    <mergeCell ref="AK9:AN9"/>
    <mergeCell ref="AK10:AN10"/>
    <mergeCell ref="AK11:AN11"/>
    <mergeCell ref="AK12:AN12"/>
    <mergeCell ref="AK13:AN13"/>
    <mergeCell ref="AK41:AN41"/>
    <mergeCell ref="AN49:AR49"/>
    <mergeCell ref="AO7:AO8"/>
    <mergeCell ref="AO30:AO31"/>
    <mergeCell ref="AM49:AM50"/>
    <mergeCell ref="AK36:AN36"/>
    <mergeCell ref="AK37:AN37"/>
    <mergeCell ref="AK38:AN38"/>
    <mergeCell ref="AK39:AN39"/>
    <mergeCell ref="AK40:AN40"/>
    <mergeCell ref="A26:AS26"/>
    <mergeCell ref="AK32:AN32"/>
    <mergeCell ref="AK33:AN33"/>
    <mergeCell ref="AK34:AN34"/>
    <mergeCell ref="AK35:AN35"/>
    <mergeCell ref="AK14:AN14"/>
  </mergeCells>
  <phoneticPr fontId="6"/>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SheetLayoutView="55" workbookViewId="0"/>
  </sheetViews>
  <sheetFormatPr defaultColWidth="0" defaultRowHeight="13.5" customHeight="1" zeroHeight="1" x14ac:dyDescent="0.15"/>
  <cols>
    <col min="1" max="125" width="2.5" style="82" customWidth="1"/>
    <col min="126" max="126" width="9" style="83" hidden="1" customWidth="1"/>
    <col min="127" max="16384" width="9" style="83" hidden="1"/>
  </cols>
  <sheetData>
    <row r="1" spans="2:125" ht="13.5" customHeight="1" x14ac:dyDescent="0.15">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2:125" x14ac:dyDescent="0.15">
      <c r="B2" s="83"/>
      <c r="DG2" s="83"/>
    </row>
    <row r="3" spans="2:125" x14ac:dyDescent="0.15">
      <c r="C3" s="83"/>
      <c r="D3" s="83"/>
      <c r="E3" s="83"/>
      <c r="F3" s="83"/>
      <c r="G3" s="83"/>
      <c r="H3" s="83"/>
      <c r="I3" s="83"/>
      <c r="J3" s="83"/>
      <c r="K3" s="83"/>
      <c r="L3" s="83"/>
      <c r="M3" s="83"/>
      <c r="N3" s="83"/>
      <c r="O3" s="83"/>
      <c r="P3" s="83"/>
      <c r="Q3" s="83"/>
      <c r="R3" s="83"/>
      <c r="S3" s="83"/>
      <c r="T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H3" s="83"/>
      <c r="DI3" s="83"/>
      <c r="DJ3" s="83"/>
      <c r="DK3" s="83"/>
      <c r="DL3" s="83"/>
      <c r="DM3" s="83"/>
      <c r="DN3" s="83"/>
      <c r="DO3" s="83"/>
      <c r="DP3" s="83"/>
      <c r="DQ3" s="83"/>
      <c r="DR3" s="83"/>
      <c r="DS3" s="83"/>
      <c r="DT3" s="83"/>
      <c r="DU3" s="83"/>
    </row>
    <row r="4" spans="2:125" x14ac:dyDescent="0.15"/>
    <row r="5" spans="2:125" x14ac:dyDescent="0.15"/>
    <row r="6" spans="2:125" x14ac:dyDescent="0.15"/>
    <row r="7" spans="2:125" x14ac:dyDescent="0.15"/>
    <row r="8" spans="2:125" x14ac:dyDescent="0.15"/>
    <row r="9" spans="2:125" x14ac:dyDescent="0.15">
      <c r="DU9" s="83"/>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83"/>
    </row>
    <row r="18" spans="125:125" x14ac:dyDescent="0.15"/>
    <row r="19" spans="125:125" x14ac:dyDescent="0.15"/>
    <row r="20" spans="125:125" x14ac:dyDescent="0.15">
      <c r="DU20" s="83"/>
    </row>
    <row r="21" spans="125:125" x14ac:dyDescent="0.15">
      <c r="DU21" s="83"/>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83"/>
    </row>
    <row r="29" spans="125:125" x14ac:dyDescent="0.15"/>
    <row r="30" spans="125:125" x14ac:dyDescent="0.15"/>
    <row r="31" spans="125:125" x14ac:dyDescent="0.15"/>
    <row r="32" spans="125:125" x14ac:dyDescent="0.15"/>
    <row r="33" spans="2:125" x14ac:dyDescent="0.15">
      <c r="B33" s="83"/>
      <c r="G33" s="83"/>
      <c r="I33" s="83"/>
    </row>
    <row r="34" spans="2:125" x14ac:dyDescent="0.15">
      <c r="C34" s="83"/>
      <c r="P34" s="83"/>
      <c r="DE34" s="83"/>
      <c r="DH34" s="83"/>
    </row>
    <row r="35" spans="2:125" x14ac:dyDescent="0.15">
      <c r="D35" s="83"/>
      <c r="E35" s="83"/>
      <c r="DG35" s="83"/>
      <c r="DJ35" s="83"/>
      <c r="DP35" s="83"/>
      <c r="DQ35" s="83"/>
      <c r="DR35" s="83"/>
      <c r="DS35" s="83"/>
      <c r="DT35" s="83"/>
      <c r="DU35" s="83"/>
    </row>
    <row r="36" spans="2:125" x14ac:dyDescent="0.15">
      <c r="F36" s="83"/>
      <c r="H36" s="83"/>
      <c r="J36" s="83"/>
      <c r="K36" s="83"/>
      <c r="L36" s="83"/>
      <c r="M36" s="83"/>
      <c r="N36" s="83"/>
      <c r="O36" s="83"/>
      <c r="Q36" s="83"/>
      <c r="R36" s="83"/>
      <c r="S36" s="83"/>
      <c r="T36" s="83"/>
      <c r="U36" s="83"/>
      <c r="V36" s="83"/>
      <c r="W36" s="83"/>
      <c r="X36" s="83"/>
      <c r="Y36" s="83"/>
      <c r="Z36" s="83"/>
      <c r="AA36" s="83"/>
      <c r="AB36" s="83"/>
      <c r="AC36" s="83"/>
      <c r="AD36" s="83"/>
      <c r="AE36" s="83"/>
      <c r="AF36" s="83"/>
      <c r="AG36" s="83"/>
      <c r="AH36" s="83"/>
      <c r="AI36" s="83"/>
      <c r="AJ36" s="83"/>
      <c r="AK36" s="83"/>
      <c r="AL36" s="83"/>
      <c r="AM36" s="83"/>
      <c r="AN36" s="83"/>
      <c r="AO36" s="83"/>
      <c r="AP36" s="83"/>
      <c r="AQ36" s="83"/>
      <c r="AR36" s="83"/>
      <c r="AS36" s="83"/>
      <c r="AT36" s="83"/>
      <c r="AU36" s="83"/>
      <c r="AV36" s="83"/>
      <c r="AW36" s="83"/>
      <c r="AX36" s="83"/>
      <c r="AY36" s="83"/>
      <c r="AZ36" s="83"/>
      <c r="BA36" s="83"/>
      <c r="BB36" s="83"/>
      <c r="BC36" s="83"/>
      <c r="BD36" s="83"/>
      <c r="BE36" s="83"/>
      <c r="BF36" s="83"/>
      <c r="BG36" s="83"/>
      <c r="BH36" s="83"/>
      <c r="BI36" s="83"/>
      <c r="BJ36" s="83"/>
      <c r="BK36" s="83"/>
      <c r="BL36" s="83"/>
      <c r="BM36" s="83"/>
      <c r="BN36" s="83"/>
      <c r="BO36" s="83"/>
      <c r="BP36" s="83"/>
      <c r="BQ36" s="83"/>
      <c r="BR36" s="83"/>
      <c r="BS36" s="83"/>
      <c r="BT36" s="83"/>
      <c r="BU36" s="83"/>
      <c r="BV36" s="83"/>
      <c r="BW36" s="83"/>
      <c r="BX36" s="83"/>
      <c r="BY36" s="83"/>
      <c r="BZ36" s="83"/>
      <c r="CA36" s="83"/>
      <c r="CB36" s="83"/>
      <c r="CC36" s="83"/>
      <c r="CD36" s="83"/>
      <c r="CE36" s="83"/>
      <c r="CF36" s="83"/>
      <c r="CG36" s="83"/>
      <c r="CH36" s="83"/>
      <c r="CI36" s="83"/>
      <c r="CJ36" s="83"/>
      <c r="CK36" s="83"/>
      <c r="CL36" s="83"/>
      <c r="CM36" s="83"/>
      <c r="CN36" s="83"/>
      <c r="CO36" s="83"/>
      <c r="CP36" s="83"/>
      <c r="CQ36" s="83"/>
      <c r="CR36" s="83"/>
      <c r="CS36" s="83"/>
      <c r="CT36" s="83"/>
      <c r="CU36" s="83"/>
      <c r="CV36" s="83"/>
      <c r="CW36" s="83"/>
      <c r="CX36" s="83"/>
      <c r="CY36" s="83"/>
      <c r="CZ36" s="83"/>
      <c r="DA36" s="83"/>
      <c r="DB36" s="83"/>
      <c r="DC36" s="83"/>
      <c r="DD36" s="83"/>
      <c r="DF36" s="83"/>
      <c r="DI36" s="83"/>
      <c r="DK36" s="83"/>
      <c r="DL36" s="83"/>
      <c r="DM36" s="83"/>
      <c r="DN36" s="83"/>
      <c r="DO36" s="83"/>
      <c r="DP36" s="83"/>
      <c r="DQ36" s="83"/>
      <c r="DR36" s="83"/>
      <c r="DS36" s="83"/>
      <c r="DT36" s="83"/>
      <c r="DU36" s="83"/>
    </row>
    <row r="37" spans="2:125" x14ac:dyDescent="0.15">
      <c r="DU37" s="83"/>
    </row>
    <row r="38" spans="2:125" x14ac:dyDescent="0.15">
      <c r="DT38" s="83"/>
      <c r="DU38" s="83"/>
    </row>
    <row r="39" spans="2:125" x14ac:dyDescent="0.15"/>
    <row r="40" spans="2:125" x14ac:dyDescent="0.15">
      <c r="DH40" s="83"/>
    </row>
    <row r="41" spans="2:125" x14ac:dyDescent="0.15">
      <c r="DE41" s="83"/>
    </row>
    <row r="42" spans="2:125" x14ac:dyDescent="0.15">
      <c r="DG42" s="83"/>
      <c r="DJ42" s="83"/>
    </row>
    <row r="43" spans="2:125" x14ac:dyDescent="0.15">
      <c r="Q43" s="83"/>
      <c r="R43" s="83"/>
      <c r="S43" s="83"/>
      <c r="T43" s="83"/>
      <c r="U43" s="83"/>
      <c r="V43" s="83"/>
      <c r="W43" s="83"/>
      <c r="X43" s="83"/>
      <c r="Y43" s="83"/>
      <c r="Z43" s="83"/>
      <c r="AA43" s="83"/>
      <c r="AB43" s="83"/>
      <c r="AC43" s="83"/>
      <c r="AD43" s="83"/>
      <c r="AE43" s="83"/>
      <c r="AF43" s="83"/>
      <c r="AG43" s="83"/>
      <c r="AH43" s="83"/>
      <c r="AI43" s="83"/>
      <c r="AJ43" s="83"/>
      <c r="AK43" s="83"/>
      <c r="AL43" s="83"/>
      <c r="AM43" s="83"/>
      <c r="AN43" s="83"/>
      <c r="AO43" s="83"/>
      <c r="AP43" s="83"/>
      <c r="AQ43" s="83"/>
      <c r="AR43" s="83"/>
      <c r="AS43" s="83"/>
      <c r="AT43" s="83"/>
      <c r="AU43" s="83"/>
      <c r="AV43" s="83"/>
      <c r="AW43" s="83"/>
      <c r="AX43" s="83"/>
      <c r="AY43" s="83"/>
      <c r="AZ43" s="83"/>
      <c r="BA43" s="83"/>
      <c r="BB43" s="83"/>
      <c r="BC43" s="83"/>
      <c r="BD43" s="83"/>
      <c r="BE43" s="83"/>
      <c r="BF43" s="83"/>
      <c r="BG43" s="83"/>
      <c r="BH43" s="83"/>
      <c r="BI43" s="83"/>
      <c r="BJ43" s="83"/>
      <c r="BK43" s="83"/>
      <c r="BL43" s="83"/>
      <c r="BM43" s="83"/>
      <c r="BN43" s="83"/>
      <c r="BO43" s="83"/>
      <c r="BP43" s="83"/>
      <c r="BQ43" s="83"/>
      <c r="BR43" s="83"/>
      <c r="BS43" s="83"/>
      <c r="BT43" s="83"/>
      <c r="BU43" s="83"/>
      <c r="BV43" s="83"/>
      <c r="BW43" s="83"/>
      <c r="BX43" s="83"/>
      <c r="BY43" s="83"/>
      <c r="BZ43" s="83"/>
      <c r="CA43" s="83"/>
      <c r="CB43" s="83"/>
      <c r="CC43" s="83"/>
      <c r="CD43" s="83"/>
      <c r="CE43" s="83"/>
      <c r="CF43" s="83"/>
      <c r="CG43" s="83"/>
      <c r="CH43" s="83"/>
      <c r="CI43" s="83"/>
      <c r="CJ43" s="83"/>
      <c r="CK43" s="83"/>
      <c r="CL43" s="83"/>
      <c r="CM43" s="83"/>
      <c r="CN43" s="83"/>
      <c r="CO43" s="83"/>
      <c r="CP43" s="83"/>
      <c r="CQ43" s="83"/>
      <c r="CR43" s="83"/>
      <c r="CS43" s="83"/>
      <c r="CT43" s="83"/>
      <c r="CU43" s="83"/>
      <c r="CV43" s="83"/>
      <c r="CW43" s="83"/>
      <c r="CX43" s="83"/>
      <c r="CY43" s="83"/>
      <c r="CZ43" s="83"/>
      <c r="DA43" s="83"/>
      <c r="DB43" s="83"/>
      <c r="DC43" s="83"/>
      <c r="DD43" s="83"/>
      <c r="DF43" s="83"/>
      <c r="DI43" s="83"/>
      <c r="DK43" s="83"/>
      <c r="DL43" s="83"/>
      <c r="DM43" s="83"/>
      <c r="DN43" s="83"/>
      <c r="DO43" s="83"/>
      <c r="DP43" s="83"/>
      <c r="DQ43" s="83"/>
      <c r="DR43" s="83"/>
      <c r="DS43" s="83"/>
      <c r="DT43" s="83"/>
      <c r="DU43" s="83"/>
    </row>
    <row r="44" spans="2:125" x14ac:dyDescent="0.15">
      <c r="DU44" s="83"/>
    </row>
    <row r="45" spans="2:125" x14ac:dyDescent="0.15"/>
    <row r="46" spans="2:125" x14ac:dyDescent="0.15"/>
    <row r="47" spans="2:125" x14ac:dyDescent="0.15"/>
    <row r="48" spans="2:125" x14ac:dyDescent="0.15">
      <c r="DT48" s="83"/>
      <c r="DU48" s="83"/>
    </row>
    <row r="49" spans="120:125" x14ac:dyDescent="0.15">
      <c r="DU49" s="83"/>
    </row>
    <row r="50" spans="120:125" x14ac:dyDescent="0.15">
      <c r="DU50" s="83"/>
    </row>
    <row r="51" spans="120:125" x14ac:dyDescent="0.15">
      <c r="DP51" s="83"/>
      <c r="DQ51" s="83"/>
      <c r="DR51" s="83"/>
      <c r="DS51" s="83"/>
      <c r="DT51" s="83"/>
      <c r="DU51" s="83"/>
    </row>
    <row r="52" spans="120:125" x14ac:dyDescent="0.15"/>
    <row r="53" spans="120:125" x14ac:dyDescent="0.15"/>
    <row r="54" spans="120:125" x14ac:dyDescent="0.15">
      <c r="DU54" s="83"/>
    </row>
    <row r="55" spans="120:125" x14ac:dyDescent="0.15"/>
    <row r="56" spans="120:125" x14ac:dyDescent="0.15"/>
    <row r="57" spans="120:125" x14ac:dyDescent="0.15"/>
    <row r="58" spans="120:125" x14ac:dyDescent="0.15">
      <c r="DU58" s="83"/>
    </row>
    <row r="59" spans="120:125" x14ac:dyDescent="0.15"/>
    <row r="60" spans="120:125" x14ac:dyDescent="0.15"/>
    <row r="61" spans="120:125" x14ac:dyDescent="0.15"/>
    <row r="62" spans="120:125" x14ac:dyDescent="0.15"/>
    <row r="63" spans="120:125" x14ac:dyDescent="0.15">
      <c r="DU63" s="83"/>
    </row>
    <row r="64" spans="120:125" x14ac:dyDescent="0.15">
      <c r="DT64" s="83"/>
      <c r="DU64" s="83"/>
    </row>
    <row r="65" spans="123:125" x14ac:dyDescent="0.15"/>
    <row r="66" spans="123:125" x14ac:dyDescent="0.15"/>
    <row r="67" spans="123:125" x14ac:dyDescent="0.15"/>
    <row r="68" spans="123:125" x14ac:dyDescent="0.15"/>
    <row r="69" spans="123:125" x14ac:dyDescent="0.15">
      <c r="DS69" s="83"/>
      <c r="DT69" s="83"/>
      <c r="DU69" s="83"/>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83"/>
    </row>
    <row r="83" spans="116:125" x14ac:dyDescent="0.15">
      <c r="DM83" s="83"/>
      <c r="DN83" s="83"/>
      <c r="DO83" s="83"/>
      <c r="DP83" s="83"/>
      <c r="DQ83" s="83"/>
      <c r="DR83" s="83"/>
      <c r="DS83" s="83"/>
      <c r="DT83" s="83"/>
      <c r="DU83" s="83"/>
    </row>
    <row r="84" spans="116:125" x14ac:dyDescent="0.15"/>
    <row r="85" spans="116:125" x14ac:dyDescent="0.15"/>
    <row r="86" spans="116:125" x14ac:dyDescent="0.15"/>
    <row r="87" spans="116:125" x14ac:dyDescent="0.15"/>
    <row r="88" spans="116:125" x14ac:dyDescent="0.15">
      <c r="DU88" s="83"/>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83"/>
      <c r="DT94" s="83"/>
      <c r="DU94" s="83"/>
    </row>
    <row r="95" spans="116:125" ht="13.5" customHeight="1" x14ac:dyDescent="0.15">
      <c r="DU95" s="83"/>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83"/>
    </row>
    <row r="102" spans="124:125" ht="13.5" customHeight="1" x14ac:dyDescent="0.15"/>
    <row r="103" spans="124:125" ht="13.5" customHeight="1" x14ac:dyDescent="0.15"/>
    <row r="104" spans="124:125" ht="13.5" customHeight="1" x14ac:dyDescent="0.15">
      <c r="DT104" s="83"/>
      <c r="DU104" s="83"/>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3" t="s">
        <v>110</v>
      </c>
    </row>
    <row r="120" spans="125:125" ht="13.5" hidden="1" customHeight="1" x14ac:dyDescent="0.15"/>
    <row r="121" spans="125:125" ht="13.5" hidden="1" customHeight="1" x14ac:dyDescent="0.15">
      <c r="DU121" s="83"/>
    </row>
  </sheetData>
  <sheetProtection algorithmName="SHA-512" hashValue="c+vsTTTdcN1cH9CLWzDcDc3/kaTXwP6n7SxxtEIrN+bLuJAQXznW5m6K/7qdMvtsXNfMAAs/y+b1c3KlPK8kWA==" saltValue="Ucwl23Stp1KsJFbhTIp+Kw==" spinCount="100000" sheet="1" objects="1" scenarios="1"/>
  <phoneticPr fontId="6"/>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SheetLayoutView="55" workbookViewId="0"/>
  </sheetViews>
  <sheetFormatPr defaultColWidth="0" defaultRowHeight="13.5" customHeight="1" zeroHeight="1" x14ac:dyDescent="0.15"/>
  <cols>
    <col min="1" max="125" width="2.5" style="82" customWidth="1"/>
    <col min="126" max="142" width="0" style="83" hidden="1" customWidth="1"/>
    <col min="143" max="143" width="9" style="83" hidden="1" customWidth="1"/>
    <col min="144" max="16384" width="9" style="83" hidden="1"/>
  </cols>
  <sheetData>
    <row r="1" spans="1:125" ht="13.5" customHeight="1" x14ac:dyDescent="0.15">
      <c r="A1" s="83"/>
      <c r="B1" s="83"/>
      <c r="C1" s="83"/>
      <c r="D1" s="83"/>
      <c r="E1" s="83"/>
      <c r="F1" s="83"/>
      <c r="G1" s="83"/>
      <c r="H1" s="83"/>
      <c r="I1" s="83"/>
      <c r="J1" s="83"/>
      <c r="K1" s="83"/>
      <c r="L1" s="83"/>
      <c r="M1" s="83"/>
      <c r="N1" s="83"/>
      <c r="O1" s="83"/>
      <c r="P1" s="83"/>
      <c r="Q1" s="83"/>
      <c r="R1" s="83"/>
      <c r="S1" s="83"/>
      <c r="T1" s="83"/>
      <c r="U1" s="83"/>
      <c r="V1" s="83"/>
      <c r="W1" s="83"/>
      <c r="X1" s="83"/>
      <c r="Y1" s="83"/>
      <c r="Z1" s="83"/>
      <c r="AA1" s="83"/>
      <c r="AB1" s="83"/>
      <c r="AC1" s="83"/>
      <c r="AD1" s="83"/>
      <c r="AE1" s="83"/>
      <c r="AF1" s="83"/>
      <c r="AG1" s="83"/>
      <c r="AH1" s="83"/>
      <c r="AI1" s="83"/>
      <c r="AJ1" s="83"/>
      <c r="AK1" s="83"/>
      <c r="AL1" s="83"/>
      <c r="AM1" s="83"/>
      <c r="AN1" s="83"/>
      <c r="AO1" s="83"/>
      <c r="AP1" s="83"/>
      <c r="AQ1" s="83"/>
      <c r="AR1" s="83"/>
      <c r="AS1" s="83"/>
      <c r="AT1" s="83"/>
      <c r="AU1" s="83"/>
      <c r="AV1" s="83"/>
      <c r="AW1" s="83"/>
      <c r="AX1" s="83"/>
      <c r="AY1" s="83"/>
      <c r="AZ1" s="83"/>
      <c r="BA1" s="83"/>
      <c r="BB1" s="83"/>
      <c r="BC1" s="83"/>
      <c r="BD1" s="83"/>
      <c r="BE1" s="83"/>
      <c r="BF1" s="83"/>
      <c r="BG1" s="83"/>
      <c r="BH1" s="83"/>
      <c r="BI1" s="83"/>
      <c r="BJ1" s="83"/>
      <c r="BK1" s="83"/>
      <c r="BL1" s="83"/>
      <c r="BM1" s="83"/>
      <c r="BN1" s="83"/>
      <c r="BO1" s="83"/>
      <c r="BP1" s="83"/>
      <c r="BQ1" s="83"/>
      <c r="BR1" s="83"/>
      <c r="BS1" s="83"/>
      <c r="BT1" s="83"/>
      <c r="BU1" s="83"/>
      <c r="BV1" s="83"/>
      <c r="BW1" s="83"/>
      <c r="BX1" s="83"/>
      <c r="BY1" s="83"/>
      <c r="BZ1" s="83"/>
      <c r="CA1" s="83"/>
      <c r="CB1" s="83"/>
      <c r="CC1" s="83"/>
      <c r="CD1" s="83"/>
      <c r="CE1" s="83"/>
      <c r="CF1" s="83"/>
      <c r="CG1" s="83"/>
      <c r="CH1" s="83"/>
      <c r="CI1" s="83"/>
      <c r="CJ1" s="83"/>
      <c r="CK1" s="83"/>
      <c r="CL1" s="83"/>
      <c r="CM1" s="83"/>
      <c r="CN1" s="83"/>
      <c r="CO1" s="83"/>
      <c r="CP1" s="83"/>
      <c r="CQ1" s="83"/>
      <c r="CR1" s="83"/>
      <c r="CS1" s="83"/>
      <c r="CT1" s="83"/>
      <c r="CU1" s="83"/>
      <c r="CV1" s="83"/>
      <c r="CW1" s="83"/>
      <c r="CX1" s="83"/>
      <c r="CY1" s="83"/>
      <c r="CZ1" s="83"/>
      <c r="DA1" s="83"/>
      <c r="DB1" s="83"/>
      <c r="DC1" s="83"/>
      <c r="DD1" s="83"/>
      <c r="DE1" s="83"/>
      <c r="DF1" s="83"/>
      <c r="DG1" s="83"/>
      <c r="DH1" s="83"/>
      <c r="DI1" s="83"/>
      <c r="DJ1" s="83"/>
      <c r="DK1" s="83"/>
      <c r="DL1" s="83"/>
      <c r="DM1" s="83"/>
      <c r="DN1" s="83"/>
      <c r="DO1" s="83"/>
      <c r="DP1" s="83"/>
      <c r="DQ1" s="83"/>
      <c r="DR1" s="83"/>
      <c r="DS1" s="83"/>
      <c r="DT1" s="83"/>
      <c r="DU1" s="83"/>
    </row>
    <row r="2" spans="1:125" x14ac:dyDescent="0.15">
      <c r="B2" s="83"/>
      <c r="T2" s="83"/>
    </row>
    <row r="3" spans="1:125" x14ac:dyDescent="0.15">
      <c r="C3" s="83"/>
      <c r="D3" s="83"/>
      <c r="E3" s="83"/>
      <c r="F3" s="83"/>
      <c r="G3" s="83"/>
      <c r="H3" s="83"/>
      <c r="I3" s="83"/>
      <c r="J3" s="83"/>
      <c r="K3" s="83"/>
      <c r="L3" s="83"/>
      <c r="M3" s="83"/>
      <c r="N3" s="83"/>
      <c r="O3" s="83"/>
      <c r="P3" s="83"/>
      <c r="Q3" s="83"/>
      <c r="R3" s="83"/>
      <c r="S3" s="83"/>
      <c r="U3" s="83"/>
      <c r="V3" s="83"/>
      <c r="W3" s="83"/>
      <c r="X3" s="83"/>
      <c r="Y3" s="83"/>
      <c r="Z3" s="83"/>
      <c r="AA3" s="83"/>
      <c r="AB3" s="83"/>
      <c r="AC3" s="83"/>
      <c r="AD3" s="83"/>
      <c r="AE3" s="83"/>
      <c r="AF3" s="83"/>
      <c r="AG3" s="83"/>
      <c r="AH3" s="83"/>
      <c r="AI3" s="83"/>
      <c r="AJ3" s="83"/>
      <c r="AK3" s="83"/>
      <c r="AL3" s="83"/>
      <c r="AM3" s="83"/>
      <c r="AN3" s="83"/>
      <c r="AO3" s="83"/>
      <c r="AP3" s="83"/>
      <c r="AQ3" s="83"/>
      <c r="AR3" s="83"/>
      <c r="AS3" s="83"/>
      <c r="AT3" s="83"/>
      <c r="AU3" s="83"/>
      <c r="AV3" s="83"/>
      <c r="AW3" s="83"/>
      <c r="AX3" s="83"/>
      <c r="AY3" s="83"/>
      <c r="AZ3" s="83"/>
      <c r="BA3" s="83"/>
      <c r="BB3" s="83"/>
      <c r="BC3" s="83"/>
      <c r="BD3" s="83"/>
      <c r="BE3" s="83"/>
      <c r="BF3" s="83"/>
      <c r="BG3" s="83"/>
      <c r="BH3" s="83"/>
      <c r="BI3" s="83"/>
      <c r="BJ3" s="83"/>
      <c r="BK3" s="83"/>
      <c r="BL3" s="83"/>
      <c r="BM3" s="83"/>
      <c r="BN3" s="83"/>
      <c r="BO3" s="83"/>
      <c r="BP3" s="83"/>
      <c r="BQ3" s="83"/>
      <c r="BR3" s="83"/>
      <c r="BS3" s="83"/>
      <c r="BT3" s="83"/>
      <c r="BU3" s="83"/>
      <c r="BV3" s="83"/>
      <c r="BW3" s="83"/>
      <c r="BX3" s="83"/>
      <c r="BY3" s="83"/>
      <c r="BZ3" s="83"/>
      <c r="CA3" s="83"/>
      <c r="CB3" s="83"/>
      <c r="CC3" s="83"/>
      <c r="CD3" s="83"/>
      <c r="CE3" s="83"/>
      <c r="CF3" s="83"/>
      <c r="CG3" s="83"/>
      <c r="CH3" s="83"/>
      <c r="CI3" s="83"/>
      <c r="CJ3" s="83"/>
      <c r="CK3" s="83"/>
      <c r="CL3" s="83"/>
      <c r="CM3" s="83"/>
      <c r="CN3" s="83"/>
      <c r="CO3" s="83"/>
      <c r="CP3" s="83"/>
      <c r="CQ3" s="83"/>
      <c r="CR3" s="83"/>
      <c r="CS3" s="83"/>
      <c r="CT3" s="83"/>
      <c r="CU3" s="83"/>
      <c r="CV3" s="83"/>
      <c r="CW3" s="83"/>
      <c r="CX3" s="83"/>
      <c r="CY3" s="83"/>
      <c r="CZ3" s="83"/>
      <c r="DA3" s="83"/>
      <c r="DB3" s="83"/>
      <c r="DC3" s="83"/>
      <c r="DD3" s="83"/>
      <c r="DE3" s="83"/>
      <c r="DF3" s="83"/>
      <c r="DG3" s="83"/>
      <c r="DH3" s="83"/>
      <c r="DI3" s="83"/>
      <c r="DJ3" s="83"/>
      <c r="DK3" s="83"/>
      <c r="DL3" s="83"/>
      <c r="DM3" s="83"/>
      <c r="DN3" s="83"/>
      <c r="DO3" s="83"/>
      <c r="DP3" s="83"/>
      <c r="DQ3" s="83"/>
      <c r="DR3" s="83"/>
      <c r="DS3" s="83"/>
      <c r="DT3" s="83"/>
      <c r="DU3" s="83"/>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83"/>
      <c r="G33" s="83"/>
      <c r="I33" s="83"/>
    </row>
    <row r="34" spans="2:125" x14ac:dyDescent="0.15">
      <c r="C34" s="83"/>
      <c r="P34" s="83"/>
      <c r="R34" s="83"/>
      <c r="U34" s="83"/>
    </row>
    <row r="35" spans="2:125" x14ac:dyDescent="0.15">
      <c r="D35" s="83"/>
      <c r="E35" s="83"/>
      <c r="T35" s="83"/>
      <c r="W35" s="83"/>
      <c r="X35" s="83"/>
      <c r="Y35" s="83"/>
      <c r="Z35" s="83"/>
      <c r="AA35" s="83"/>
      <c r="AB35" s="83"/>
      <c r="AC35" s="83"/>
      <c r="AD35" s="83"/>
      <c r="AE35" s="83"/>
      <c r="AF35" s="83"/>
      <c r="AG35" s="83"/>
      <c r="AH35" s="83"/>
      <c r="AI35" s="83"/>
      <c r="AJ35" s="83"/>
      <c r="AK35" s="83"/>
      <c r="AL35" s="83"/>
      <c r="AM35" s="83"/>
      <c r="AN35" s="83"/>
      <c r="AO35" s="83"/>
      <c r="AP35" s="83"/>
      <c r="AQ35" s="83"/>
      <c r="AR35" s="83"/>
      <c r="AS35" s="83"/>
      <c r="AT35" s="83"/>
      <c r="AU35" s="83"/>
      <c r="AV35" s="83"/>
      <c r="AW35" s="83"/>
      <c r="AX35" s="83"/>
      <c r="AY35" s="83"/>
      <c r="AZ35" s="83"/>
      <c r="BA35" s="83"/>
      <c r="BB35" s="83"/>
      <c r="BC35" s="83"/>
      <c r="BD35" s="83"/>
      <c r="BE35" s="83"/>
      <c r="BF35" s="83"/>
      <c r="BG35" s="83"/>
      <c r="BH35" s="83"/>
      <c r="BI35" s="83"/>
      <c r="BJ35" s="83"/>
      <c r="BK35" s="83"/>
      <c r="BL35" s="83"/>
      <c r="BM35" s="83"/>
      <c r="BN35" s="83"/>
      <c r="BO35" s="83"/>
      <c r="BP35" s="83"/>
      <c r="BQ35" s="83"/>
      <c r="BR35" s="83"/>
      <c r="BS35" s="83"/>
      <c r="BT35" s="83"/>
      <c r="BU35" s="83"/>
      <c r="BV35" s="83"/>
      <c r="BW35" s="83"/>
      <c r="BX35" s="83"/>
      <c r="BY35" s="83"/>
      <c r="BZ35" s="83"/>
      <c r="CA35" s="83"/>
      <c r="CB35" s="83"/>
      <c r="CC35" s="83"/>
      <c r="CD35" s="83"/>
      <c r="CE35" s="83"/>
      <c r="CF35" s="83"/>
      <c r="CG35" s="83"/>
      <c r="CH35" s="83"/>
      <c r="CI35" s="83"/>
      <c r="CJ35" s="83"/>
      <c r="CK35" s="83"/>
      <c r="CL35" s="83"/>
      <c r="CM35" s="83"/>
      <c r="CN35" s="83"/>
      <c r="CO35" s="83"/>
      <c r="CP35" s="83"/>
      <c r="CQ35" s="83"/>
      <c r="CR35" s="83"/>
      <c r="CS35" s="83"/>
      <c r="CT35" s="83"/>
      <c r="CU35" s="83"/>
      <c r="CV35" s="83"/>
      <c r="CW35" s="83"/>
      <c r="CX35" s="83"/>
      <c r="CY35" s="83"/>
      <c r="CZ35" s="83"/>
      <c r="DA35" s="83"/>
      <c r="DB35" s="83"/>
      <c r="DC35" s="83"/>
      <c r="DD35" s="83"/>
      <c r="DE35" s="83"/>
      <c r="DF35" s="83"/>
      <c r="DG35" s="83"/>
      <c r="DH35" s="83"/>
      <c r="DI35" s="83"/>
      <c r="DJ35" s="83"/>
      <c r="DK35" s="83"/>
      <c r="DL35" s="83"/>
      <c r="DM35" s="83"/>
      <c r="DN35" s="83"/>
      <c r="DO35" s="83"/>
      <c r="DP35" s="83"/>
      <c r="DQ35" s="83"/>
      <c r="DR35" s="83"/>
      <c r="DS35" s="83"/>
      <c r="DT35" s="83"/>
      <c r="DU35" s="83"/>
    </row>
    <row r="36" spans="2:125" x14ac:dyDescent="0.15">
      <c r="F36" s="83"/>
      <c r="H36" s="83"/>
      <c r="J36" s="83"/>
      <c r="K36" s="83"/>
      <c r="L36" s="83"/>
      <c r="M36" s="83"/>
      <c r="N36" s="83"/>
      <c r="O36" s="83"/>
      <c r="Q36" s="83"/>
      <c r="S36" s="83"/>
      <c r="V36" s="83"/>
    </row>
    <row r="37" spans="2:125" x14ac:dyDescent="0.15"/>
    <row r="38" spans="2:125" x14ac:dyDescent="0.15"/>
    <row r="39" spans="2:125" x14ac:dyDescent="0.15"/>
    <row r="40" spans="2:125" x14ac:dyDescent="0.15">
      <c r="U40" s="83"/>
    </row>
    <row r="41" spans="2:125" x14ac:dyDescent="0.15">
      <c r="R41" s="83"/>
    </row>
    <row r="42" spans="2:125" x14ac:dyDescent="0.15">
      <c r="T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83"/>
      <c r="CM42" s="83"/>
      <c r="CN42" s="83"/>
      <c r="CO42" s="83"/>
      <c r="CP42" s="83"/>
      <c r="CQ42" s="83"/>
      <c r="CR42" s="83"/>
      <c r="CS42" s="83"/>
      <c r="CT42" s="83"/>
      <c r="CU42" s="83"/>
      <c r="CV42" s="83"/>
      <c r="CW42" s="83"/>
      <c r="CX42" s="83"/>
      <c r="CY42" s="83"/>
      <c r="CZ42" s="83"/>
      <c r="DA42" s="83"/>
      <c r="DB42" s="83"/>
      <c r="DC42" s="83"/>
      <c r="DD42" s="83"/>
      <c r="DE42" s="83"/>
      <c r="DF42" s="83"/>
      <c r="DG42" s="83"/>
      <c r="DH42" s="83"/>
      <c r="DI42" s="83"/>
      <c r="DJ42" s="83"/>
      <c r="DK42" s="83"/>
      <c r="DL42" s="83"/>
      <c r="DM42" s="83"/>
      <c r="DN42" s="83"/>
      <c r="DO42" s="83"/>
      <c r="DP42" s="83"/>
      <c r="DQ42" s="83"/>
      <c r="DR42" s="83"/>
      <c r="DS42" s="83"/>
      <c r="DT42" s="83"/>
      <c r="DU42" s="83"/>
    </row>
    <row r="43" spans="2:125" x14ac:dyDescent="0.15">
      <c r="Q43" s="83"/>
      <c r="S43" s="83"/>
      <c r="V43" s="83"/>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82" t="s">
        <v>110</v>
      </c>
    </row>
  </sheetData>
  <sheetProtection algorithmName="SHA-512" hashValue="iFQaoFARAlBZWdCCsH1V1FhdN9z2MoPyPtRqTf9ntcuQpBJ86k2vdsKarRwMi1qWbRbfNCQF8DYglhHqUU4oQg==" saltValue="ASVERVM72oMJcpTi3lWUAA==" spinCount="100000" sheet="1" objects="1" scenarios="1"/>
  <phoneticPr fontId="6"/>
  <printOptions horizontalCentered="1" verticalCentered="1"/>
  <pageMargins left="0" right="0" top="0.19685039370078741" bottom="0" header="0.39370078740157483" footer="0"/>
  <pageSetup paperSize="9" scale="40"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80"/>
  <sheetViews>
    <sheetView showGridLines="0" zoomScaleSheetLayoutView="100" workbookViewId="0"/>
  </sheetViews>
  <sheetFormatPr defaultColWidth="0" defaultRowHeight="13.5" customHeight="1" zeroHeight="1" x14ac:dyDescent="0.15"/>
  <cols>
    <col min="1" max="1" width="8.25" style="51" customWidth="1"/>
    <col min="2" max="16" width="14.625" style="51" customWidth="1"/>
    <col min="17" max="17" width="0" style="51" hidden="1" customWidth="1"/>
    <col min="18"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x14ac:dyDescent="0.15">
      <c r="B45" s="90"/>
      <c r="C45" s="90"/>
      <c r="D45" s="90"/>
      <c r="E45" s="90"/>
      <c r="F45" s="90"/>
      <c r="G45" s="90"/>
      <c r="H45" s="90"/>
      <c r="I45" s="90"/>
      <c r="J45" s="186" t="s">
        <v>4</v>
      </c>
    </row>
    <row r="46" spans="2:10" ht="29.25" customHeight="1" x14ac:dyDescent="0.2">
      <c r="B46" s="172" t="s">
        <v>6</v>
      </c>
      <c r="C46" s="176"/>
      <c r="D46" s="176"/>
      <c r="E46" s="177" t="s">
        <v>17</v>
      </c>
      <c r="F46" s="178" t="s">
        <v>448</v>
      </c>
      <c r="G46" s="182" t="s">
        <v>524</v>
      </c>
      <c r="H46" s="182" t="s">
        <v>525</v>
      </c>
      <c r="I46" s="182" t="s">
        <v>526</v>
      </c>
      <c r="J46" s="187" t="s">
        <v>527</v>
      </c>
    </row>
    <row r="47" spans="2:10" ht="57.75" customHeight="1" x14ac:dyDescent="0.15">
      <c r="B47" s="173"/>
      <c r="C47" s="1063" t="s">
        <v>1</v>
      </c>
      <c r="D47" s="1063"/>
      <c r="E47" s="1064"/>
      <c r="F47" s="179">
        <v>17.149999999999999</v>
      </c>
      <c r="G47" s="183">
        <v>16.93</v>
      </c>
      <c r="H47" s="183">
        <v>16.920000000000002</v>
      </c>
      <c r="I47" s="183">
        <v>17.559999999999999</v>
      </c>
      <c r="J47" s="188">
        <v>19.09</v>
      </c>
    </row>
    <row r="48" spans="2:10" ht="57.75" customHeight="1" x14ac:dyDescent="0.15">
      <c r="B48" s="174"/>
      <c r="C48" s="1065" t="s">
        <v>10</v>
      </c>
      <c r="D48" s="1065"/>
      <c r="E48" s="1066"/>
      <c r="F48" s="180">
        <v>9.86</v>
      </c>
      <c r="G48" s="184">
        <v>3.06</v>
      </c>
      <c r="H48" s="184">
        <v>3.48</v>
      </c>
      <c r="I48" s="184">
        <v>5.64</v>
      </c>
      <c r="J48" s="189">
        <v>2.68</v>
      </c>
    </row>
    <row r="49" spans="2:10" ht="57.75" customHeight="1" x14ac:dyDescent="0.15">
      <c r="B49" s="175"/>
      <c r="C49" s="1067" t="s">
        <v>16</v>
      </c>
      <c r="D49" s="1067"/>
      <c r="E49" s="1068"/>
      <c r="F49" s="181" t="s">
        <v>528</v>
      </c>
      <c r="G49" s="185" t="s">
        <v>488</v>
      </c>
      <c r="H49" s="185">
        <v>0.49</v>
      </c>
      <c r="I49" s="185">
        <v>2.48</v>
      </c>
      <c r="J49" s="190" t="s">
        <v>388</v>
      </c>
    </row>
    <row r="50" spans="2:10" x14ac:dyDescent="0.15"/>
    <row r="51" spans="2:10" ht="13.5" hidden="1" customHeight="1" x14ac:dyDescent="0.15"/>
    <row r="52" spans="2:10" ht="13.5" hidden="1" customHeight="1" x14ac:dyDescent="0.15"/>
    <row r="53" spans="2:10" ht="13.5" hidden="1" customHeight="1" x14ac:dyDescent="0.15"/>
    <row r="54" spans="2:10" ht="13.5" hidden="1" customHeight="1" x14ac:dyDescent="0.15"/>
    <row r="55" spans="2:10" ht="13.5" hidden="1" customHeight="1" x14ac:dyDescent="0.15"/>
    <row r="56" spans="2:10" ht="13.5" hidden="1" customHeight="1" x14ac:dyDescent="0.15"/>
    <row r="57" spans="2:10" ht="13.5" hidden="1" customHeight="1" x14ac:dyDescent="0.15"/>
    <row r="58" spans="2:10" ht="13.5" hidden="1" customHeight="1" x14ac:dyDescent="0.15"/>
    <row r="59" spans="2:10" ht="13.5" hidden="1" customHeight="1" x14ac:dyDescent="0.15"/>
    <row r="60" spans="2:10" ht="13.5" hidden="1" customHeight="1" x14ac:dyDescent="0.15"/>
    <row r="61" spans="2:10" ht="13.5" hidden="1" customHeight="1" x14ac:dyDescent="0.15"/>
    <row r="62" spans="2:10" ht="13.5" hidden="1" customHeight="1" x14ac:dyDescent="0.15"/>
    <row r="63" spans="2:10" ht="13.5" hidden="1" customHeight="1" x14ac:dyDescent="0.15"/>
    <row r="64" spans="2:10" ht="13.5" hidden="1" customHeight="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sheetData>
  <sheetProtection algorithmName="SHA-512" hashValue="ZFOevXsTK+4HrYMAwEJvCXoWKuhmNZtaRhWeHtI8hoc+x1ejt5S6aPNbtgHQqv17BR8LqO/IX3GH22v23ccqUw==" saltValue="FTQJWxqPj1QXbPFwQ29TWg==" spinCount="100000" sheet="1" objects="1" scenarios="1"/>
  <mergeCells count="3">
    <mergeCell ref="C47:E47"/>
    <mergeCell ref="C48:E48"/>
    <mergeCell ref="C49:E49"/>
  </mergeCells>
  <phoneticPr fontId="6"/>
  <printOptions horizontalCentered="1"/>
  <pageMargins left="0" right="0" top="0.19685039370078741" bottom="0" header="0" footer="0"/>
  <pageSetup paperSize="9" scale="63"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SheetLayoutView="100" workbookViewId="0"/>
  </sheetViews>
  <sheetFormatPr defaultColWidth="0" defaultRowHeight="13.5" customHeight="1" zeroHeight="1" x14ac:dyDescent="0.15"/>
  <cols>
    <col min="1" max="1" width="6.625" style="51" customWidth="1"/>
    <col min="2" max="2" width="11" style="51" customWidth="1"/>
    <col min="3" max="3" width="17" style="51" customWidth="1"/>
    <col min="4" max="5" width="16.625" style="51" customWidth="1"/>
    <col min="6" max="15" width="15" style="51" customWidth="1"/>
    <col min="16" max="16" width="24" style="51" customWidth="1"/>
    <col min="17" max="17" width="0" style="51" hidden="1" customWidth="1"/>
    <col min="18" max="16384" width="0" style="51" hidden="1"/>
  </cols>
  <sheetData>
    <row r="1" spans="1:16" ht="16.5" customHeight="1" x14ac:dyDescent="0.15">
      <c r="A1" s="191"/>
      <c r="B1" s="191"/>
      <c r="C1" s="191"/>
      <c r="D1" s="191"/>
      <c r="E1" s="191"/>
      <c r="F1" s="191"/>
      <c r="G1" s="191"/>
      <c r="H1" s="191"/>
      <c r="I1" s="191"/>
      <c r="J1" s="191"/>
      <c r="K1" s="191"/>
      <c r="L1" s="191"/>
      <c r="M1" s="191"/>
      <c r="N1" s="191"/>
      <c r="O1" s="191"/>
      <c r="P1" s="191"/>
    </row>
    <row r="2" spans="1:16" ht="16.5" customHeight="1" x14ac:dyDescent="0.15">
      <c r="A2" s="191"/>
      <c r="B2" s="191"/>
      <c r="C2" s="191"/>
      <c r="D2" s="191"/>
      <c r="E2" s="191"/>
      <c r="F2" s="191"/>
      <c r="G2" s="191"/>
      <c r="H2" s="191"/>
      <c r="I2" s="191"/>
      <c r="J2" s="191"/>
      <c r="K2" s="191"/>
      <c r="L2" s="191"/>
      <c r="M2" s="191"/>
      <c r="N2" s="191"/>
      <c r="O2" s="191"/>
      <c r="P2" s="191"/>
    </row>
    <row r="3" spans="1:16" ht="16.5" customHeight="1" x14ac:dyDescent="0.15">
      <c r="A3" s="191"/>
      <c r="B3" s="191"/>
      <c r="C3" s="191"/>
      <c r="D3" s="191"/>
      <c r="E3" s="191"/>
      <c r="F3" s="191"/>
      <c r="G3" s="191"/>
      <c r="H3" s="191"/>
      <c r="I3" s="191"/>
      <c r="J3" s="191"/>
      <c r="K3" s="191"/>
      <c r="L3" s="191"/>
      <c r="M3" s="191"/>
      <c r="N3" s="191"/>
      <c r="O3" s="191"/>
      <c r="P3" s="191"/>
    </row>
    <row r="4" spans="1:16" ht="16.5" customHeight="1" x14ac:dyDescent="0.15">
      <c r="A4" s="191"/>
      <c r="B4" s="191"/>
      <c r="C4" s="191"/>
      <c r="D4" s="191"/>
      <c r="E4" s="191"/>
      <c r="F4" s="191"/>
      <c r="G4" s="191"/>
      <c r="H4" s="191"/>
      <c r="I4" s="191"/>
      <c r="J4" s="191"/>
      <c r="K4" s="191"/>
      <c r="L4" s="191"/>
      <c r="M4" s="191"/>
      <c r="N4" s="191"/>
      <c r="O4" s="191"/>
      <c r="P4" s="191"/>
    </row>
    <row r="5" spans="1:16" ht="16.5" customHeight="1" x14ac:dyDescent="0.15">
      <c r="A5" s="191"/>
      <c r="B5" s="191"/>
      <c r="C5" s="191"/>
      <c r="D5" s="191"/>
      <c r="E5" s="191"/>
      <c r="F5" s="191"/>
      <c r="G5" s="191"/>
      <c r="H5" s="191"/>
      <c r="I5" s="191"/>
      <c r="J5" s="191"/>
      <c r="K5" s="191"/>
      <c r="L5" s="191"/>
      <c r="M5" s="191"/>
      <c r="N5" s="191"/>
      <c r="O5" s="191"/>
      <c r="P5" s="191"/>
    </row>
    <row r="6" spans="1:16" ht="16.5" customHeight="1" x14ac:dyDescent="0.15">
      <c r="A6" s="191"/>
      <c r="B6" s="191"/>
      <c r="C6" s="191"/>
      <c r="D6" s="191"/>
      <c r="E6" s="191"/>
      <c r="F6" s="191"/>
      <c r="G6" s="191"/>
      <c r="H6" s="191"/>
      <c r="I6" s="191"/>
      <c r="J6" s="191"/>
      <c r="K6" s="191"/>
      <c r="L6" s="191"/>
      <c r="M6" s="191"/>
      <c r="N6" s="191"/>
      <c r="O6" s="191"/>
      <c r="P6" s="191"/>
    </row>
    <row r="7" spans="1:16" ht="16.5" customHeight="1" x14ac:dyDescent="0.15">
      <c r="A7" s="191"/>
      <c r="B7" s="191"/>
      <c r="C7" s="191"/>
      <c r="D7" s="191"/>
      <c r="E7" s="191"/>
      <c r="F7" s="191"/>
      <c r="G7" s="191"/>
      <c r="H7" s="191"/>
      <c r="I7" s="191"/>
      <c r="J7" s="191"/>
      <c r="K7" s="191"/>
      <c r="L7" s="191"/>
      <c r="M7" s="191"/>
      <c r="N7" s="191"/>
      <c r="O7" s="191"/>
      <c r="P7" s="191"/>
    </row>
    <row r="8" spans="1:16" ht="16.5" customHeight="1" x14ac:dyDescent="0.15">
      <c r="A8" s="191"/>
      <c r="B8" s="191"/>
      <c r="C8" s="191"/>
      <c r="D8" s="191"/>
      <c r="E8" s="191"/>
      <c r="F8" s="191"/>
      <c r="G8" s="191"/>
      <c r="H8" s="191"/>
      <c r="I8" s="191"/>
      <c r="J8" s="191"/>
      <c r="K8" s="191"/>
      <c r="L8" s="191"/>
      <c r="M8" s="191"/>
      <c r="N8" s="191"/>
      <c r="O8" s="191"/>
      <c r="P8" s="191"/>
    </row>
    <row r="9" spans="1:16" ht="16.5" customHeight="1" x14ac:dyDescent="0.15">
      <c r="A9" s="191"/>
      <c r="B9" s="191"/>
      <c r="C9" s="191"/>
      <c r="D9" s="191"/>
      <c r="E9" s="191"/>
      <c r="F9" s="191"/>
      <c r="G9" s="191"/>
      <c r="H9" s="191"/>
      <c r="I9" s="191"/>
      <c r="J9" s="191"/>
      <c r="K9" s="191"/>
      <c r="L9" s="191"/>
      <c r="M9" s="191"/>
      <c r="N9" s="191"/>
      <c r="O9" s="191"/>
      <c r="P9" s="191"/>
    </row>
    <row r="10" spans="1:16" ht="16.5" customHeight="1" x14ac:dyDescent="0.15">
      <c r="A10" s="191"/>
      <c r="B10" s="191"/>
      <c r="C10" s="191"/>
      <c r="D10" s="191"/>
      <c r="E10" s="191"/>
      <c r="F10" s="191"/>
      <c r="G10" s="191"/>
      <c r="H10" s="191"/>
      <c r="I10" s="191"/>
      <c r="J10" s="191"/>
      <c r="K10" s="191"/>
      <c r="L10" s="191"/>
      <c r="M10" s="191"/>
      <c r="N10" s="191"/>
      <c r="O10" s="191"/>
      <c r="P10" s="191"/>
    </row>
    <row r="11" spans="1:16" ht="16.5" customHeight="1" x14ac:dyDescent="0.15">
      <c r="A11" s="191"/>
      <c r="B11" s="191"/>
      <c r="C11" s="191"/>
      <c r="D11" s="191"/>
      <c r="E11" s="191"/>
      <c r="F11" s="191"/>
      <c r="G11" s="191"/>
      <c r="H11" s="191"/>
      <c r="I11" s="191"/>
      <c r="J11" s="191"/>
      <c r="K11" s="191"/>
      <c r="L11" s="191"/>
      <c r="M11" s="191"/>
      <c r="N11" s="191"/>
      <c r="O11" s="191"/>
      <c r="P11" s="191"/>
    </row>
    <row r="12" spans="1:16" ht="16.5" customHeight="1" x14ac:dyDescent="0.15">
      <c r="A12" s="191"/>
      <c r="B12" s="191"/>
      <c r="C12" s="191"/>
      <c r="D12" s="191"/>
      <c r="E12" s="191"/>
      <c r="F12" s="191"/>
      <c r="G12" s="191"/>
      <c r="H12" s="191"/>
      <c r="I12" s="191"/>
      <c r="J12" s="191"/>
      <c r="K12" s="191"/>
      <c r="L12" s="191"/>
      <c r="M12" s="191"/>
      <c r="N12" s="191"/>
      <c r="O12" s="191"/>
      <c r="P12" s="191"/>
    </row>
    <row r="13" spans="1:16" ht="16.5" customHeight="1" x14ac:dyDescent="0.15">
      <c r="A13" s="191"/>
      <c r="B13" s="191"/>
      <c r="C13" s="191"/>
      <c r="D13" s="191"/>
      <c r="E13" s="191"/>
      <c r="F13" s="191"/>
      <c r="G13" s="191"/>
      <c r="H13" s="191"/>
      <c r="I13" s="191"/>
      <c r="J13" s="191"/>
      <c r="K13" s="191"/>
      <c r="L13" s="191"/>
      <c r="M13" s="191"/>
      <c r="N13" s="191"/>
      <c r="O13" s="191"/>
      <c r="P13" s="191"/>
    </row>
    <row r="14" spans="1:16" ht="16.5" customHeight="1" x14ac:dyDescent="0.15">
      <c r="A14" s="191"/>
      <c r="B14" s="191"/>
      <c r="C14" s="191"/>
      <c r="D14" s="191"/>
      <c r="E14" s="191"/>
      <c r="F14" s="191"/>
      <c r="G14" s="191"/>
      <c r="H14" s="191"/>
      <c r="I14" s="191"/>
      <c r="J14" s="191"/>
      <c r="K14" s="191"/>
      <c r="L14" s="191"/>
      <c r="M14" s="191"/>
      <c r="N14" s="191"/>
      <c r="O14" s="191"/>
      <c r="P14" s="191"/>
    </row>
    <row r="15" spans="1:16" ht="16.5" customHeight="1" x14ac:dyDescent="0.15">
      <c r="A15" s="191"/>
      <c r="B15" s="191"/>
      <c r="C15" s="191"/>
      <c r="D15" s="191"/>
      <c r="E15" s="191"/>
      <c r="F15" s="191"/>
      <c r="G15" s="191"/>
      <c r="H15" s="191"/>
      <c r="I15" s="191"/>
      <c r="J15" s="191"/>
      <c r="K15" s="191"/>
      <c r="L15" s="191"/>
      <c r="M15" s="191"/>
      <c r="N15" s="191"/>
      <c r="O15" s="191"/>
      <c r="P15" s="191"/>
    </row>
    <row r="16" spans="1:16" ht="16.5" customHeight="1" x14ac:dyDescent="0.15">
      <c r="A16" s="191"/>
      <c r="B16" s="191"/>
      <c r="C16" s="191"/>
      <c r="D16" s="191"/>
      <c r="E16" s="191"/>
      <c r="F16" s="191"/>
      <c r="G16" s="191"/>
      <c r="H16" s="191"/>
      <c r="I16" s="191"/>
      <c r="J16" s="191"/>
      <c r="K16" s="191"/>
      <c r="L16" s="191"/>
      <c r="M16" s="191"/>
      <c r="N16" s="191"/>
      <c r="O16" s="191"/>
      <c r="P16" s="191"/>
    </row>
    <row r="17" spans="1:16" ht="16.5" customHeight="1" x14ac:dyDescent="0.15">
      <c r="A17" s="191"/>
      <c r="B17" s="191"/>
      <c r="C17" s="191"/>
      <c r="D17" s="191"/>
      <c r="E17" s="191"/>
      <c r="F17" s="191"/>
      <c r="G17" s="191"/>
      <c r="H17" s="191"/>
      <c r="I17" s="191"/>
      <c r="J17" s="191"/>
      <c r="K17" s="191"/>
      <c r="L17" s="191"/>
      <c r="M17" s="191"/>
      <c r="N17" s="191"/>
      <c r="O17" s="191"/>
      <c r="P17" s="191"/>
    </row>
    <row r="18" spans="1:16" ht="16.5" customHeight="1" x14ac:dyDescent="0.15">
      <c r="A18" s="191"/>
      <c r="B18" s="191"/>
      <c r="C18" s="191"/>
      <c r="D18" s="191"/>
      <c r="E18" s="191"/>
      <c r="F18" s="191"/>
      <c r="G18" s="191"/>
      <c r="H18" s="191"/>
      <c r="I18" s="191"/>
      <c r="J18" s="191"/>
      <c r="K18" s="191"/>
      <c r="L18" s="191"/>
      <c r="M18" s="191"/>
      <c r="N18" s="191"/>
      <c r="O18" s="191"/>
      <c r="P18" s="191"/>
    </row>
    <row r="19" spans="1:16" ht="16.5" customHeight="1" x14ac:dyDescent="0.15">
      <c r="A19" s="191"/>
      <c r="B19" s="191"/>
      <c r="C19" s="191"/>
      <c r="D19" s="191"/>
      <c r="E19" s="191"/>
      <c r="F19" s="191"/>
      <c r="G19" s="191"/>
      <c r="H19" s="191"/>
      <c r="I19" s="191"/>
      <c r="J19" s="191"/>
      <c r="K19" s="191"/>
      <c r="L19" s="191"/>
      <c r="M19" s="191"/>
      <c r="N19" s="191"/>
      <c r="O19" s="191"/>
      <c r="P19" s="191"/>
    </row>
    <row r="20" spans="1:16" ht="16.5" customHeight="1" x14ac:dyDescent="0.15">
      <c r="A20" s="191"/>
      <c r="B20" s="191"/>
      <c r="C20" s="191"/>
      <c r="D20" s="191"/>
      <c r="E20" s="191"/>
      <c r="F20" s="191"/>
      <c r="G20" s="191"/>
      <c r="H20" s="191"/>
      <c r="I20" s="191"/>
      <c r="J20" s="191"/>
      <c r="K20" s="191"/>
      <c r="L20" s="191"/>
      <c r="M20" s="191"/>
      <c r="N20" s="191"/>
      <c r="O20" s="191"/>
      <c r="P20" s="191"/>
    </row>
    <row r="21" spans="1:16" ht="16.5" customHeight="1" x14ac:dyDescent="0.15">
      <c r="A21" s="191"/>
      <c r="B21" s="191"/>
      <c r="C21" s="191"/>
      <c r="D21" s="191"/>
      <c r="E21" s="191"/>
      <c r="F21" s="191"/>
      <c r="G21" s="191"/>
      <c r="H21" s="191"/>
      <c r="I21" s="191"/>
      <c r="J21" s="191"/>
      <c r="K21" s="191"/>
      <c r="L21" s="191"/>
      <c r="M21" s="191"/>
      <c r="N21" s="191"/>
      <c r="O21" s="191"/>
      <c r="P21" s="191"/>
    </row>
    <row r="22" spans="1:16" ht="16.5" customHeight="1" x14ac:dyDescent="0.15">
      <c r="A22" s="191"/>
      <c r="B22" s="191"/>
      <c r="C22" s="191"/>
      <c r="D22" s="191"/>
      <c r="E22" s="191"/>
      <c r="F22" s="191"/>
      <c r="G22" s="191"/>
      <c r="H22" s="191"/>
      <c r="I22" s="191"/>
      <c r="J22" s="191"/>
      <c r="K22" s="191"/>
      <c r="L22" s="191"/>
      <c r="M22" s="191"/>
      <c r="N22" s="191"/>
      <c r="O22" s="191"/>
      <c r="P22" s="191"/>
    </row>
    <row r="23" spans="1:16" ht="16.5" customHeight="1" x14ac:dyDescent="0.15">
      <c r="A23" s="191"/>
      <c r="B23" s="191"/>
      <c r="C23" s="191"/>
      <c r="D23" s="191"/>
      <c r="E23" s="191"/>
      <c r="F23" s="191"/>
      <c r="G23" s="191"/>
      <c r="H23" s="191"/>
      <c r="I23" s="191"/>
      <c r="J23" s="191"/>
      <c r="K23" s="191"/>
      <c r="L23" s="191"/>
      <c r="M23" s="191"/>
      <c r="N23" s="191"/>
      <c r="O23" s="191"/>
      <c r="P23" s="191"/>
    </row>
    <row r="24" spans="1:16" ht="16.5" customHeight="1" x14ac:dyDescent="0.15">
      <c r="A24" s="191"/>
      <c r="B24" s="191"/>
      <c r="C24" s="191"/>
      <c r="D24" s="191"/>
      <c r="E24" s="191"/>
      <c r="F24" s="191"/>
      <c r="G24" s="191"/>
      <c r="H24" s="191"/>
      <c r="I24" s="191"/>
      <c r="J24" s="191"/>
      <c r="K24" s="191"/>
      <c r="L24" s="191"/>
      <c r="M24" s="191"/>
      <c r="N24" s="191"/>
      <c r="O24" s="191"/>
      <c r="P24" s="191"/>
    </row>
    <row r="25" spans="1:16" ht="16.5" customHeight="1" x14ac:dyDescent="0.15">
      <c r="A25" s="191"/>
      <c r="B25" s="191"/>
      <c r="C25" s="191"/>
      <c r="D25" s="191"/>
      <c r="E25" s="191"/>
      <c r="F25" s="191"/>
      <c r="G25" s="191"/>
      <c r="H25" s="191"/>
      <c r="I25" s="191"/>
      <c r="J25" s="191"/>
      <c r="K25" s="191"/>
      <c r="L25" s="191"/>
      <c r="M25" s="191"/>
      <c r="N25" s="191"/>
      <c r="O25" s="191"/>
      <c r="P25" s="191"/>
    </row>
    <row r="26" spans="1:16" ht="16.5" customHeight="1" x14ac:dyDescent="0.15">
      <c r="A26" s="191"/>
      <c r="B26" s="191"/>
      <c r="C26" s="191"/>
      <c r="D26" s="191"/>
      <c r="E26" s="191"/>
      <c r="F26" s="191"/>
      <c r="G26" s="191"/>
      <c r="H26" s="191"/>
      <c r="I26" s="191"/>
      <c r="J26" s="191"/>
      <c r="K26" s="191"/>
      <c r="L26" s="191"/>
      <c r="M26" s="191"/>
      <c r="N26" s="191"/>
      <c r="O26" s="191"/>
      <c r="P26" s="191"/>
    </row>
    <row r="27" spans="1:16" ht="16.5" customHeight="1" x14ac:dyDescent="0.15">
      <c r="A27" s="191"/>
      <c r="B27" s="191"/>
      <c r="C27" s="191"/>
      <c r="D27" s="191"/>
      <c r="E27" s="191"/>
      <c r="F27" s="191"/>
      <c r="G27" s="191"/>
      <c r="H27" s="191"/>
      <c r="I27" s="191"/>
      <c r="J27" s="191"/>
      <c r="K27" s="191"/>
      <c r="L27" s="191"/>
      <c r="M27" s="191"/>
      <c r="N27" s="191"/>
      <c r="O27" s="191"/>
      <c r="P27" s="191"/>
    </row>
    <row r="28" spans="1:16" ht="16.5" customHeight="1" x14ac:dyDescent="0.15">
      <c r="A28" s="191"/>
      <c r="B28" s="191"/>
      <c r="C28" s="191"/>
      <c r="D28" s="191"/>
      <c r="E28" s="191"/>
      <c r="F28" s="191"/>
      <c r="G28" s="191"/>
      <c r="H28" s="191"/>
      <c r="I28" s="191"/>
      <c r="J28" s="191"/>
      <c r="K28" s="191"/>
      <c r="L28" s="191"/>
      <c r="M28" s="191"/>
      <c r="N28" s="191"/>
      <c r="O28" s="191"/>
      <c r="P28" s="191"/>
    </row>
    <row r="29" spans="1:16" ht="16.5" customHeight="1" x14ac:dyDescent="0.15">
      <c r="A29" s="191"/>
      <c r="B29" s="191"/>
      <c r="C29" s="191"/>
      <c r="D29" s="191"/>
      <c r="E29" s="191"/>
      <c r="F29" s="191"/>
      <c r="G29" s="191"/>
      <c r="H29" s="191"/>
      <c r="I29" s="191"/>
      <c r="J29" s="191"/>
      <c r="K29" s="191"/>
      <c r="L29" s="191"/>
      <c r="M29" s="191"/>
      <c r="N29" s="191"/>
      <c r="O29" s="191"/>
      <c r="P29" s="191"/>
    </row>
    <row r="30" spans="1:16" ht="16.5" customHeight="1" x14ac:dyDescent="0.15">
      <c r="A30" s="191"/>
      <c r="B30" s="191"/>
      <c r="C30" s="191"/>
      <c r="D30" s="191"/>
      <c r="E30" s="191"/>
      <c r="F30" s="191"/>
      <c r="G30" s="191"/>
      <c r="H30" s="191"/>
      <c r="I30" s="191"/>
      <c r="J30" s="191"/>
      <c r="K30" s="191"/>
      <c r="L30" s="191"/>
      <c r="M30" s="191"/>
      <c r="N30" s="191"/>
      <c r="O30" s="191"/>
      <c r="P30" s="191"/>
    </row>
    <row r="31" spans="1:16" ht="16.5" customHeight="1" x14ac:dyDescent="0.15">
      <c r="A31" s="191"/>
      <c r="B31" s="191"/>
      <c r="C31" s="191"/>
      <c r="D31" s="191"/>
      <c r="E31" s="191"/>
      <c r="F31" s="191"/>
      <c r="G31" s="191"/>
      <c r="H31" s="191"/>
      <c r="I31" s="191"/>
      <c r="J31" s="191"/>
      <c r="K31" s="191"/>
      <c r="L31" s="191"/>
      <c r="M31" s="191"/>
      <c r="N31" s="191"/>
      <c r="O31" s="191"/>
      <c r="P31" s="191"/>
    </row>
    <row r="32" spans="1:16" ht="31.5" customHeight="1" x14ac:dyDescent="0.15">
      <c r="A32" s="191"/>
      <c r="B32" s="191"/>
      <c r="C32" s="191"/>
      <c r="D32" s="191"/>
      <c r="E32" s="191"/>
      <c r="F32" s="191"/>
      <c r="G32" s="191"/>
      <c r="H32" s="191"/>
      <c r="I32" s="191"/>
      <c r="J32" s="186" t="s">
        <v>4</v>
      </c>
      <c r="K32" s="191"/>
      <c r="L32" s="191"/>
      <c r="M32" s="191"/>
      <c r="N32" s="191"/>
      <c r="O32" s="191"/>
      <c r="P32" s="191"/>
    </row>
    <row r="33" spans="1:16" ht="39" customHeight="1" x14ac:dyDescent="0.2">
      <c r="A33" s="191"/>
      <c r="B33" s="192" t="s">
        <v>13</v>
      </c>
      <c r="C33" s="198"/>
      <c r="D33" s="198"/>
      <c r="E33" s="200" t="s">
        <v>17</v>
      </c>
      <c r="F33" s="201" t="s">
        <v>448</v>
      </c>
      <c r="G33" s="206" t="s">
        <v>524</v>
      </c>
      <c r="H33" s="206" t="s">
        <v>525</v>
      </c>
      <c r="I33" s="206" t="s">
        <v>526</v>
      </c>
      <c r="J33" s="210" t="s">
        <v>527</v>
      </c>
      <c r="K33" s="191"/>
      <c r="L33" s="191"/>
      <c r="M33" s="191"/>
      <c r="N33" s="191"/>
      <c r="O33" s="191"/>
      <c r="P33" s="191"/>
    </row>
    <row r="34" spans="1:16" ht="39" customHeight="1" x14ac:dyDescent="0.15">
      <c r="A34" s="191"/>
      <c r="B34" s="193"/>
      <c r="C34" s="1073" t="s">
        <v>452</v>
      </c>
      <c r="D34" s="1073"/>
      <c r="E34" s="1074"/>
      <c r="F34" s="202">
        <v>9.85</v>
      </c>
      <c r="G34" s="207">
        <v>3.06</v>
      </c>
      <c r="H34" s="207">
        <v>3.48</v>
      </c>
      <c r="I34" s="207">
        <v>5.63</v>
      </c>
      <c r="J34" s="211">
        <v>2.68</v>
      </c>
      <c r="K34" s="191"/>
      <c r="L34" s="191"/>
      <c r="M34" s="191"/>
      <c r="N34" s="191"/>
      <c r="O34" s="191"/>
      <c r="P34" s="191"/>
    </row>
    <row r="35" spans="1:16" ht="39" customHeight="1" x14ac:dyDescent="0.15">
      <c r="A35" s="191"/>
      <c r="B35" s="194"/>
      <c r="C35" s="1069" t="s">
        <v>242</v>
      </c>
      <c r="D35" s="1069"/>
      <c r="E35" s="1070"/>
      <c r="F35" s="203">
        <v>0.08</v>
      </c>
      <c r="G35" s="208">
        <v>0.02</v>
      </c>
      <c r="H35" s="208">
        <v>0.1</v>
      </c>
      <c r="I35" s="208">
        <v>0.3</v>
      </c>
      <c r="J35" s="212">
        <v>0.55000000000000004</v>
      </c>
      <c r="K35" s="191"/>
      <c r="L35" s="191"/>
      <c r="M35" s="191"/>
      <c r="N35" s="191"/>
      <c r="O35" s="191"/>
      <c r="P35" s="191"/>
    </row>
    <row r="36" spans="1:16" ht="39" customHeight="1" x14ac:dyDescent="0.15">
      <c r="A36" s="191"/>
      <c r="B36" s="194"/>
      <c r="C36" s="1069" t="s">
        <v>29</v>
      </c>
      <c r="D36" s="1069"/>
      <c r="E36" s="1070"/>
      <c r="F36" s="203">
        <v>0.04</v>
      </c>
      <c r="G36" s="208">
        <v>0.2</v>
      </c>
      <c r="H36" s="208">
        <v>0.62</v>
      </c>
      <c r="I36" s="208">
        <v>0.22</v>
      </c>
      <c r="J36" s="212">
        <v>0.37</v>
      </c>
      <c r="K36" s="191"/>
      <c r="L36" s="191"/>
      <c r="M36" s="191"/>
      <c r="N36" s="191"/>
      <c r="O36" s="191"/>
      <c r="P36" s="191"/>
    </row>
    <row r="37" spans="1:16" ht="39" customHeight="1" x14ac:dyDescent="0.15">
      <c r="A37" s="191"/>
      <c r="B37" s="194"/>
      <c r="C37" s="1069" t="s">
        <v>55</v>
      </c>
      <c r="D37" s="1069"/>
      <c r="E37" s="1070"/>
      <c r="F37" s="203">
        <v>0</v>
      </c>
      <c r="G37" s="208">
        <v>0</v>
      </c>
      <c r="H37" s="208">
        <v>0</v>
      </c>
      <c r="I37" s="208">
        <v>0.48</v>
      </c>
      <c r="J37" s="212">
        <v>0.32</v>
      </c>
      <c r="K37" s="191"/>
      <c r="L37" s="191"/>
      <c r="M37" s="191"/>
      <c r="N37" s="191"/>
      <c r="O37" s="191"/>
      <c r="P37" s="191"/>
    </row>
    <row r="38" spans="1:16" ht="39" customHeight="1" x14ac:dyDescent="0.15">
      <c r="A38" s="191"/>
      <c r="B38" s="194"/>
      <c r="C38" s="1069" t="s">
        <v>232</v>
      </c>
      <c r="D38" s="1069"/>
      <c r="E38" s="1070"/>
      <c r="F38" s="203">
        <v>0.01</v>
      </c>
      <c r="G38" s="208">
        <v>0.02</v>
      </c>
      <c r="H38" s="208">
        <v>0.01</v>
      </c>
      <c r="I38" s="208">
        <v>0.01</v>
      </c>
      <c r="J38" s="212">
        <v>0.01</v>
      </c>
      <c r="K38" s="191"/>
      <c r="L38" s="191"/>
      <c r="M38" s="191"/>
      <c r="N38" s="191"/>
      <c r="O38" s="191"/>
      <c r="P38" s="191"/>
    </row>
    <row r="39" spans="1:16" ht="39" customHeight="1" x14ac:dyDescent="0.15">
      <c r="A39" s="191"/>
      <c r="B39" s="194"/>
      <c r="C39" s="1069"/>
      <c r="D39" s="1069"/>
      <c r="E39" s="1070"/>
      <c r="F39" s="203"/>
      <c r="G39" s="208"/>
      <c r="H39" s="208"/>
      <c r="I39" s="208"/>
      <c r="J39" s="212"/>
      <c r="K39" s="191"/>
      <c r="L39" s="191"/>
      <c r="M39" s="191"/>
      <c r="N39" s="191"/>
      <c r="O39" s="191"/>
      <c r="P39" s="191"/>
    </row>
    <row r="40" spans="1:16" ht="39" customHeight="1" x14ac:dyDescent="0.15">
      <c r="A40" s="191"/>
      <c r="B40" s="194"/>
      <c r="C40" s="1069"/>
      <c r="D40" s="1069"/>
      <c r="E40" s="1070"/>
      <c r="F40" s="203"/>
      <c r="G40" s="208"/>
      <c r="H40" s="208"/>
      <c r="I40" s="208"/>
      <c r="J40" s="212"/>
      <c r="K40" s="191"/>
      <c r="L40" s="191"/>
      <c r="M40" s="191"/>
      <c r="N40" s="191"/>
      <c r="O40" s="191"/>
      <c r="P40" s="191"/>
    </row>
    <row r="41" spans="1:16" ht="39" customHeight="1" x14ac:dyDescent="0.15">
      <c r="A41" s="191"/>
      <c r="B41" s="194"/>
      <c r="C41" s="1069"/>
      <c r="D41" s="1069"/>
      <c r="E41" s="1070"/>
      <c r="F41" s="203"/>
      <c r="G41" s="208"/>
      <c r="H41" s="208"/>
      <c r="I41" s="208"/>
      <c r="J41" s="212"/>
      <c r="K41" s="191"/>
      <c r="L41" s="191"/>
      <c r="M41" s="191"/>
      <c r="N41" s="191"/>
      <c r="O41" s="191"/>
      <c r="P41" s="191"/>
    </row>
    <row r="42" spans="1:16" ht="39" customHeight="1" x14ac:dyDescent="0.15">
      <c r="A42" s="191"/>
      <c r="B42" s="195"/>
      <c r="C42" s="1069" t="s">
        <v>529</v>
      </c>
      <c r="D42" s="1069"/>
      <c r="E42" s="1070"/>
      <c r="F42" s="203" t="s">
        <v>206</v>
      </c>
      <c r="G42" s="208" t="s">
        <v>206</v>
      </c>
      <c r="H42" s="208" t="s">
        <v>206</v>
      </c>
      <c r="I42" s="208" t="s">
        <v>206</v>
      </c>
      <c r="J42" s="212" t="s">
        <v>206</v>
      </c>
      <c r="K42" s="191"/>
      <c r="L42" s="191"/>
      <c r="M42" s="191"/>
      <c r="N42" s="191"/>
      <c r="O42" s="191"/>
      <c r="P42" s="191"/>
    </row>
    <row r="43" spans="1:16" ht="39" customHeight="1" x14ac:dyDescent="0.15">
      <c r="A43" s="191"/>
      <c r="B43" s="196"/>
      <c r="C43" s="1071" t="s">
        <v>486</v>
      </c>
      <c r="D43" s="1071"/>
      <c r="E43" s="1072"/>
      <c r="F43" s="204" t="s">
        <v>206</v>
      </c>
      <c r="G43" s="209" t="s">
        <v>206</v>
      </c>
      <c r="H43" s="209" t="s">
        <v>206</v>
      </c>
      <c r="I43" s="209" t="s">
        <v>206</v>
      </c>
      <c r="J43" s="213" t="s">
        <v>206</v>
      </c>
      <c r="K43" s="191"/>
      <c r="L43" s="191"/>
      <c r="M43" s="191"/>
      <c r="N43" s="191"/>
      <c r="O43" s="191"/>
      <c r="P43" s="191"/>
    </row>
    <row r="44" spans="1:16" ht="39" customHeight="1" x14ac:dyDescent="0.15">
      <c r="A44" s="191"/>
      <c r="B44" s="197" t="s">
        <v>20</v>
      </c>
      <c r="C44" s="199"/>
      <c r="D44" s="199"/>
      <c r="E44" s="199"/>
      <c r="F44" s="205"/>
      <c r="G44" s="205"/>
      <c r="H44" s="205"/>
      <c r="I44" s="205"/>
      <c r="J44" s="205"/>
      <c r="K44" s="191"/>
      <c r="L44" s="191"/>
      <c r="M44" s="191"/>
      <c r="N44" s="191"/>
      <c r="O44" s="191"/>
      <c r="P44" s="191"/>
    </row>
    <row r="45" spans="1:16" ht="17.25" x14ac:dyDescent="0.15">
      <c r="A45" s="191"/>
      <c r="B45" s="191"/>
      <c r="C45" s="191"/>
      <c r="D45" s="191"/>
      <c r="E45" s="191"/>
      <c r="F45" s="191"/>
      <c r="G45" s="191"/>
      <c r="H45" s="191"/>
      <c r="I45" s="191"/>
      <c r="J45" s="191"/>
      <c r="K45" s="191"/>
      <c r="L45" s="191"/>
      <c r="M45" s="191"/>
      <c r="N45" s="191"/>
      <c r="O45" s="191"/>
      <c r="P45" s="191"/>
    </row>
  </sheetData>
  <sheetProtection algorithmName="SHA-512" hashValue="79z8PGUrhXptjRkAHNMhLASAZp7hqUsRjptHSPzZRXQXLiNHAMthecfhjIAQP2Rxh/drcQ0sApEYnGjgpSdMgQ==" saltValue="Ib6vJ1HGijDAix/6tkDIiQ==" spinCount="100000" sheet="1" objects="1" scenarios="1"/>
  <mergeCells count="10">
    <mergeCell ref="C34:E34"/>
    <mergeCell ref="C35:E35"/>
    <mergeCell ref="C36:E36"/>
    <mergeCell ref="C37:E37"/>
    <mergeCell ref="C38:E38"/>
    <mergeCell ref="C39:E39"/>
    <mergeCell ref="C40:E40"/>
    <mergeCell ref="C41:E41"/>
    <mergeCell ref="C42:E42"/>
    <mergeCell ref="C43:E43"/>
  </mergeCells>
  <phoneticPr fontId="6"/>
  <printOptions horizontalCentered="1"/>
  <pageMargins left="0" right="0" top="0.19685039370078741" bottom="0" header="0" footer="0"/>
  <pageSetup paperSize="9" scale="62"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2"/>
  <sheetViews>
    <sheetView showGridLines="0" zoomScaleSheetLayoutView="55" workbookViewId="0"/>
  </sheetViews>
  <sheetFormatPr defaultColWidth="0" defaultRowHeight="12.6" customHeight="1" zeroHeight="1" x14ac:dyDescent="0.15"/>
  <cols>
    <col min="1" max="1" width="6.625" style="51" customWidth="1"/>
    <col min="2" max="3" width="10.875" style="51" customWidth="1"/>
    <col min="4" max="4" width="10" style="51" customWidth="1"/>
    <col min="5" max="10" width="11" style="51" customWidth="1"/>
    <col min="11" max="15" width="13.125" style="51" customWidth="1"/>
    <col min="16" max="21" width="11.5" style="51" customWidth="1"/>
    <col min="22" max="22" width="0" style="51" hidden="1" customWidth="1"/>
    <col min="23" max="16384" width="0" style="51" hidden="1"/>
  </cols>
  <sheetData>
    <row r="1" spans="1:21" ht="13.5" customHeight="1" x14ac:dyDescent="0.15">
      <c r="A1" s="90"/>
      <c r="B1" s="90"/>
      <c r="C1" s="90"/>
      <c r="D1" s="90"/>
      <c r="E1" s="90"/>
      <c r="F1" s="90"/>
      <c r="G1" s="90"/>
      <c r="H1" s="90"/>
      <c r="I1" s="90"/>
      <c r="J1" s="90"/>
      <c r="K1" s="90"/>
      <c r="L1" s="90"/>
      <c r="M1" s="90"/>
      <c r="N1" s="90"/>
      <c r="O1" s="90"/>
      <c r="P1" s="90"/>
      <c r="Q1" s="90"/>
      <c r="R1" s="90"/>
      <c r="S1" s="90"/>
      <c r="T1" s="90"/>
      <c r="U1" s="90"/>
    </row>
    <row r="2" spans="1:21" ht="13.5" customHeight="1" x14ac:dyDescent="0.15">
      <c r="A2" s="90"/>
      <c r="B2" s="90"/>
      <c r="C2" s="90"/>
      <c r="D2" s="90"/>
      <c r="E2" s="90"/>
      <c r="F2" s="90"/>
      <c r="G2" s="90"/>
      <c r="H2" s="90"/>
      <c r="I2" s="90"/>
      <c r="J2" s="90"/>
      <c r="K2" s="90"/>
      <c r="L2" s="90"/>
      <c r="M2" s="90"/>
      <c r="N2" s="90"/>
      <c r="O2" s="90"/>
      <c r="P2" s="90"/>
      <c r="Q2" s="90"/>
      <c r="R2" s="90"/>
      <c r="S2" s="90"/>
      <c r="T2" s="90"/>
      <c r="U2" s="90"/>
    </row>
    <row r="3" spans="1:21" ht="13.5" customHeight="1" x14ac:dyDescent="0.15">
      <c r="A3" s="90"/>
      <c r="B3" s="90"/>
      <c r="C3" s="90"/>
      <c r="D3" s="90"/>
      <c r="E3" s="90"/>
      <c r="F3" s="90"/>
      <c r="G3" s="90"/>
      <c r="H3" s="90"/>
      <c r="I3" s="90"/>
      <c r="J3" s="90"/>
      <c r="K3" s="90"/>
      <c r="L3" s="90"/>
      <c r="M3" s="90"/>
      <c r="N3" s="90"/>
      <c r="O3" s="90"/>
      <c r="P3" s="90"/>
      <c r="Q3" s="90"/>
      <c r="R3" s="90"/>
      <c r="S3" s="90"/>
      <c r="T3" s="90"/>
      <c r="U3" s="90"/>
    </row>
    <row r="4" spans="1:21" ht="13.5" customHeight="1" x14ac:dyDescent="0.15">
      <c r="A4" s="90"/>
      <c r="B4" s="90"/>
      <c r="C4" s="90"/>
      <c r="D4" s="90"/>
      <c r="E4" s="90"/>
      <c r="F4" s="90"/>
      <c r="G4" s="90"/>
      <c r="H4" s="90"/>
      <c r="I4" s="90"/>
      <c r="J4" s="90"/>
      <c r="K4" s="90"/>
      <c r="L4" s="90"/>
      <c r="M4" s="90"/>
      <c r="N4" s="90"/>
      <c r="O4" s="90"/>
      <c r="P4" s="90"/>
      <c r="Q4" s="90"/>
      <c r="R4" s="90"/>
      <c r="S4" s="90"/>
      <c r="T4" s="90"/>
      <c r="U4" s="90"/>
    </row>
    <row r="5" spans="1:21" ht="13.5" customHeight="1" x14ac:dyDescent="0.15">
      <c r="A5" s="90"/>
      <c r="B5" s="90"/>
      <c r="C5" s="90"/>
      <c r="D5" s="90"/>
      <c r="E5" s="90"/>
      <c r="F5" s="90"/>
      <c r="G5" s="90"/>
      <c r="H5" s="90"/>
      <c r="I5" s="90"/>
      <c r="J5" s="90"/>
      <c r="K5" s="90"/>
      <c r="L5" s="90"/>
      <c r="M5" s="90"/>
      <c r="N5" s="90"/>
      <c r="O5" s="90"/>
      <c r="P5" s="90"/>
      <c r="Q5" s="90"/>
      <c r="R5" s="90"/>
      <c r="S5" s="90"/>
      <c r="T5" s="90"/>
      <c r="U5" s="90"/>
    </row>
    <row r="6" spans="1:21" ht="13.5" customHeight="1" x14ac:dyDescent="0.15">
      <c r="A6" s="90"/>
      <c r="B6" s="90"/>
      <c r="C6" s="90"/>
      <c r="D6" s="90"/>
      <c r="E6" s="90"/>
      <c r="F6" s="90"/>
      <c r="G6" s="90"/>
      <c r="H6" s="90"/>
      <c r="I6" s="90"/>
      <c r="J6" s="90"/>
      <c r="K6" s="90"/>
      <c r="L6" s="90"/>
      <c r="M6" s="90"/>
      <c r="N6" s="90"/>
      <c r="O6" s="90"/>
      <c r="P6" s="90"/>
      <c r="Q6" s="90"/>
      <c r="R6" s="90"/>
      <c r="S6" s="90"/>
      <c r="T6" s="90"/>
      <c r="U6" s="90"/>
    </row>
    <row r="7" spans="1:21" ht="13.5" customHeight="1" x14ac:dyDescent="0.15">
      <c r="A7" s="90"/>
      <c r="B7" s="90"/>
      <c r="C7" s="90"/>
      <c r="D7" s="90"/>
      <c r="E7" s="90"/>
      <c r="F7" s="90"/>
      <c r="G7" s="90"/>
      <c r="H7" s="90"/>
      <c r="I7" s="90"/>
      <c r="J7" s="90"/>
      <c r="K7" s="90"/>
      <c r="L7" s="90"/>
      <c r="M7" s="90"/>
      <c r="N7" s="90"/>
      <c r="O7" s="90"/>
      <c r="P7" s="90"/>
      <c r="Q7" s="90"/>
      <c r="R7" s="90"/>
      <c r="S7" s="90"/>
      <c r="T7" s="90"/>
      <c r="U7" s="90"/>
    </row>
    <row r="8" spans="1:21" ht="13.5" customHeight="1" x14ac:dyDescent="0.15">
      <c r="A8" s="90"/>
      <c r="B8" s="90"/>
      <c r="C8" s="90"/>
      <c r="D8" s="90"/>
      <c r="E8" s="90"/>
      <c r="F8" s="90"/>
      <c r="G8" s="90"/>
      <c r="H8" s="90"/>
      <c r="I8" s="90"/>
      <c r="J8" s="90"/>
      <c r="K8" s="90"/>
      <c r="L8" s="90"/>
      <c r="M8" s="90"/>
      <c r="N8" s="90"/>
      <c r="O8" s="90"/>
      <c r="P8" s="90"/>
      <c r="Q8" s="90"/>
      <c r="R8" s="90"/>
      <c r="S8" s="90"/>
      <c r="T8" s="90"/>
      <c r="U8" s="90"/>
    </row>
    <row r="9" spans="1:21" ht="13.5" customHeight="1" x14ac:dyDescent="0.15">
      <c r="A9" s="90"/>
      <c r="B9" s="90"/>
      <c r="C9" s="90"/>
      <c r="D9" s="90"/>
      <c r="E9" s="90"/>
      <c r="F9" s="90"/>
      <c r="G9" s="90"/>
      <c r="H9" s="90"/>
      <c r="I9" s="90"/>
      <c r="J9" s="90"/>
      <c r="K9" s="90"/>
      <c r="L9" s="90"/>
      <c r="M9" s="90"/>
      <c r="N9" s="90"/>
      <c r="O9" s="90"/>
      <c r="P9" s="90"/>
      <c r="Q9" s="90"/>
      <c r="R9" s="90"/>
      <c r="S9" s="90"/>
      <c r="T9" s="90"/>
      <c r="U9" s="90"/>
    </row>
    <row r="10" spans="1:21" ht="13.5" customHeight="1" x14ac:dyDescent="0.15">
      <c r="A10" s="90"/>
      <c r="B10" s="90"/>
      <c r="C10" s="90"/>
      <c r="D10" s="90"/>
      <c r="E10" s="90"/>
      <c r="F10" s="90"/>
      <c r="G10" s="90"/>
      <c r="H10" s="90"/>
      <c r="I10" s="90"/>
      <c r="J10" s="90"/>
      <c r="K10" s="90"/>
      <c r="L10" s="90"/>
      <c r="M10" s="90"/>
      <c r="N10" s="90"/>
      <c r="O10" s="90"/>
      <c r="P10" s="90"/>
      <c r="Q10" s="90"/>
      <c r="R10" s="90"/>
      <c r="S10" s="90"/>
      <c r="T10" s="90"/>
      <c r="U10" s="90"/>
    </row>
    <row r="11" spans="1:21" ht="13.5" customHeight="1" x14ac:dyDescent="0.15">
      <c r="A11" s="90"/>
      <c r="B11" s="90"/>
      <c r="C11" s="90"/>
      <c r="D11" s="90"/>
      <c r="E11" s="90"/>
      <c r="F11" s="90"/>
      <c r="G11" s="90"/>
      <c r="H11" s="90"/>
      <c r="I11" s="90"/>
      <c r="J11" s="90"/>
      <c r="K11" s="90"/>
      <c r="L11" s="90"/>
      <c r="M11" s="90"/>
      <c r="N11" s="90"/>
      <c r="O11" s="90"/>
      <c r="P11" s="90"/>
      <c r="Q11" s="90"/>
      <c r="R11" s="90"/>
      <c r="S11" s="90"/>
      <c r="T11" s="90"/>
      <c r="U11" s="90"/>
    </row>
    <row r="12" spans="1:21" ht="13.5" customHeight="1" x14ac:dyDescent="0.15">
      <c r="A12" s="90"/>
      <c r="B12" s="90"/>
      <c r="C12" s="90"/>
      <c r="D12" s="90"/>
      <c r="E12" s="90"/>
      <c r="F12" s="90"/>
      <c r="G12" s="90"/>
      <c r="H12" s="90"/>
      <c r="I12" s="90"/>
      <c r="J12" s="90"/>
      <c r="K12" s="90"/>
      <c r="L12" s="90"/>
      <c r="M12" s="90"/>
      <c r="N12" s="90"/>
      <c r="O12" s="90"/>
      <c r="P12" s="90"/>
      <c r="Q12" s="90"/>
      <c r="R12" s="90"/>
      <c r="S12" s="90"/>
      <c r="T12" s="90"/>
      <c r="U12" s="90"/>
    </row>
    <row r="13" spans="1:21" ht="13.5" customHeight="1" x14ac:dyDescent="0.15">
      <c r="A13" s="90"/>
      <c r="B13" s="90"/>
      <c r="C13" s="90"/>
      <c r="D13" s="90"/>
      <c r="E13" s="90"/>
      <c r="F13" s="90"/>
      <c r="G13" s="90"/>
      <c r="H13" s="90"/>
      <c r="I13" s="90"/>
      <c r="J13" s="90"/>
      <c r="K13" s="90"/>
      <c r="L13" s="90"/>
      <c r="M13" s="90"/>
      <c r="N13" s="90"/>
      <c r="O13" s="90"/>
      <c r="P13" s="90"/>
      <c r="Q13" s="90"/>
      <c r="R13" s="90"/>
      <c r="S13" s="90"/>
      <c r="T13" s="90"/>
      <c r="U13" s="90"/>
    </row>
    <row r="14" spans="1:21" ht="13.5" customHeight="1" x14ac:dyDescent="0.15">
      <c r="A14" s="90"/>
      <c r="B14" s="90"/>
      <c r="C14" s="90"/>
      <c r="D14" s="90"/>
      <c r="E14" s="90"/>
      <c r="F14" s="90"/>
      <c r="G14" s="90"/>
      <c r="H14" s="90"/>
      <c r="I14" s="90"/>
      <c r="J14" s="90"/>
      <c r="K14" s="90"/>
      <c r="L14" s="90"/>
      <c r="M14" s="90"/>
      <c r="N14" s="90"/>
      <c r="O14" s="90"/>
      <c r="P14" s="90"/>
      <c r="Q14" s="90"/>
      <c r="R14" s="90"/>
      <c r="S14" s="90"/>
      <c r="T14" s="90"/>
      <c r="U14" s="90"/>
    </row>
    <row r="15" spans="1:21" ht="13.5" customHeight="1" x14ac:dyDescent="0.15">
      <c r="A15" s="90"/>
      <c r="B15" s="90"/>
      <c r="C15" s="90"/>
      <c r="D15" s="90"/>
      <c r="E15" s="90"/>
      <c r="F15" s="90"/>
      <c r="G15" s="90"/>
      <c r="H15" s="90"/>
      <c r="I15" s="90"/>
      <c r="J15" s="90"/>
      <c r="K15" s="90"/>
      <c r="L15" s="90"/>
      <c r="M15" s="90"/>
      <c r="N15" s="90"/>
      <c r="O15" s="90"/>
      <c r="P15" s="90"/>
      <c r="Q15" s="90"/>
      <c r="R15" s="90"/>
      <c r="S15" s="90"/>
      <c r="T15" s="90"/>
      <c r="U15" s="90"/>
    </row>
    <row r="16" spans="1:21" ht="13.5" customHeight="1" x14ac:dyDescent="0.15">
      <c r="A16" s="90"/>
      <c r="B16" s="90"/>
      <c r="C16" s="90"/>
      <c r="D16" s="90"/>
      <c r="E16" s="90"/>
      <c r="F16" s="90"/>
      <c r="G16" s="90"/>
      <c r="H16" s="90"/>
      <c r="I16" s="90"/>
      <c r="J16" s="90"/>
      <c r="K16" s="90"/>
      <c r="L16" s="90"/>
      <c r="M16" s="90"/>
      <c r="N16" s="90"/>
      <c r="O16" s="90"/>
      <c r="P16" s="90"/>
      <c r="Q16" s="90"/>
      <c r="R16" s="90"/>
      <c r="S16" s="90"/>
      <c r="T16" s="90"/>
      <c r="U16" s="90"/>
    </row>
    <row r="17" spans="1:21" ht="13.5" customHeight="1" x14ac:dyDescent="0.15">
      <c r="A17" s="90"/>
      <c r="B17" s="90"/>
      <c r="C17" s="90"/>
      <c r="D17" s="90"/>
      <c r="E17" s="90"/>
      <c r="F17" s="90"/>
      <c r="G17" s="90"/>
      <c r="H17" s="90"/>
      <c r="I17" s="90"/>
      <c r="J17" s="90"/>
      <c r="K17" s="90"/>
      <c r="L17" s="90"/>
      <c r="M17" s="90"/>
      <c r="N17" s="90"/>
      <c r="O17" s="90"/>
      <c r="P17" s="90"/>
      <c r="Q17" s="90"/>
      <c r="R17" s="90"/>
      <c r="S17" s="90"/>
      <c r="T17" s="90"/>
      <c r="U17" s="90"/>
    </row>
    <row r="18" spans="1:21" ht="13.5" customHeight="1" x14ac:dyDescent="0.15">
      <c r="A18" s="90"/>
      <c r="B18" s="90"/>
      <c r="C18" s="90"/>
      <c r="D18" s="90"/>
      <c r="E18" s="90"/>
      <c r="F18" s="90"/>
      <c r="G18" s="90"/>
      <c r="H18" s="90"/>
      <c r="I18" s="90"/>
      <c r="J18" s="90"/>
      <c r="K18" s="90"/>
      <c r="L18" s="90"/>
      <c r="M18" s="90"/>
      <c r="N18" s="90"/>
      <c r="O18" s="90"/>
      <c r="P18" s="90"/>
      <c r="Q18" s="90"/>
      <c r="R18" s="90"/>
      <c r="S18" s="90"/>
      <c r="T18" s="90"/>
      <c r="U18" s="90"/>
    </row>
    <row r="19" spans="1:21" ht="13.5" customHeight="1" x14ac:dyDescent="0.15">
      <c r="A19" s="90"/>
      <c r="B19" s="90"/>
      <c r="C19" s="90"/>
      <c r="D19" s="90"/>
      <c r="E19" s="90"/>
      <c r="F19" s="90"/>
      <c r="G19" s="90"/>
      <c r="H19" s="90"/>
      <c r="I19" s="90"/>
      <c r="J19" s="90"/>
      <c r="K19" s="90"/>
      <c r="L19" s="90"/>
      <c r="M19" s="90"/>
      <c r="N19" s="90"/>
      <c r="O19" s="90"/>
      <c r="P19" s="90"/>
      <c r="Q19" s="90"/>
      <c r="R19" s="90"/>
      <c r="S19" s="90"/>
      <c r="T19" s="90"/>
      <c r="U19" s="90"/>
    </row>
    <row r="20" spans="1:21" ht="13.5" customHeight="1" x14ac:dyDescent="0.15">
      <c r="A20" s="90"/>
      <c r="B20" s="90"/>
      <c r="C20" s="90"/>
      <c r="D20" s="90"/>
      <c r="E20" s="90"/>
      <c r="F20" s="90"/>
      <c r="G20" s="90"/>
      <c r="H20" s="90"/>
      <c r="I20" s="90"/>
      <c r="J20" s="90"/>
      <c r="K20" s="90"/>
      <c r="L20" s="90"/>
      <c r="M20" s="90"/>
      <c r="N20" s="90"/>
      <c r="O20" s="90"/>
      <c r="P20" s="90"/>
      <c r="Q20" s="90"/>
      <c r="R20" s="90"/>
      <c r="S20" s="90"/>
      <c r="T20" s="90"/>
      <c r="U20" s="90"/>
    </row>
    <row r="21" spans="1:21" ht="13.5" customHeight="1" x14ac:dyDescent="0.15">
      <c r="A21" s="90"/>
      <c r="B21" s="90"/>
      <c r="C21" s="90"/>
      <c r="D21" s="90"/>
      <c r="E21" s="90"/>
      <c r="F21" s="90"/>
      <c r="G21" s="90"/>
      <c r="H21" s="90"/>
      <c r="I21" s="90"/>
      <c r="J21" s="90"/>
      <c r="K21" s="90"/>
      <c r="L21" s="90"/>
      <c r="M21" s="90"/>
      <c r="N21" s="90"/>
      <c r="O21" s="90"/>
      <c r="P21" s="90"/>
      <c r="Q21" s="90"/>
      <c r="R21" s="90"/>
      <c r="S21" s="90"/>
      <c r="T21" s="90"/>
      <c r="U21" s="90"/>
    </row>
    <row r="22" spans="1:21" ht="13.5" customHeight="1" x14ac:dyDescent="0.15">
      <c r="A22" s="90"/>
      <c r="B22" s="90"/>
      <c r="C22" s="90"/>
      <c r="D22" s="90"/>
      <c r="E22" s="90"/>
      <c r="F22" s="90"/>
      <c r="G22" s="90"/>
      <c r="H22" s="90"/>
      <c r="I22" s="90"/>
      <c r="J22" s="90"/>
      <c r="K22" s="90"/>
      <c r="L22" s="90"/>
      <c r="M22" s="90"/>
      <c r="N22" s="90"/>
      <c r="O22" s="90"/>
      <c r="P22" s="90"/>
      <c r="Q22" s="90"/>
      <c r="R22" s="90"/>
      <c r="S22" s="90"/>
      <c r="T22" s="90"/>
      <c r="U22" s="90"/>
    </row>
    <row r="23" spans="1:21" ht="13.5" customHeight="1" x14ac:dyDescent="0.15">
      <c r="A23" s="90"/>
      <c r="B23" s="90"/>
      <c r="C23" s="90"/>
      <c r="D23" s="90"/>
      <c r="E23" s="90"/>
      <c r="F23" s="90"/>
      <c r="G23" s="90"/>
      <c r="H23" s="90"/>
      <c r="I23" s="90"/>
      <c r="J23" s="90"/>
      <c r="K23" s="90"/>
      <c r="L23" s="90"/>
      <c r="M23" s="90"/>
      <c r="N23" s="90"/>
      <c r="O23" s="90"/>
      <c r="P23" s="90"/>
      <c r="Q23" s="90"/>
      <c r="R23" s="90"/>
      <c r="S23" s="90"/>
      <c r="T23" s="90"/>
      <c r="U23" s="90"/>
    </row>
    <row r="24" spans="1:21" ht="13.5" customHeight="1" x14ac:dyDescent="0.15">
      <c r="A24" s="90"/>
      <c r="B24" s="90"/>
      <c r="C24" s="90"/>
      <c r="D24" s="90"/>
      <c r="E24" s="90"/>
      <c r="F24" s="90"/>
      <c r="G24" s="90"/>
      <c r="H24" s="90"/>
      <c r="I24" s="90"/>
      <c r="J24" s="90"/>
      <c r="K24" s="90"/>
      <c r="L24" s="90"/>
      <c r="M24" s="90"/>
      <c r="N24" s="90"/>
      <c r="O24" s="90"/>
      <c r="P24" s="90"/>
      <c r="Q24" s="90"/>
      <c r="R24" s="90"/>
      <c r="S24" s="90"/>
      <c r="T24" s="90"/>
      <c r="U24" s="90"/>
    </row>
    <row r="25" spans="1:21" ht="13.5" customHeight="1" x14ac:dyDescent="0.15">
      <c r="A25" s="90"/>
      <c r="B25" s="90"/>
      <c r="C25" s="90"/>
      <c r="D25" s="90"/>
      <c r="E25" s="90"/>
      <c r="F25" s="90"/>
      <c r="G25" s="90"/>
      <c r="H25" s="90"/>
      <c r="I25" s="90"/>
      <c r="J25" s="90"/>
      <c r="K25" s="90"/>
      <c r="L25" s="90"/>
      <c r="M25" s="90"/>
      <c r="N25" s="90"/>
      <c r="O25" s="90"/>
      <c r="P25" s="90"/>
      <c r="Q25" s="90"/>
      <c r="R25" s="90"/>
      <c r="S25" s="90"/>
      <c r="T25" s="90"/>
      <c r="U25" s="90"/>
    </row>
    <row r="26" spans="1:21" ht="13.5" customHeight="1" x14ac:dyDescent="0.15">
      <c r="A26" s="90"/>
      <c r="B26" s="90"/>
      <c r="C26" s="90"/>
      <c r="D26" s="90"/>
      <c r="E26" s="90"/>
      <c r="F26" s="90"/>
      <c r="G26" s="90"/>
      <c r="H26" s="90"/>
      <c r="I26" s="90"/>
      <c r="J26" s="90"/>
      <c r="K26" s="90"/>
      <c r="L26" s="90"/>
      <c r="M26" s="90"/>
      <c r="N26" s="90"/>
      <c r="O26" s="90"/>
      <c r="P26" s="90"/>
      <c r="Q26" s="90"/>
      <c r="R26" s="90"/>
      <c r="S26" s="90"/>
      <c r="T26" s="90"/>
      <c r="U26" s="90"/>
    </row>
    <row r="27" spans="1:21" ht="13.5" customHeight="1" x14ac:dyDescent="0.15">
      <c r="A27" s="90"/>
      <c r="B27" s="90"/>
      <c r="C27" s="90"/>
      <c r="D27" s="90"/>
      <c r="E27" s="90"/>
      <c r="F27" s="90"/>
      <c r="G27" s="90"/>
      <c r="H27" s="90"/>
      <c r="I27" s="90"/>
      <c r="J27" s="90"/>
      <c r="K27" s="90"/>
      <c r="L27" s="90"/>
      <c r="M27" s="90"/>
      <c r="N27" s="90"/>
      <c r="O27" s="90"/>
      <c r="P27" s="90"/>
      <c r="Q27" s="90"/>
      <c r="R27" s="90"/>
      <c r="S27" s="90"/>
      <c r="T27" s="90"/>
      <c r="U27" s="90"/>
    </row>
    <row r="28" spans="1:21" ht="13.5" customHeight="1" x14ac:dyDescent="0.15">
      <c r="A28" s="90"/>
      <c r="B28" s="90"/>
      <c r="C28" s="90"/>
      <c r="D28" s="90"/>
      <c r="E28" s="90"/>
      <c r="F28" s="90"/>
      <c r="G28" s="90"/>
      <c r="H28" s="90"/>
      <c r="I28" s="90"/>
      <c r="J28" s="90"/>
      <c r="K28" s="90"/>
      <c r="L28" s="90"/>
      <c r="M28" s="90"/>
      <c r="N28" s="90"/>
      <c r="O28" s="90"/>
      <c r="P28" s="90"/>
      <c r="Q28" s="90"/>
      <c r="R28" s="90"/>
      <c r="S28" s="90"/>
      <c r="T28" s="90"/>
      <c r="U28" s="90"/>
    </row>
    <row r="29" spans="1:21" ht="13.5" customHeight="1" x14ac:dyDescent="0.15">
      <c r="A29" s="90"/>
      <c r="B29" s="90"/>
      <c r="C29" s="90"/>
      <c r="D29" s="90"/>
      <c r="E29" s="90"/>
      <c r="F29" s="90"/>
      <c r="G29" s="90"/>
      <c r="H29" s="90"/>
      <c r="I29" s="90"/>
      <c r="J29" s="90"/>
      <c r="K29" s="90"/>
      <c r="L29" s="90"/>
      <c r="M29" s="90"/>
      <c r="N29" s="90"/>
      <c r="O29" s="90"/>
      <c r="P29" s="90"/>
      <c r="Q29" s="90"/>
      <c r="R29" s="90"/>
      <c r="S29" s="90"/>
      <c r="T29" s="90"/>
      <c r="U29" s="90"/>
    </row>
    <row r="30" spans="1:21" ht="13.5" customHeight="1" x14ac:dyDescent="0.15">
      <c r="A30" s="90"/>
      <c r="B30" s="90"/>
      <c r="C30" s="90"/>
      <c r="D30" s="90"/>
      <c r="E30" s="90"/>
      <c r="F30" s="90"/>
      <c r="G30" s="90"/>
      <c r="H30" s="90"/>
      <c r="I30" s="90"/>
      <c r="J30" s="90"/>
      <c r="K30" s="90"/>
      <c r="L30" s="90"/>
      <c r="M30" s="90"/>
      <c r="N30" s="90"/>
      <c r="O30" s="90"/>
      <c r="P30" s="90"/>
      <c r="Q30" s="90"/>
      <c r="R30" s="90"/>
      <c r="S30" s="90"/>
      <c r="T30" s="90"/>
      <c r="U30" s="90"/>
    </row>
    <row r="31" spans="1:21" ht="13.5" customHeight="1" x14ac:dyDescent="0.15">
      <c r="A31" s="90"/>
      <c r="B31" s="90"/>
      <c r="C31" s="90"/>
      <c r="D31" s="90"/>
      <c r="E31" s="90"/>
      <c r="F31" s="90"/>
      <c r="G31" s="90"/>
      <c r="H31" s="90"/>
      <c r="I31" s="90"/>
      <c r="J31" s="90"/>
      <c r="K31" s="90"/>
      <c r="L31" s="90"/>
      <c r="M31" s="90"/>
      <c r="N31" s="90"/>
      <c r="O31" s="90"/>
      <c r="P31" s="90"/>
      <c r="Q31" s="90"/>
      <c r="R31" s="90"/>
      <c r="S31" s="90"/>
      <c r="T31" s="90"/>
      <c r="U31" s="90"/>
    </row>
    <row r="32" spans="1:21" ht="13.5" customHeight="1" x14ac:dyDescent="0.15">
      <c r="A32" s="90"/>
      <c r="B32" s="90"/>
      <c r="C32" s="90"/>
      <c r="D32" s="90"/>
      <c r="E32" s="90"/>
      <c r="F32" s="90"/>
      <c r="G32" s="90"/>
      <c r="H32" s="90"/>
      <c r="I32" s="90"/>
      <c r="J32" s="90"/>
      <c r="K32" s="90"/>
      <c r="L32" s="90"/>
      <c r="M32" s="90"/>
      <c r="N32" s="90"/>
      <c r="O32" s="90"/>
      <c r="P32" s="90"/>
      <c r="Q32" s="90"/>
      <c r="R32" s="90"/>
      <c r="S32" s="90"/>
      <c r="T32" s="90"/>
      <c r="U32" s="90"/>
    </row>
    <row r="33" spans="1:21" ht="13.5" customHeight="1" x14ac:dyDescent="0.15">
      <c r="A33" s="90"/>
      <c r="B33" s="90"/>
      <c r="C33" s="90"/>
      <c r="D33" s="90"/>
      <c r="E33" s="90"/>
      <c r="F33" s="90"/>
      <c r="G33" s="90"/>
      <c r="H33" s="90"/>
      <c r="I33" s="90"/>
      <c r="J33" s="90"/>
      <c r="K33" s="90"/>
      <c r="L33" s="90"/>
      <c r="M33" s="90"/>
      <c r="N33" s="90"/>
      <c r="O33" s="90"/>
      <c r="P33" s="90"/>
      <c r="Q33" s="90"/>
      <c r="R33" s="90"/>
      <c r="S33" s="90"/>
      <c r="T33" s="90"/>
      <c r="U33" s="90"/>
    </row>
    <row r="34" spans="1:21" ht="13.5" customHeight="1" x14ac:dyDescent="0.15">
      <c r="A34" s="90"/>
      <c r="B34" s="90"/>
      <c r="C34" s="90"/>
      <c r="D34" s="90"/>
      <c r="E34" s="90"/>
      <c r="F34" s="90"/>
      <c r="G34" s="90"/>
      <c r="H34" s="90"/>
      <c r="I34" s="90"/>
      <c r="J34" s="90"/>
      <c r="K34" s="90"/>
      <c r="L34" s="90"/>
      <c r="M34" s="90"/>
      <c r="N34" s="90"/>
      <c r="O34" s="90"/>
      <c r="P34" s="90"/>
      <c r="Q34" s="90"/>
      <c r="R34" s="90"/>
      <c r="S34" s="90"/>
      <c r="T34" s="90"/>
      <c r="U34" s="90"/>
    </row>
    <row r="35" spans="1:21" ht="13.5" customHeight="1" x14ac:dyDescent="0.15">
      <c r="A35" s="90"/>
      <c r="B35" s="90"/>
      <c r="C35" s="90"/>
      <c r="D35" s="90"/>
      <c r="E35" s="90"/>
      <c r="F35" s="90"/>
      <c r="G35" s="90"/>
      <c r="H35" s="90"/>
      <c r="I35" s="90"/>
      <c r="J35" s="90"/>
      <c r="K35" s="90"/>
      <c r="L35" s="90"/>
      <c r="M35" s="90"/>
      <c r="N35" s="90"/>
      <c r="O35" s="90"/>
      <c r="P35" s="90"/>
      <c r="Q35" s="90"/>
      <c r="R35" s="90"/>
      <c r="S35" s="90"/>
      <c r="T35" s="90"/>
      <c r="U35" s="90"/>
    </row>
    <row r="36" spans="1:21" ht="13.5" customHeight="1" x14ac:dyDescent="0.15">
      <c r="A36" s="90"/>
      <c r="B36" s="90"/>
      <c r="C36" s="90"/>
      <c r="D36" s="90"/>
      <c r="E36" s="90"/>
      <c r="F36" s="90"/>
      <c r="G36" s="90"/>
      <c r="H36" s="90"/>
      <c r="I36" s="90"/>
      <c r="J36" s="90"/>
      <c r="K36" s="90"/>
      <c r="L36" s="90"/>
      <c r="M36" s="90"/>
      <c r="N36" s="90"/>
      <c r="O36" s="90"/>
      <c r="P36" s="90"/>
      <c r="Q36" s="90"/>
      <c r="R36" s="90"/>
      <c r="S36" s="90"/>
      <c r="T36" s="90"/>
      <c r="U36" s="90"/>
    </row>
    <row r="37" spans="1:21" ht="13.5" customHeight="1" x14ac:dyDescent="0.15">
      <c r="A37" s="90"/>
      <c r="B37" s="90"/>
      <c r="C37" s="90"/>
      <c r="D37" s="90"/>
      <c r="E37" s="90"/>
      <c r="F37" s="90"/>
      <c r="G37" s="90"/>
      <c r="H37" s="90"/>
      <c r="I37" s="90"/>
      <c r="J37" s="90"/>
      <c r="K37" s="90"/>
      <c r="L37" s="90"/>
      <c r="M37" s="90"/>
      <c r="N37" s="90"/>
      <c r="O37" s="90"/>
      <c r="P37" s="90"/>
      <c r="Q37" s="90"/>
      <c r="R37" s="90"/>
      <c r="S37" s="90"/>
      <c r="T37" s="90"/>
      <c r="U37" s="90"/>
    </row>
    <row r="38" spans="1:21" ht="13.5" customHeight="1" x14ac:dyDescent="0.15">
      <c r="A38" s="90"/>
      <c r="B38" s="90"/>
      <c r="C38" s="90"/>
      <c r="D38" s="90"/>
      <c r="E38" s="90"/>
      <c r="F38" s="90"/>
      <c r="G38" s="90"/>
      <c r="H38" s="90"/>
      <c r="I38" s="90"/>
      <c r="J38" s="90"/>
      <c r="K38" s="90"/>
      <c r="L38" s="90"/>
      <c r="M38" s="90"/>
      <c r="N38" s="90"/>
      <c r="O38" s="90"/>
      <c r="P38" s="90"/>
      <c r="Q38" s="90"/>
      <c r="R38" s="90"/>
      <c r="S38" s="90"/>
      <c r="T38" s="90"/>
      <c r="U38" s="90"/>
    </row>
    <row r="39" spans="1:21" ht="13.5" customHeight="1" x14ac:dyDescent="0.15">
      <c r="A39" s="90"/>
      <c r="B39" s="90"/>
      <c r="C39" s="90"/>
      <c r="D39" s="90"/>
      <c r="E39" s="90"/>
      <c r="F39" s="90"/>
      <c r="G39" s="90"/>
      <c r="H39" s="90"/>
      <c r="I39" s="90"/>
      <c r="J39" s="90"/>
      <c r="K39" s="90"/>
      <c r="L39" s="90"/>
      <c r="M39" s="90"/>
      <c r="N39" s="90"/>
      <c r="O39" s="90"/>
      <c r="P39" s="90"/>
      <c r="Q39" s="90"/>
      <c r="R39" s="90"/>
      <c r="S39" s="90"/>
      <c r="T39" s="90"/>
      <c r="U39" s="90"/>
    </row>
    <row r="40" spans="1:21" ht="13.5" customHeight="1" x14ac:dyDescent="0.15">
      <c r="A40" s="90"/>
      <c r="B40" s="90"/>
      <c r="C40" s="90"/>
      <c r="D40" s="90"/>
      <c r="E40" s="90"/>
      <c r="F40" s="90"/>
      <c r="G40" s="90"/>
      <c r="H40" s="90"/>
      <c r="I40" s="90"/>
      <c r="J40" s="90"/>
      <c r="K40" s="90"/>
      <c r="L40" s="90"/>
      <c r="M40" s="90"/>
      <c r="N40" s="90"/>
      <c r="O40" s="90"/>
      <c r="P40" s="90"/>
      <c r="Q40" s="90"/>
      <c r="R40" s="90"/>
      <c r="S40" s="90"/>
      <c r="T40" s="90"/>
      <c r="U40" s="90"/>
    </row>
    <row r="41" spans="1:21" ht="13.5" customHeight="1" x14ac:dyDescent="0.15">
      <c r="A41" s="90"/>
      <c r="B41" s="90"/>
      <c r="C41" s="90"/>
      <c r="D41" s="90"/>
      <c r="E41" s="90"/>
      <c r="F41" s="90"/>
      <c r="G41" s="90"/>
      <c r="H41" s="90"/>
      <c r="I41" s="90"/>
      <c r="J41" s="90"/>
      <c r="K41" s="90"/>
      <c r="L41" s="90"/>
      <c r="M41" s="90"/>
      <c r="N41" s="90"/>
      <c r="O41" s="90"/>
      <c r="P41" s="90"/>
      <c r="Q41" s="90"/>
      <c r="R41" s="90"/>
      <c r="S41" s="90"/>
      <c r="T41" s="90"/>
      <c r="U41" s="90"/>
    </row>
    <row r="42" spans="1:21" ht="13.5" customHeight="1" x14ac:dyDescent="0.15">
      <c r="A42" s="90"/>
      <c r="B42" s="90"/>
      <c r="C42" s="90"/>
      <c r="D42" s="90"/>
      <c r="E42" s="90"/>
      <c r="F42" s="90"/>
      <c r="G42" s="90"/>
      <c r="H42" s="90"/>
      <c r="I42" s="90"/>
      <c r="J42" s="90"/>
      <c r="K42" s="90"/>
      <c r="L42" s="90"/>
      <c r="M42" s="90"/>
      <c r="N42" s="90"/>
      <c r="O42" s="90"/>
      <c r="P42" s="90"/>
      <c r="Q42" s="90"/>
      <c r="R42" s="90"/>
      <c r="S42" s="90"/>
      <c r="T42" s="90"/>
      <c r="U42" s="90"/>
    </row>
    <row r="43" spans="1:21" ht="30.75" customHeight="1" x14ac:dyDescent="0.15">
      <c r="A43" s="90"/>
      <c r="B43" s="90"/>
      <c r="C43" s="90"/>
      <c r="D43" s="90"/>
      <c r="E43" s="90"/>
      <c r="F43" s="90"/>
      <c r="G43" s="90"/>
      <c r="H43" s="90"/>
      <c r="I43" s="90"/>
      <c r="J43" s="90"/>
      <c r="K43" s="90"/>
      <c r="L43" s="90"/>
      <c r="M43" s="90"/>
      <c r="N43" s="90"/>
      <c r="O43" s="248" t="s">
        <v>23</v>
      </c>
      <c r="P43" s="90"/>
      <c r="Q43" s="90"/>
      <c r="R43" s="90"/>
      <c r="S43" s="90"/>
      <c r="T43" s="90"/>
      <c r="U43" s="90"/>
    </row>
    <row r="44" spans="1:21" ht="30.75" customHeight="1" x14ac:dyDescent="0.15">
      <c r="A44" s="90"/>
      <c r="B44" s="214" t="s">
        <v>24</v>
      </c>
      <c r="C44" s="220"/>
      <c r="D44" s="220"/>
      <c r="E44" s="228"/>
      <c r="F44" s="228"/>
      <c r="G44" s="228"/>
      <c r="H44" s="228"/>
      <c r="I44" s="228"/>
      <c r="J44" s="231" t="s">
        <v>17</v>
      </c>
      <c r="K44" s="233" t="s">
        <v>448</v>
      </c>
      <c r="L44" s="241" t="s">
        <v>524</v>
      </c>
      <c r="M44" s="241" t="s">
        <v>525</v>
      </c>
      <c r="N44" s="241" t="s">
        <v>526</v>
      </c>
      <c r="O44" s="249" t="s">
        <v>527</v>
      </c>
      <c r="P44" s="90"/>
      <c r="Q44" s="90"/>
      <c r="R44" s="90"/>
      <c r="S44" s="90"/>
      <c r="T44" s="90"/>
      <c r="U44" s="90"/>
    </row>
    <row r="45" spans="1:21" ht="30.75" customHeight="1" x14ac:dyDescent="0.15">
      <c r="A45" s="90"/>
      <c r="B45" s="1085" t="s">
        <v>30</v>
      </c>
      <c r="C45" s="1086"/>
      <c r="D45" s="223"/>
      <c r="E45" s="1099" t="s">
        <v>27</v>
      </c>
      <c r="F45" s="1099"/>
      <c r="G45" s="1099"/>
      <c r="H45" s="1099"/>
      <c r="I45" s="1099"/>
      <c r="J45" s="1100"/>
      <c r="K45" s="234">
        <v>399</v>
      </c>
      <c r="L45" s="242">
        <v>403</v>
      </c>
      <c r="M45" s="242">
        <v>372</v>
      </c>
      <c r="N45" s="242">
        <v>406</v>
      </c>
      <c r="O45" s="250">
        <v>465</v>
      </c>
      <c r="P45" s="90"/>
      <c r="Q45" s="90"/>
      <c r="R45" s="90"/>
      <c r="S45" s="90"/>
      <c r="T45" s="90"/>
      <c r="U45" s="90"/>
    </row>
    <row r="46" spans="1:21" ht="30.75" customHeight="1" x14ac:dyDescent="0.15">
      <c r="A46" s="90"/>
      <c r="B46" s="1087"/>
      <c r="C46" s="1088"/>
      <c r="D46" s="224"/>
      <c r="E46" s="1091" t="s">
        <v>32</v>
      </c>
      <c r="F46" s="1091"/>
      <c r="G46" s="1091"/>
      <c r="H46" s="1091"/>
      <c r="I46" s="1091"/>
      <c r="J46" s="1092"/>
      <c r="K46" s="235" t="s">
        <v>206</v>
      </c>
      <c r="L46" s="243" t="s">
        <v>206</v>
      </c>
      <c r="M46" s="243" t="s">
        <v>206</v>
      </c>
      <c r="N46" s="243" t="s">
        <v>206</v>
      </c>
      <c r="O46" s="251" t="s">
        <v>206</v>
      </c>
      <c r="P46" s="90"/>
      <c r="Q46" s="90"/>
      <c r="R46" s="90"/>
      <c r="S46" s="90"/>
      <c r="T46" s="90"/>
      <c r="U46" s="90"/>
    </row>
    <row r="47" spans="1:21" ht="30.75" customHeight="1" x14ac:dyDescent="0.15">
      <c r="A47" s="90"/>
      <c r="B47" s="1087"/>
      <c r="C47" s="1088"/>
      <c r="D47" s="224"/>
      <c r="E47" s="1091" t="s">
        <v>36</v>
      </c>
      <c r="F47" s="1091"/>
      <c r="G47" s="1091"/>
      <c r="H47" s="1091"/>
      <c r="I47" s="1091"/>
      <c r="J47" s="1092"/>
      <c r="K47" s="235" t="s">
        <v>206</v>
      </c>
      <c r="L47" s="243" t="s">
        <v>206</v>
      </c>
      <c r="M47" s="243" t="s">
        <v>206</v>
      </c>
      <c r="N47" s="243" t="s">
        <v>206</v>
      </c>
      <c r="O47" s="251" t="s">
        <v>206</v>
      </c>
      <c r="P47" s="90"/>
      <c r="Q47" s="90"/>
      <c r="R47" s="90"/>
      <c r="S47" s="90"/>
      <c r="T47" s="90"/>
      <c r="U47" s="90"/>
    </row>
    <row r="48" spans="1:21" ht="30.75" customHeight="1" x14ac:dyDescent="0.15">
      <c r="A48" s="90"/>
      <c r="B48" s="1087"/>
      <c r="C48" s="1088"/>
      <c r="D48" s="224"/>
      <c r="E48" s="1091" t="s">
        <v>39</v>
      </c>
      <c r="F48" s="1091"/>
      <c r="G48" s="1091"/>
      <c r="H48" s="1091"/>
      <c r="I48" s="1091"/>
      <c r="J48" s="1092"/>
      <c r="K48" s="235">
        <v>46</v>
      </c>
      <c r="L48" s="243">
        <v>49</v>
      </c>
      <c r="M48" s="243">
        <v>54</v>
      </c>
      <c r="N48" s="243">
        <v>53</v>
      </c>
      <c r="O48" s="251">
        <v>62</v>
      </c>
      <c r="P48" s="90"/>
      <c r="Q48" s="90"/>
      <c r="R48" s="90"/>
      <c r="S48" s="90"/>
      <c r="T48" s="90"/>
      <c r="U48" s="90"/>
    </row>
    <row r="49" spans="1:21" ht="30.75" customHeight="1" x14ac:dyDescent="0.15">
      <c r="A49" s="90"/>
      <c r="B49" s="1087"/>
      <c r="C49" s="1088"/>
      <c r="D49" s="224"/>
      <c r="E49" s="1091" t="s">
        <v>2</v>
      </c>
      <c r="F49" s="1091"/>
      <c r="G49" s="1091"/>
      <c r="H49" s="1091"/>
      <c r="I49" s="1091"/>
      <c r="J49" s="1092"/>
      <c r="K49" s="235">
        <v>4</v>
      </c>
      <c r="L49" s="243">
        <v>6</v>
      </c>
      <c r="M49" s="243">
        <v>6</v>
      </c>
      <c r="N49" s="243">
        <v>7</v>
      </c>
      <c r="O49" s="251">
        <v>7</v>
      </c>
      <c r="P49" s="90"/>
      <c r="Q49" s="90"/>
      <c r="R49" s="90"/>
      <c r="S49" s="90"/>
      <c r="T49" s="90"/>
      <c r="U49" s="90"/>
    </row>
    <row r="50" spans="1:21" ht="30.75" customHeight="1" x14ac:dyDescent="0.15">
      <c r="A50" s="90"/>
      <c r="B50" s="1087"/>
      <c r="C50" s="1088"/>
      <c r="D50" s="224"/>
      <c r="E50" s="1091" t="s">
        <v>44</v>
      </c>
      <c r="F50" s="1091"/>
      <c r="G50" s="1091"/>
      <c r="H50" s="1091"/>
      <c r="I50" s="1091"/>
      <c r="J50" s="1092"/>
      <c r="K50" s="235" t="s">
        <v>206</v>
      </c>
      <c r="L50" s="243" t="s">
        <v>206</v>
      </c>
      <c r="M50" s="243" t="s">
        <v>206</v>
      </c>
      <c r="N50" s="243" t="s">
        <v>206</v>
      </c>
      <c r="O50" s="251" t="s">
        <v>206</v>
      </c>
      <c r="P50" s="90"/>
      <c r="Q50" s="90"/>
      <c r="R50" s="90"/>
      <c r="S50" s="90"/>
      <c r="T50" s="90"/>
      <c r="U50" s="90"/>
    </row>
    <row r="51" spans="1:21" ht="30.75" customHeight="1" x14ac:dyDescent="0.15">
      <c r="A51" s="90"/>
      <c r="B51" s="1089"/>
      <c r="C51" s="1090"/>
      <c r="D51" s="225"/>
      <c r="E51" s="1091" t="s">
        <v>46</v>
      </c>
      <c r="F51" s="1091"/>
      <c r="G51" s="1091"/>
      <c r="H51" s="1091"/>
      <c r="I51" s="1091"/>
      <c r="J51" s="1092"/>
      <c r="K51" s="235" t="s">
        <v>206</v>
      </c>
      <c r="L51" s="243" t="s">
        <v>206</v>
      </c>
      <c r="M51" s="243" t="s">
        <v>206</v>
      </c>
      <c r="N51" s="243" t="s">
        <v>206</v>
      </c>
      <c r="O51" s="251" t="s">
        <v>206</v>
      </c>
      <c r="P51" s="90"/>
      <c r="Q51" s="90"/>
      <c r="R51" s="90"/>
      <c r="S51" s="90"/>
      <c r="T51" s="90"/>
      <c r="U51" s="90"/>
    </row>
    <row r="52" spans="1:21" ht="30.75" customHeight="1" x14ac:dyDescent="0.15">
      <c r="A52" s="90"/>
      <c r="B52" s="1093" t="s">
        <v>52</v>
      </c>
      <c r="C52" s="1094"/>
      <c r="D52" s="225"/>
      <c r="E52" s="1091" t="s">
        <v>56</v>
      </c>
      <c r="F52" s="1091"/>
      <c r="G52" s="1091"/>
      <c r="H52" s="1091"/>
      <c r="I52" s="1091"/>
      <c r="J52" s="1092"/>
      <c r="K52" s="235">
        <v>402</v>
      </c>
      <c r="L52" s="243">
        <v>395</v>
      </c>
      <c r="M52" s="243">
        <v>372</v>
      </c>
      <c r="N52" s="243">
        <v>379</v>
      </c>
      <c r="O52" s="251">
        <v>392</v>
      </c>
      <c r="P52" s="90"/>
      <c r="Q52" s="90"/>
      <c r="R52" s="90"/>
      <c r="S52" s="90"/>
      <c r="T52" s="90"/>
      <c r="U52" s="90"/>
    </row>
    <row r="53" spans="1:21" ht="30.75" customHeight="1" x14ac:dyDescent="0.15">
      <c r="A53" s="90"/>
      <c r="B53" s="1095" t="s">
        <v>58</v>
      </c>
      <c r="C53" s="1096"/>
      <c r="D53" s="226"/>
      <c r="E53" s="1097" t="s">
        <v>61</v>
      </c>
      <c r="F53" s="1097"/>
      <c r="G53" s="1097"/>
      <c r="H53" s="1097"/>
      <c r="I53" s="1097"/>
      <c r="J53" s="1098"/>
      <c r="K53" s="236">
        <v>47</v>
      </c>
      <c r="L53" s="244">
        <v>63</v>
      </c>
      <c r="M53" s="244">
        <v>60</v>
      </c>
      <c r="N53" s="244">
        <v>87</v>
      </c>
      <c r="O53" s="252">
        <v>142</v>
      </c>
      <c r="P53" s="90"/>
      <c r="Q53" s="90"/>
      <c r="R53" s="90"/>
      <c r="S53" s="90"/>
      <c r="T53" s="90"/>
      <c r="U53" s="90"/>
    </row>
    <row r="54" spans="1:21" ht="24" customHeight="1" x14ac:dyDescent="0.15">
      <c r="A54" s="90"/>
      <c r="B54" s="215" t="s">
        <v>66</v>
      </c>
      <c r="C54" s="90"/>
      <c r="D54" s="90"/>
      <c r="E54" s="90"/>
      <c r="F54" s="90"/>
      <c r="G54" s="90"/>
      <c r="H54" s="90"/>
      <c r="I54" s="90"/>
      <c r="J54" s="90"/>
      <c r="K54" s="90"/>
      <c r="L54" s="90"/>
      <c r="M54" s="90"/>
      <c r="N54" s="90"/>
      <c r="O54" s="90"/>
      <c r="P54" s="90"/>
      <c r="Q54" s="90"/>
      <c r="R54" s="90"/>
      <c r="S54" s="90"/>
      <c r="T54" s="90"/>
      <c r="U54" s="90"/>
    </row>
    <row r="55" spans="1:21" ht="24" customHeight="1" x14ac:dyDescent="0.15">
      <c r="A55" s="90"/>
      <c r="B55" s="216" t="s">
        <v>8</v>
      </c>
      <c r="C55" s="221"/>
      <c r="D55" s="221"/>
      <c r="E55" s="221"/>
      <c r="F55" s="221"/>
      <c r="G55" s="221"/>
      <c r="H55" s="221"/>
      <c r="I55" s="221"/>
      <c r="J55" s="221"/>
      <c r="K55" s="237"/>
      <c r="L55" s="237"/>
      <c r="M55" s="237"/>
      <c r="N55" s="237"/>
      <c r="O55" s="253" t="s">
        <v>530</v>
      </c>
      <c r="P55" s="90"/>
      <c r="Q55" s="90"/>
      <c r="R55" s="90"/>
      <c r="S55" s="90"/>
      <c r="T55" s="90"/>
      <c r="U55" s="90"/>
    </row>
    <row r="56" spans="1:21" ht="31.5" customHeight="1" x14ac:dyDescent="0.15">
      <c r="A56" s="90"/>
      <c r="B56" s="217"/>
      <c r="C56" s="222"/>
      <c r="D56" s="222"/>
      <c r="E56" s="229"/>
      <c r="F56" s="229"/>
      <c r="G56" s="229"/>
      <c r="H56" s="229"/>
      <c r="I56" s="229"/>
      <c r="J56" s="232" t="s">
        <v>17</v>
      </c>
      <c r="K56" s="238" t="s">
        <v>531</v>
      </c>
      <c r="L56" s="245" t="s">
        <v>532</v>
      </c>
      <c r="M56" s="245" t="s">
        <v>533</v>
      </c>
      <c r="N56" s="245" t="s">
        <v>534</v>
      </c>
      <c r="O56" s="254" t="s">
        <v>535</v>
      </c>
      <c r="P56" s="90"/>
      <c r="Q56" s="90"/>
      <c r="R56" s="90"/>
      <c r="S56" s="90"/>
      <c r="T56" s="90"/>
      <c r="U56" s="90"/>
    </row>
    <row r="57" spans="1:21" ht="31.5" customHeight="1" x14ac:dyDescent="0.15">
      <c r="B57" s="1081" t="s">
        <v>54</v>
      </c>
      <c r="C57" s="1082"/>
      <c r="D57" s="1075" t="s">
        <v>69</v>
      </c>
      <c r="E57" s="1076"/>
      <c r="F57" s="1076"/>
      <c r="G57" s="1076"/>
      <c r="H57" s="1076"/>
      <c r="I57" s="1076"/>
      <c r="J57" s="1077"/>
      <c r="K57" s="239"/>
      <c r="L57" s="246"/>
      <c r="M57" s="246"/>
      <c r="N57" s="246"/>
      <c r="O57" s="255"/>
    </row>
    <row r="58" spans="1:21" ht="31.5" customHeight="1" x14ac:dyDescent="0.15">
      <c r="B58" s="1083"/>
      <c r="C58" s="1084"/>
      <c r="D58" s="1078" t="s">
        <v>70</v>
      </c>
      <c r="E58" s="1079"/>
      <c r="F58" s="1079"/>
      <c r="G58" s="1079"/>
      <c r="H58" s="1079"/>
      <c r="I58" s="1079"/>
      <c r="J58" s="1080"/>
      <c r="K58" s="240"/>
      <c r="L58" s="247"/>
      <c r="M58" s="247"/>
      <c r="N58" s="247"/>
      <c r="O58" s="256"/>
    </row>
    <row r="59" spans="1:21" ht="24" customHeight="1" x14ac:dyDescent="0.15">
      <c r="B59" s="218"/>
      <c r="C59" s="218"/>
      <c r="D59" s="227" t="s">
        <v>49</v>
      </c>
      <c r="E59" s="230"/>
      <c r="F59" s="230"/>
      <c r="G59" s="230"/>
      <c r="H59" s="230"/>
      <c r="I59" s="230"/>
      <c r="J59" s="230"/>
      <c r="K59" s="230"/>
      <c r="L59" s="230"/>
      <c r="M59" s="230"/>
      <c r="N59" s="230"/>
      <c r="O59" s="230"/>
    </row>
    <row r="60" spans="1:21" ht="24" customHeight="1" x14ac:dyDescent="0.15">
      <c r="B60" s="219"/>
      <c r="C60" s="219"/>
      <c r="D60" s="227" t="s">
        <v>45</v>
      </c>
      <c r="E60" s="230"/>
      <c r="F60" s="230"/>
      <c r="G60" s="230"/>
      <c r="H60" s="230"/>
      <c r="I60" s="230"/>
      <c r="J60" s="230"/>
      <c r="K60" s="230"/>
      <c r="L60" s="230"/>
      <c r="M60" s="230"/>
      <c r="N60" s="230"/>
      <c r="O60" s="230"/>
    </row>
    <row r="61" spans="1:21" ht="24" customHeight="1" x14ac:dyDescent="0.15">
      <c r="A61" s="90"/>
      <c r="B61" s="215"/>
      <c r="C61" s="90"/>
      <c r="D61" s="90"/>
      <c r="E61" s="90"/>
      <c r="F61" s="90"/>
      <c r="G61" s="90"/>
      <c r="H61" s="90"/>
      <c r="I61" s="90"/>
      <c r="J61" s="90"/>
      <c r="K61" s="90"/>
      <c r="L61" s="90"/>
      <c r="M61" s="90"/>
      <c r="N61" s="90"/>
      <c r="O61" s="90"/>
      <c r="P61" s="90"/>
      <c r="Q61" s="90"/>
      <c r="R61" s="90"/>
      <c r="S61" s="90"/>
      <c r="T61" s="90"/>
      <c r="U61" s="90"/>
    </row>
    <row r="62" spans="1:21" ht="24" customHeight="1" x14ac:dyDescent="0.15">
      <c r="A62" s="90"/>
      <c r="B62" s="215"/>
      <c r="C62" s="90"/>
      <c r="D62" s="90"/>
      <c r="E62" s="90"/>
      <c r="F62" s="90"/>
      <c r="G62" s="90"/>
      <c r="H62" s="90"/>
      <c r="I62" s="90"/>
      <c r="J62" s="90"/>
      <c r="K62" s="90"/>
      <c r="L62" s="90"/>
      <c r="M62" s="90"/>
      <c r="N62" s="90"/>
      <c r="O62" s="90"/>
      <c r="P62" s="90"/>
      <c r="Q62" s="90"/>
      <c r="R62" s="90"/>
      <c r="S62" s="90"/>
      <c r="T62" s="90"/>
      <c r="U62" s="90"/>
    </row>
  </sheetData>
  <sheetProtection algorithmName="SHA-512" hashValue="hQcXwqQz8cL8rDLek5IGnCsPs736+ySIku/vlI7H7ZEXxWb6QU8OYU6vH7R9aGwyzDfDWgBqBZjWI6dRvQlPEQ==" saltValue="Uhrsu+70/egeC9I5zFmaQg==" spinCount="100000" sheet="1" objects="1" scenarios="1"/>
  <mergeCells count="15">
    <mergeCell ref="D57:J57"/>
    <mergeCell ref="D58:J58"/>
    <mergeCell ref="B57:C58"/>
    <mergeCell ref="B45:C51"/>
    <mergeCell ref="E50:J50"/>
    <mergeCell ref="E51:J51"/>
    <mergeCell ref="B52:C52"/>
    <mergeCell ref="E52:J52"/>
    <mergeCell ref="B53:C53"/>
    <mergeCell ref="E53:J53"/>
    <mergeCell ref="E45:J45"/>
    <mergeCell ref="E46:J46"/>
    <mergeCell ref="E47:J47"/>
    <mergeCell ref="E48:J48"/>
    <mergeCell ref="E49:J49"/>
  </mergeCells>
  <phoneticPr fontId="6"/>
  <printOptions horizontalCentered="1"/>
  <pageMargins left="0" right="0" top="0.19685039370078741" bottom="0.23622047244094488" header="0" footer="0"/>
  <pageSetup paperSize="9" scale="56"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15"/>
  <cols>
    <col min="1" max="1" width="6.625" style="51" customWidth="1"/>
    <col min="2" max="3" width="12.625" style="51" customWidth="1"/>
    <col min="4" max="4" width="11.625" style="51" customWidth="1"/>
    <col min="5" max="8" width="10.375" style="51" customWidth="1"/>
    <col min="9" max="13" width="16.375" style="51" customWidth="1"/>
    <col min="14" max="19" width="12.625" style="51" customWidth="1"/>
    <col min="20" max="20" width="0" style="51" hidden="1" customWidth="1"/>
    <col min="21" max="16384" width="0" style="51"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x14ac:dyDescent="0.15">
      <c r="M39" s="248" t="s">
        <v>23</v>
      </c>
    </row>
    <row r="40" spans="2:13" ht="27.75" customHeight="1" x14ac:dyDescent="0.15">
      <c r="B40" s="214" t="s">
        <v>24</v>
      </c>
      <c r="C40" s="220"/>
      <c r="D40" s="220"/>
      <c r="E40" s="228"/>
      <c r="F40" s="228"/>
      <c r="G40" s="228"/>
      <c r="H40" s="231" t="s">
        <v>17</v>
      </c>
      <c r="I40" s="233" t="s">
        <v>448</v>
      </c>
      <c r="J40" s="241" t="s">
        <v>524</v>
      </c>
      <c r="K40" s="241" t="s">
        <v>525</v>
      </c>
      <c r="L40" s="241" t="s">
        <v>526</v>
      </c>
      <c r="M40" s="268" t="s">
        <v>527</v>
      </c>
    </row>
    <row r="41" spans="2:13" ht="27.75" customHeight="1" x14ac:dyDescent="0.15">
      <c r="B41" s="1085" t="s">
        <v>41</v>
      </c>
      <c r="C41" s="1086"/>
      <c r="D41" s="223"/>
      <c r="E41" s="1110" t="s">
        <v>73</v>
      </c>
      <c r="F41" s="1110"/>
      <c r="G41" s="1110"/>
      <c r="H41" s="1111"/>
      <c r="I41" s="261">
        <v>3634</v>
      </c>
      <c r="J41" s="265">
        <v>4298</v>
      </c>
      <c r="K41" s="265">
        <v>5183</v>
      </c>
      <c r="L41" s="265">
        <v>5580</v>
      </c>
      <c r="M41" s="269">
        <v>6465</v>
      </c>
    </row>
    <row r="42" spans="2:13" ht="27.75" customHeight="1" x14ac:dyDescent="0.15">
      <c r="B42" s="1087"/>
      <c r="C42" s="1088"/>
      <c r="D42" s="224"/>
      <c r="E42" s="1101" t="s">
        <v>79</v>
      </c>
      <c r="F42" s="1101"/>
      <c r="G42" s="1101"/>
      <c r="H42" s="1102"/>
      <c r="I42" s="262" t="s">
        <v>206</v>
      </c>
      <c r="J42" s="266" t="s">
        <v>206</v>
      </c>
      <c r="K42" s="266" t="s">
        <v>206</v>
      </c>
      <c r="L42" s="266" t="s">
        <v>206</v>
      </c>
      <c r="M42" s="270" t="s">
        <v>206</v>
      </c>
    </row>
    <row r="43" spans="2:13" ht="27.75" customHeight="1" x14ac:dyDescent="0.15">
      <c r="B43" s="1087"/>
      <c r="C43" s="1088"/>
      <c r="D43" s="224"/>
      <c r="E43" s="1101" t="s">
        <v>81</v>
      </c>
      <c r="F43" s="1101"/>
      <c r="G43" s="1101"/>
      <c r="H43" s="1102"/>
      <c r="I43" s="262">
        <v>457</v>
      </c>
      <c r="J43" s="266">
        <v>456</v>
      </c>
      <c r="K43" s="266">
        <v>446</v>
      </c>
      <c r="L43" s="266">
        <v>429</v>
      </c>
      <c r="M43" s="270">
        <v>404</v>
      </c>
    </row>
    <row r="44" spans="2:13" ht="27.75" customHeight="1" x14ac:dyDescent="0.15">
      <c r="B44" s="1087"/>
      <c r="C44" s="1088"/>
      <c r="D44" s="224"/>
      <c r="E44" s="1101" t="s">
        <v>83</v>
      </c>
      <c r="F44" s="1101"/>
      <c r="G44" s="1101"/>
      <c r="H44" s="1102"/>
      <c r="I44" s="262">
        <v>72</v>
      </c>
      <c r="J44" s="266">
        <v>67</v>
      </c>
      <c r="K44" s="266">
        <v>61</v>
      </c>
      <c r="L44" s="266">
        <v>54</v>
      </c>
      <c r="M44" s="270">
        <v>48</v>
      </c>
    </row>
    <row r="45" spans="2:13" ht="27.75" customHeight="1" x14ac:dyDescent="0.15">
      <c r="B45" s="1087"/>
      <c r="C45" s="1088"/>
      <c r="D45" s="224"/>
      <c r="E45" s="1101" t="s">
        <v>85</v>
      </c>
      <c r="F45" s="1101"/>
      <c r="G45" s="1101"/>
      <c r="H45" s="1102"/>
      <c r="I45" s="262">
        <v>1168</v>
      </c>
      <c r="J45" s="266">
        <v>1156</v>
      </c>
      <c r="K45" s="266">
        <v>1109</v>
      </c>
      <c r="L45" s="266">
        <v>1051</v>
      </c>
      <c r="M45" s="270">
        <v>1030</v>
      </c>
    </row>
    <row r="46" spans="2:13" ht="27.75" customHeight="1" x14ac:dyDescent="0.15">
      <c r="B46" s="1087"/>
      <c r="C46" s="1088"/>
      <c r="D46" s="225"/>
      <c r="E46" s="1101" t="s">
        <v>84</v>
      </c>
      <c r="F46" s="1101"/>
      <c r="G46" s="1101"/>
      <c r="H46" s="1102"/>
      <c r="I46" s="262" t="s">
        <v>206</v>
      </c>
      <c r="J46" s="266" t="s">
        <v>206</v>
      </c>
      <c r="K46" s="266" t="s">
        <v>206</v>
      </c>
      <c r="L46" s="266" t="s">
        <v>206</v>
      </c>
      <c r="M46" s="270" t="s">
        <v>206</v>
      </c>
    </row>
    <row r="47" spans="2:13" ht="27.75" customHeight="1" x14ac:dyDescent="0.15">
      <c r="B47" s="1087"/>
      <c r="C47" s="1088"/>
      <c r="D47" s="258"/>
      <c r="E47" s="1107" t="s">
        <v>88</v>
      </c>
      <c r="F47" s="1108"/>
      <c r="G47" s="1108"/>
      <c r="H47" s="1109"/>
      <c r="I47" s="262" t="s">
        <v>206</v>
      </c>
      <c r="J47" s="266" t="s">
        <v>206</v>
      </c>
      <c r="K47" s="266" t="s">
        <v>206</v>
      </c>
      <c r="L47" s="266" t="s">
        <v>206</v>
      </c>
      <c r="M47" s="270" t="s">
        <v>206</v>
      </c>
    </row>
    <row r="48" spans="2:13" ht="27.75" customHeight="1" x14ac:dyDescent="0.15">
      <c r="B48" s="1087"/>
      <c r="C48" s="1088"/>
      <c r="D48" s="224"/>
      <c r="E48" s="1101" t="s">
        <v>94</v>
      </c>
      <c r="F48" s="1101"/>
      <c r="G48" s="1101"/>
      <c r="H48" s="1102"/>
      <c r="I48" s="262" t="s">
        <v>206</v>
      </c>
      <c r="J48" s="266" t="s">
        <v>206</v>
      </c>
      <c r="K48" s="266" t="s">
        <v>206</v>
      </c>
      <c r="L48" s="266" t="s">
        <v>206</v>
      </c>
      <c r="M48" s="270" t="s">
        <v>206</v>
      </c>
    </row>
    <row r="49" spans="2:13" ht="27.75" customHeight="1" x14ac:dyDescent="0.15">
      <c r="B49" s="1089"/>
      <c r="C49" s="1090"/>
      <c r="D49" s="224"/>
      <c r="E49" s="1101" t="s">
        <v>98</v>
      </c>
      <c r="F49" s="1101"/>
      <c r="G49" s="1101"/>
      <c r="H49" s="1102"/>
      <c r="I49" s="262" t="s">
        <v>206</v>
      </c>
      <c r="J49" s="266" t="s">
        <v>206</v>
      </c>
      <c r="K49" s="266" t="s">
        <v>206</v>
      </c>
      <c r="L49" s="266" t="s">
        <v>206</v>
      </c>
      <c r="M49" s="270" t="s">
        <v>206</v>
      </c>
    </row>
    <row r="50" spans="2:13" ht="27.75" customHeight="1" x14ac:dyDescent="0.15">
      <c r="B50" s="1105" t="s">
        <v>100</v>
      </c>
      <c r="C50" s="1106"/>
      <c r="D50" s="259"/>
      <c r="E50" s="1101" t="s">
        <v>101</v>
      </c>
      <c r="F50" s="1101"/>
      <c r="G50" s="1101"/>
      <c r="H50" s="1102"/>
      <c r="I50" s="262">
        <v>4077</v>
      </c>
      <c r="J50" s="266">
        <v>4765</v>
      </c>
      <c r="K50" s="266">
        <v>5011</v>
      </c>
      <c r="L50" s="266">
        <v>6345</v>
      </c>
      <c r="M50" s="270">
        <v>7531</v>
      </c>
    </row>
    <row r="51" spans="2:13" ht="27.75" customHeight="1" x14ac:dyDescent="0.15">
      <c r="B51" s="1087"/>
      <c r="C51" s="1088"/>
      <c r="D51" s="224"/>
      <c r="E51" s="1101" t="s">
        <v>103</v>
      </c>
      <c r="F51" s="1101"/>
      <c r="G51" s="1101"/>
      <c r="H51" s="1102"/>
      <c r="I51" s="262">
        <v>4</v>
      </c>
      <c r="J51" s="266" t="s">
        <v>206</v>
      </c>
      <c r="K51" s="266" t="s">
        <v>206</v>
      </c>
      <c r="L51" s="266" t="s">
        <v>206</v>
      </c>
      <c r="M51" s="270" t="s">
        <v>206</v>
      </c>
    </row>
    <row r="52" spans="2:13" ht="27.75" customHeight="1" x14ac:dyDescent="0.15">
      <c r="B52" s="1089"/>
      <c r="C52" s="1090"/>
      <c r="D52" s="224"/>
      <c r="E52" s="1101" t="s">
        <v>51</v>
      </c>
      <c r="F52" s="1101"/>
      <c r="G52" s="1101"/>
      <c r="H52" s="1102"/>
      <c r="I52" s="262">
        <v>4025</v>
      </c>
      <c r="J52" s="266">
        <v>4348</v>
      </c>
      <c r="K52" s="266">
        <v>4979</v>
      </c>
      <c r="L52" s="266">
        <v>5242</v>
      </c>
      <c r="M52" s="270">
        <v>5796</v>
      </c>
    </row>
    <row r="53" spans="2:13" ht="27.75" customHeight="1" x14ac:dyDescent="0.15">
      <c r="B53" s="1095" t="s">
        <v>58</v>
      </c>
      <c r="C53" s="1096"/>
      <c r="D53" s="226"/>
      <c r="E53" s="1103" t="s">
        <v>107</v>
      </c>
      <c r="F53" s="1103"/>
      <c r="G53" s="1103"/>
      <c r="H53" s="1104"/>
      <c r="I53" s="263">
        <v>-2775</v>
      </c>
      <c r="J53" s="267">
        <v>-3136</v>
      </c>
      <c r="K53" s="267">
        <v>-3191</v>
      </c>
      <c r="L53" s="267">
        <v>-4472</v>
      </c>
      <c r="M53" s="271">
        <v>-5380</v>
      </c>
    </row>
    <row r="54" spans="2:13" ht="27.75" customHeight="1" x14ac:dyDescent="0.15">
      <c r="B54" s="257" t="s">
        <v>0</v>
      </c>
      <c r="C54" s="197"/>
      <c r="D54" s="197"/>
      <c r="E54" s="260"/>
      <c r="F54" s="260"/>
      <c r="G54" s="260"/>
      <c r="H54" s="260"/>
      <c r="I54" s="264"/>
      <c r="J54" s="264"/>
      <c r="K54" s="264"/>
      <c r="L54" s="264"/>
      <c r="M54" s="264"/>
    </row>
    <row r="55" spans="2:13" x14ac:dyDescent="0.15"/>
  </sheetData>
  <sheetProtection algorithmName="SHA-512" hashValue="6LxqKrfMsWGNDV4TNpH1NAwArQH7JzoGpDrN6sqsRMhnEy/MExr9jU8ELYb+8NExPQU8fYJwhhcDJuM3g0V1Jg==" saltValue="oOvy4Kchv+c/FTgE4oiOJA==" spinCount="100000" sheet="1" objects="1" scenarios="1"/>
  <mergeCells count="16">
    <mergeCell ref="B41:C49"/>
    <mergeCell ref="E51:H51"/>
    <mergeCell ref="E52:H52"/>
    <mergeCell ref="B53:C53"/>
    <mergeCell ref="E53:H53"/>
    <mergeCell ref="B50:C52"/>
    <mergeCell ref="E46:H46"/>
    <mergeCell ref="E47:H47"/>
    <mergeCell ref="E48:H48"/>
    <mergeCell ref="E49:H49"/>
    <mergeCell ref="E50:H50"/>
    <mergeCell ref="E41:H41"/>
    <mergeCell ref="E42:H42"/>
    <mergeCell ref="E43:H43"/>
    <mergeCell ref="E44:H44"/>
    <mergeCell ref="E45:H45"/>
  </mergeCells>
  <phoneticPr fontId="6"/>
  <printOptions horizontalCentered="1"/>
  <pageMargins left="0" right="0" top="0.19685039370078741" bottom="0" header="0" footer="0"/>
  <pageSetup paperSize="9" scale="60"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70" zoomScaleNormal="70" zoomScaleSheetLayoutView="100" workbookViewId="0"/>
  </sheetViews>
  <sheetFormatPr defaultColWidth="0" defaultRowHeight="13.5" customHeight="1" zeroHeight="1" x14ac:dyDescent="0.15"/>
  <cols>
    <col min="1" max="1" width="8.25" style="51" customWidth="1"/>
    <col min="2" max="2" width="16.375" style="51" customWidth="1"/>
    <col min="3" max="5" width="26.25" style="51" customWidth="1"/>
    <col min="6" max="8" width="24.25" style="51" customWidth="1"/>
    <col min="9" max="14" width="26" style="51" customWidth="1"/>
    <col min="15" max="15" width="6.125" style="51" customWidth="1"/>
    <col min="16" max="16" width="9" style="51" hidden="1" customWidth="1"/>
    <col min="17" max="20" width="0" style="51" hidden="1" customWidth="1"/>
    <col min="21" max="21" width="9" style="51" hidden="1" customWidth="1"/>
    <col min="22" max="22" width="0" style="51" hidden="1" customWidth="1"/>
    <col min="23" max="23" width="9" style="51" hidden="1" customWidth="1"/>
    <col min="24" max="24" width="0" style="51" hidden="1" customWidth="1"/>
    <col min="25" max="16384" width="0" style="5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x14ac:dyDescent="0.2">
      <c r="B53" s="90"/>
      <c r="C53" s="90"/>
      <c r="D53" s="90"/>
      <c r="E53" s="90"/>
      <c r="F53" s="90"/>
      <c r="G53" s="90"/>
      <c r="H53" s="287" t="s">
        <v>105</v>
      </c>
    </row>
    <row r="54" spans="2:8" ht="29.25" customHeight="1" x14ac:dyDescent="0.2">
      <c r="B54" s="272" t="s">
        <v>6</v>
      </c>
      <c r="C54" s="278"/>
      <c r="D54" s="278"/>
      <c r="E54" s="279" t="s">
        <v>17</v>
      </c>
      <c r="F54" s="280" t="s">
        <v>525</v>
      </c>
      <c r="G54" s="280" t="s">
        <v>526</v>
      </c>
      <c r="H54" s="288" t="s">
        <v>527</v>
      </c>
    </row>
    <row r="55" spans="2:8" ht="52.5" customHeight="1" x14ac:dyDescent="0.15">
      <c r="B55" s="273"/>
      <c r="C55" s="1120" t="s">
        <v>111</v>
      </c>
      <c r="D55" s="1120"/>
      <c r="E55" s="1121"/>
      <c r="F55" s="281">
        <v>538</v>
      </c>
      <c r="G55" s="281">
        <v>601</v>
      </c>
      <c r="H55" s="289">
        <v>703</v>
      </c>
    </row>
    <row r="56" spans="2:8" ht="52.5" customHeight="1" x14ac:dyDescent="0.15">
      <c r="B56" s="274"/>
      <c r="C56" s="1122" t="s">
        <v>114</v>
      </c>
      <c r="D56" s="1122"/>
      <c r="E56" s="1123"/>
      <c r="F56" s="282">
        <v>1555</v>
      </c>
      <c r="G56" s="282">
        <v>2295</v>
      </c>
      <c r="H56" s="290">
        <v>3041</v>
      </c>
    </row>
    <row r="57" spans="2:8" ht="53.25" customHeight="1" x14ac:dyDescent="0.15">
      <c r="B57" s="274"/>
      <c r="C57" s="1124" t="s">
        <v>77</v>
      </c>
      <c r="D57" s="1124"/>
      <c r="E57" s="1125"/>
      <c r="F57" s="283">
        <v>2383</v>
      </c>
      <c r="G57" s="283">
        <v>2460</v>
      </c>
      <c r="H57" s="291">
        <v>2789</v>
      </c>
    </row>
    <row r="58" spans="2:8" ht="45.75" customHeight="1" x14ac:dyDescent="0.15">
      <c r="B58" s="275"/>
      <c r="C58" s="1112" t="s">
        <v>390</v>
      </c>
      <c r="D58" s="1113"/>
      <c r="E58" s="1114"/>
      <c r="F58" s="284">
        <v>1969</v>
      </c>
      <c r="G58" s="284">
        <v>1978</v>
      </c>
      <c r="H58" s="292">
        <v>2285</v>
      </c>
    </row>
    <row r="59" spans="2:8" ht="45.75" customHeight="1" x14ac:dyDescent="0.15">
      <c r="B59" s="275"/>
      <c r="C59" s="1112" t="s">
        <v>542</v>
      </c>
      <c r="D59" s="1113"/>
      <c r="E59" s="1114"/>
      <c r="F59" s="284">
        <v>190</v>
      </c>
      <c r="G59" s="284">
        <v>190</v>
      </c>
      <c r="H59" s="292">
        <v>190</v>
      </c>
    </row>
    <row r="60" spans="2:8" ht="45.75" customHeight="1" x14ac:dyDescent="0.15">
      <c r="B60" s="275"/>
      <c r="C60" s="1112" t="s">
        <v>128</v>
      </c>
      <c r="D60" s="1113"/>
      <c r="E60" s="1114"/>
      <c r="F60" s="284">
        <v>49</v>
      </c>
      <c r="G60" s="284">
        <v>99</v>
      </c>
      <c r="H60" s="292">
        <v>101</v>
      </c>
    </row>
    <row r="61" spans="2:8" ht="45.75" customHeight="1" x14ac:dyDescent="0.15">
      <c r="B61" s="275"/>
      <c r="C61" s="1112" t="s">
        <v>72</v>
      </c>
      <c r="D61" s="1113"/>
      <c r="E61" s="1114"/>
      <c r="F61" s="284">
        <v>61</v>
      </c>
      <c r="G61" s="284">
        <v>76</v>
      </c>
      <c r="H61" s="292">
        <v>88</v>
      </c>
    </row>
    <row r="62" spans="2:8" ht="45.75" customHeight="1" x14ac:dyDescent="0.15">
      <c r="B62" s="276"/>
      <c r="C62" s="1115" t="s">
        <v>543</v>
      </c>
      <c r="D62" s="1116"/>
      <c r="E62" s="1117"/>
      <c r="F62" s="285">
        <v>68</v>
      </c>
      <c r="G62" s="285">
        <v>67</v>
      </c>
      <c r="H62" s="293">
        <v>65</v>
      </c>
    </row>
    <row r="63" spans="2:8" ht="52.5" customHeight="1" x14ac:dyDescent="0.15">
      <c r="B63" s="277"/>
      <c r="C63" s="1118" t="s">
        <v>119</v>
      </c>
      <c r="D63" s="1118"/>
      <c r="E63" s="1119"/>
      <c r="F63" s="286">
        <v>4476</v>
      </c>
      <c r="G63" s="286">
        <v>5355</v>
      </c>
      <c r="H63" s="294">
        <v>6532</v>
      </c>
    </row>
    <row r="64" spans="2:8" x14ac:dyDescent="0.15"/>
  </sheetData>
  <sheetProtection algorithmName="SHA-512" hashValue="bK3zxxU7KWi9uyW15ZyjWzAKZfHqSMzYgx8hw3xG8vTuI9AgwLhZZPKVWm5NIPGJSqMi7Ts3rzokYra+dC98/A==" saltValue="h6R3VhAtKDkYwRkA5UDfuA==" spinCount="100000" sheet="1" objects="1" scenarios="1"/>
  <mergeCells count="9">
    <mergeCell ref="C60:E60"/>
    <mergeCell ref="C61:E61"/>
    <mergeCell ref="C62:E62"/>
    <mergeCell ref="C63:E63"/>
    <mergeCell ref="C55:E55"/>
    <mergeCell ref="C56:E56"/>
    <mergeCell ref="C57:E57"/>
    <mergeCell ref="C58:E58"/>
    <mergeCell ref="C59:E59"/>
  </mergeCells>
  <phoneticPr fontId="6"/>
  <printOptions horizontalCentered="1"/>
  <pageMargins left="0" right="0" top="0.19685039370078741" bottom="0" header="0" footer="0"/>
  <pageSetup paperSize="9" scale="43"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F18289-6D32-4426-816F-375AF40C3A5A}">
  <sheetPr>
    <pageSetUpPr fitToPage="1"/>
  </sheetPr>
  <dimension ref="A1:DE85"/>
  <sheetViews>
    <sheetView showGridLines="0" zoomScaleNormal="100" zoomScaleSheetLayoutView="55" workbookViewId="0"/>
  </sheetViews>
  <sheetFormatPr defaultColWidth="0" defaultRowHeight="13.5" customHeight="1" zeroHeight="1" x14ac:dyDescent="0.15"/>
  <cols>
    <col min="1" max="1" width="6.375" style="320" customWidth="1"/>
    <col min="2" max="107" width="2.5" style="320" customWidth="1"/>
    <col min="108" max="108" width="6.125" style="328" customWidth="1"/>
    <col min="109" max="109" width="5.875" style="327" customWidth="1"/>
    <col min="110" max="16384" width="8.625" style="320" hidden="1"/>
  </cols>
  <sheetData>
    <row r="1" spans="1:109" ht="42.75" customHeight="1" x14ac:dyDescent="0.15">
      <c r="A1" s="318"/>
      <c r="B1" s="319"/>
      <c r="DD1" s="320"/>
      <c r="DE1" s="320"/>
    </row>
    <row r="2" spans="1:109" ht="25.5" customHeight="1" x14ac:dyDescent="0.15">
      <c r="A2" s="321"/>
      <c r="C2" s="321"/>
      <c r="O2" s="321"/>
      <c r="P2" s="321"/>
      <c r="Q2" s="321"/>
      <c r="R2" s="321"/>
      <c r="S2" s="321"/>
      <c r="T2" s="321"/>
      <c r="U2" s="321"/>
      <c r="V2" s="321"/>
      <c r="W2" s="321"/>
      <c r="X2" s="321"/>
      <c r="Y2" s="321"/>
      <c r="Z2" s="321"/>
      <c r="AA2" s="321"/>
      <c r="AB2" s="321"/>
      <c r="AC2" s="321"/>
      <c r="AD2" s="321"/>
      <c r="AE2" s="321"/>
      <c r="AF2" s="321"/>
      <c r="AG2" s="321"/>
      <c r="AH2" s="321"/>
      <c r="AI2" s="321"/>
      <c r="AU2" s="321"/>
      <c r="BG2" s="321"/>
      <c r="BS2" s="321"/>
      <c r="CE2" s="321"/>
      <c r="CQ2" s="321"/>
      <c r="DD2" s="320"/>
      <c r="DE2" s="320"/>
    </row>
    <row r="3" spans="1:109" ht="25.5" customHeight="1" x14ac:dyDescent="0.15">
      <c r="A3" s="321"/>
      <c r="C3" s="321"/>
      <c r="O3" s="321"/>
      <c r="P3" s="321"/>
      <c r="Q3" s="321"/>
      <c r="R3" s="321"/>
      <c r="S3" s="321"/>
      <c r="T3" s="321"/>
      <c r="U3" s="321"/>
      <c r="V3" s="321"/>
      <c r="W3" s="321"/>
      <c r="X3" s="321"/>
      <c r="Y3" s="321"/>
      <c r="Z3" s="321"/>
      <c r="AA3" s="321"/>
      <c r="AB3" s="321"/>
      <c r="AC3" s="321"/>
      <c r="AD3" s="321"/>
      <c r="AE3" s="321"/>
      <c r="AF3" s="321"/>
      <c r="AG3" s="321"/>
      <c r="AH3" s="321"/>
      <c r="AI3" s="321"/>
      <c r="AU3" s="321"/>
      <c r="BG3" s="321"/>
      <c r="BS3" s="321"/>
      <c r="CE3" s="321"/>
      <c r="CQ3" s="321"/>
      <c r="DD3" s="320"/>
      <c r="DE3" s="320"/>
    </row>
    <row r="4" spans="1:109" s="322" customFormat="1" x14ac:dyDescent="0.15">
      <c r="A4" s="321"/>
      <c r="B4" s="321"/>
      <c r="C4" s="321"/>
      <c r="D4" s="321"/>
      <c r="E4" s="321"/>
      <c r="F4" s="321"/>
      <c r="G4" s="321"/>
      <c r="H4" s="321"/>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c r="AJ4" s="321"/>
      <c r="AK4" s="321"/>
      <c r="AL4" s="321"/>
      <c r="AM4" s="321"/>
      <c r="AN4" s="321"/>
      <c r="AO4" s="321"/>
      <c r="AP4" s="321"/>
      <c r="AQ4" s="321"/>
      <c r="AR4" s="321"/>
      <c r="AS4" s="321"/>
      <c r="AT4" s="321"/>
      <c r="AU4" s="321"/>
      <c r="AV4" s="321"/>
      <c r="AW4" s="321"/>
      <c r="AX4" s="321"/>
      <c r="AY4" s="321"/>
      <c r="AZ4" s="321"/>
      <c r="BA4" s="321"/>
      <c r="BB4" s="321"/>
      <c r="BC4" s="321"/>
      <c r="BD4" s="321"/>
      <c r="BE4" s="321"/>
      <c r="BF4" s="321"/>
      <c r="BG4" s="321"/>
      <c r="BH4" s="321"/>
      <c r="BI4" s="321"/>
      <c r="BJ4" s="321"/>
      <c r="BK4" s="321"/>
      <c r="BL4" s="321"/>
      <c r="BM4" s="321"/>
      <c r="BN4" s="321"/>
      <c r="BO4" s="321"/>
      <c r="BP4" s="321"/>
      <c r="BQ4" s="321"/>
      <c r="BR4" s="321"/>
      <c r="BS4" s="321"/>
      <c r="BT4" s="321"/>
      <c r="BU4" s="321"/>
      <c r="BV4" s="321"/>
      <c r="BW4" s="321"/>
      <c r="BX4" s="321"/>
      <c r="BY4" s="321"/>
      <c r="BZ4" s="321"/>
      <c r="CA4" s="321"/>
      <c r="CB4" s="321"/>
      <c r="CC4" s="321"/>
      <c r="CD4" s="321"/>
      <c r="CE4" s="321"/>
      <c r="CF4" s="321"/>
      <c r="CG4" s="321"/>
      <c r="CH4" s="321"/>
      <c r="CI4" s="321"/>
      <c r="CJ4" s="321"/>
      <c r="CK4" s="321"/>
      <c r="CL4" s="321"/>
      <c r="CM4" s="321"/>
      <c r="CN4" s="321"/>
      <c r="CO4" s="321"/>
      <c r="CP4" s="321"/>
      <c r="CQ4" s="321"/>
      <c r="CR4" s="321"/>
      <c r="CS4" s="321"/>
      <c r="CT4" s="321"/>
      <c r="CU4" s="321"/>
      <c r="CV4" s="321"/>
      <c r="CW4" s="321"/>
      <c r="CX4" s="321"/>
      <c r="CY4" s="321"/>
      <c r="CZ4" s="321"/>
      <c r="DA4" s="321"/>
      <c r="DB4" s="321"/>
      <c r="DC4" s="321"/>
      <c r="DD4" s="321"/>
      <c r="DE4" s="321"/>
    </row>
    <row r="5" spans="1:109" s="322" customFormat="1" x14ac:dyDescent="0.15">
      <c r="A5" s="321"/>
      <c r="B5" s="321"/>
      <c r="C5" s="321"/>
      <c r="D5" s="321"/>
      <c r="E5" s="321"/>
      <c r="F5" s="321"/>
      <c r="G5" s="321"/>
      <c r="H5" s="321"/>
      <c r="I5" s="321"/>
      <c r="J5" s="321"/>
      <c r="K5" s="321"/>
      <c r="L5" s="321"/>
      <c r="M5" s="321"/>
      <c r="N5" s="321"/>
      <c r="O5" s="321"/>
      <c r="P5" s="321"/>
      <c r="Q5" s="321"/>
      <c r="R5" s="321"/>
      <c r="S5" s="321"/>
      <c r="T5" s="321"/>
      <c r="U5" s="321"/>
      <c r="V5" s="321"/>
      <c r="W5" s="321"/>
      <c r="X5" s="321"/>
      <c r="Y5" s="321"/>
      <c r="Z5" s="321"/>
      <c r="AA5" s="321"/>
      <c r="AB5" s="321"/>
      <c r="AC5" s="321"/>
      <c r="AD5" s="321"/>
      <c r="AE5" s="321"/>
      <c r="AF5" s="321"/>
      <c r="AG5" s="321"/>
      <c r="AH5" s="321"/>
      <c r="AI5" s="321"/>
      <c r="AJ5" s="321"/>
      <c r="AK5" s="321"/>
      <c r="AL5" s="321"/>
      <c r="AM5" s="321"/>
      <c r="AN5" s="321"/>
      <c r="AO5" s="321"/>
      <c r="AP5" s="321"/>
      <c r="AQ5" s="321"/>
      <c r="AR5" s="321"/>
      <c r="AS5" s="321"/>
      <c r="AT5" s="321"/>
      <c r="AU5" s="321"/>
      <c r="AV5" s="321"/>
      <c r="AW5" s="321"/>
      <c r="AX5" s="321"/>
      <c r="AY5" s="321"/>
      <c r="AZ5" s="321"/>
      <c r="BA5" s="321"/>
      <c r="BB5" s="321"/>
      <c r="BC5" s="321"/>
      <c r="BD5" s="321"/>
      <c r="BE5" s="321"/>
      <c r="BF5" s="321"/>
      <c r="BG5" s="321"/>
      <c r="BH5" s="321"/>
      <c r="BI5" s="321"/>
      <c r="BJ5" s="321"/>
      <c r="BK5" s="321"/>
      <c r="BL5" s="321"/>
      <c r="BM5" s="321"/>
      <c r="BN5" s="321"/>
      <c r="BO5" s="321"/>
      <c r="BP5" s="321"/>
      <c r="BQ5" s="321"/>
      <c r="BR5" s="321"/>
      <c r="BS5" s="321"/>
      <c r="BT5" s="321"/>
      <c r="BU5" s="321"/>
      <c r="BV5" s="321"/>
      <c r="BW5" s="321"/>
      <c r="BX5" s="321"/>
      <c r="BY5" s="321"/>
      <c r="BZ5" s="321"/>
      <c r="CA5" s="321"/>
      <c r="CB5" s="321"/>
      <c r="CC5" s="321"/>
      <c r="CD5" s="321"/>
      <c r="CE5" s="321"/>
      <c r="CF5" s="321"/>
      <c r="CG5" s="321"/>
      <c r="CH5" s="321"/>
      <c r="CI5" s="321"/>
      <c r="CJ5" s="321"/>
      <c r="CK5" s="321"/>
      <c r="CL5" s="321"/>
      <c r="CM5" s="321"/>
      <c r="CN5" s="321"/>
      <c r="CO5" s="321"/>
      <c r="CP5" s="321"/>
      <c r="CQ5" s="321"/>
      <c r="CR5" s="321"/>
      <c r="CS5" s="321"/>
      <c r="CT5" s="321"/>
      <c r="CU5" s="321"/>
      <c r="CV5" s="321"/>
      <c r="CW5" s="321"/>
      <c r="CX5" s="321"/>
      <c r="CY5" s="321"/>
      <c r="CZ5" s="321"/>
      <c r="DA5" s="321"/>
      <c r="DB5" s="321"/>
      <c r="DC5" s="321"/>
      <c r="DD5" s="321"/>
      <c r="DE5" s="321"/>
    </row>
    <row r="6" spans="1:109" s="322" customFormat="1" x14ac:dyDescent="0.15">
      <c r="A6" s="321"/>
      <c r="B6" s="321"/>
      <c r="C6" s="321"/>
      <c r="D6" s="321"/>
      <c r="E6" s="321"/>
      <c r="F6" s="321"/>
      <c r="G6" s="321"/>
      <c r="H6" s="321"/>
      <c r="I6" s="321"/>
      <c r="J6" s="321"/>
      <c r="K6" s="321"/>
      <c r="L6" s="321"/>
      <c r="M6" s="321"/>
      <c r="N6" s="321"/>
      <c r="O6" s="321"/>
      <c r="P6" s="321"/>
      <c r="Q6" s="321"/>
      <c r="R6" s="321"/>
      <c r="S6" s="321"/>
      <c r="T6" s="321"/>
      <c r="U6" s="321"/>
      <c r="V6" s="321"/>
      <c r="W6" s="321"/>
      <c r="X6" s="321"/>
      <c r="Y6" s="321"/>
      <c r="Z6" s="321"/>
      <c r="AA6" s="321"/>
      <c r="AB6" s="321"/>
      <c r="AC6" s="321"/>
      <c r="AD6" s="321"/>
      <c r="AE6" s="321"/>
      <c r="AF6" s="321"/>
      <c r="AG6" s="321"/>
      <c r="AH6" s="321"/>
      <c r="AI6" s="321"/>
      <c r="AJ6" s="321"/>
      <c r="AK6" s="321"/>
      <c r="AL6" s="321"/>
      <c r="AM6" s="321"/>
      <c r="AN6" s="321"/>
      <c r="AO6" s="321"/>
      <c r="AP6" s="321"/>
      <c r="AQ6" s="321"/>
      <c r="AR6" s="321"/>
      <c r="AS6" s="321"/>
      <c r="AT6" s="321"/>
      <c r="AU6" s="321"/>
      <c r="AV6" s="321"/>
      <c r="AW6" s="321"/>
      <c r="AX6" s="321"/>
      <c r="AY6" s="321"/>
      <c r="AZ6" s="321"/>
      <c r="BA6" s="321"/>
      <c r="BB6" s="321"/>
      <c r="BC6" s="321"/>
      <c r="BD6" s="321"/>
      <c r="BE6" s="321"/>
      <c r="BF6" s="321"/>
      <c r="BG6" s="321"/>
      <c r="BH6" s="321"/>
      <c r="BI6" s="321"/>
      <c r="BJ6" s="321"/>
      <c r="BK6" s="321"/>
      <c r="BL6" s="321"/>
      <c r="BM6" s="321"/>
      <c r="BN6" s="321"/>
      <c r="BO6" s="321"/>
      <c r="BP6" s="321"/>
      <c r="BQ6" s="321"/>
      <c r="BR6" s="321"/>
      <c r="BS6" s="321"/>
      <c r="BT6" s="321"/>
      <c r="BU6" s="321"/>
      <c r="BV6" s="321"/>
      <c r="BW6" s="321"/>
      <c r="BX6" s="321"/>
      <c r="BY6" s="321"/>
      <c r="BZ6" s="321"/>
      <c r="CA6" s="321"/>
      <c r="CB6" s="321"/>
      <c r="CC6" s="321"/>
      <c r="CD6" s="321"/>
      <c r="CE6" s="321"/>
      <c r="CF6" s="321"/>
      <c r="CG6" s="321"/>
      <c r="CH6" s="321"/>
      <c r="CI6" s="321"/>
      <c r="CJ6" s="321"/>
      <c r="CK6" s="321"/>
      <c r="CL6" s="321"/>
      <c r="CM6" s="321"/>
      <c r="CN6" s="321"/>
      <c r="CO6" s="321"/>
      <c r="CP6" s="321"/>
      <c r="CQ6" s="321"/>
      <c r="CR6" s="321"/>
      <c r="CS6" s="321"/>
      <c r="CT6" s="321"/>
      <c r="CU6" s="321"/>
      <c r="CV6" s="321"/>
      <c r="CW6" s="321"/>
      <c r="CX6" s="321"/>
      <c r="CY6" s="321"/>
      <c r="CZ6" s="321"/>
      <c r="DA6" s="321"/>
      <c r="DB6" s="321"/>
      <c r="DC6" s="321"/>
      <c r="DD6" s="321"/>
      <c r="DE6" s="321"/>
    </row>
    <row r="7" spans="1:109" s="322" customFormat="1" x14ac:dyDescent="0.15">
      <c r="A7" s="321"/>
      <c r="B7" s="321"/>
      <c r="C7" s="321"/>
      <c r="D7" s="321"/>
      <c r="E7" s="321"/>
      <c r="F7" s="321"/>
      <c r="G7" s="321"/>
      <c r="H7" s="321"/>
      <c r="I7" s="321"/>
      <c r="J7" s="321"/>
      <c r="K7" s="321"/>
      <c r="L7" s="321"/>
      <c r="M7" s="321"/>
      <c r="N7" s="321"/>
      <c r="O7" s="321"/>
      <c r="P7" s="321"/>
      <c r="Q7" s="321"/>
      <c r="R7" s="321"/>
      <c r="S7" s="321"/>
      <c r="T7" s="321"/>
      <c r="U7" s="321"/>
      <c r="V7" s="321"/>
      <c r="W7" s="321"/>
      <c r="X7" s="321"/>
      <c r="Y7" s="321"/>
      <c r="Z7" s="321"/>
      <c r="AA7" s="321"/>
      <c r="AB7" s="321"/>
      <c r="AC7" s="321"/>
      <c r="AD7" s="321"/>
      <c r="AE7" s="321"/>
      <c r="AF7" s="321"/>
      <c r="AG7" s="321"/>
      <c r="AH7" s="321"/>
      <c r="AI7" s="321"/>
      <c r="AJ7" s="321"/>
      <c r="AK7" s="321"/>
      <c r="AL7" s="321"/>
      <c r="AM7" s="321"/>
      <c r="AN7" s="321"/>
      <c r="AO7" s="321"/>
      <c r="AP7" s="321"/>
      <c r="AQ7" s="321"/>
      <c r="AR7" s="321"/>
      <c r="AS7" s="321"/>
      <c r="AT7" s="321"/>
      <c r="AU7" s="321"/>
      <c r="AV7" s="321"/>
      <c r="AW7" s="321"/>
      <c r="AX7" s="321"/>
      <c r="AY7" s="321"/>
      <c r="AZ7" s="321"/>
      <c r="BA7" s="321"/>
      <c r="BB7" s="321"/>
      <c r="BC7" s="321"/>
      <c r="BD7" s="321"/>
      <c r="BE7" s="321"/>
      <c r="BF7" s="321"/>
      <c r="BG7" s="321"/>
      <c r="BH7" s="321"/>
      <c r="BI7" s="321"/>
      <c r="BJ7" s="321"/>
      <c r="BK7" s="321"/>
      <c r="BL7" s="321"/>
      <c r="BM7" s="321"/>
      <c r="BN7" s="321"/>
      <c r="BO7" s="321"/>
      <c r="BP7" s="321"/>
      <c r="BQ7" s="321"/>
      <c r="BR7" s="321"/>
      <c r="BS7" s="321"/>
      <c r="BT7" s="321"/>
      <c r="BU7" s="321"/>
      <c r="BV7" s="321"/>
      <c r="BW7" s="321"/>
      <c r="BX7" s="321"/>
      <c r="BY7" s="321"/>
      <c r="BZ7" s="321"/>
      <c r="CA7" s="321"/>
      <c r="CB7" s="321"/>
      <c r="CC7" s="321"/>
      <c r="CD7" s="321"/>
      <c r="CE7" s="321"/>
      <c r="CF7" s="321"/>
      <c r="CG7" s="321"/>
      <c r="CH7" s="321"/>
      <c r="CI7" s="321"/>
      <c r="CJ7" s="321"/>
      <c r="CK7" s="321"/>
      <c r="CL7" s="321"/>
      <c r="CM7" s="321"/>
      <c r="CN7" s="321"/>
      <c r="CO7" s="321"/>
      <c r="CP7" s="321"/>
      <c r="CQ7" s="321"/>
      <c r="CR7" s="321"/>
      <c r="CS7" s="321"/>
      <c r="CT7" s="321"/>
      <c r="CU7" s="321"/>
      <c r="CV7" s="321"/>
      <c r="CW7" s="321"/>
      <c r="CX7" s="321"/>
      <c r="CY7" s="321"/>
      <c r="CZ7" s="321"/>
      <c r="DA7" s="321"/>
      <c r="DB7" s="321"/>
      <c r="DC7" s="321"/>
      <c r="DD7" s="321"/>
      <c r="DE7" s="321"/>
    </row>
    <row r="8" spans="1:109" s="322" customFormat="1" x14ac:dyDescent="0.15">
      <c r="A8" s="321"/>
      <c r="B8" s="321"/>
      <c r="C8" s="321"/>
      <c r="D8" s="321"/>
      <c r="E8" s="321"/>
      <c r="F8" s="321"/>
      <c r="G8" s="321"/>
      <c r="H8" s="321"/>
      <c r="I8" s="321"/>
      <c r="J8" s="321"/>
      <c r="K8" s="321"/>
      <c r="L8" s="321"/>
      <c r="M8" s="321"/>
      <c r="N8" s="321"/>
      <c r="O8" s="321"/>
      <c r="P8" s="321"/>
      <c r="Q8" s="321"/>
      <c r="R8" s="321"/>
      <c r="S8" s="321"/>
      <c r="T8" s="321"/>
      <c r="U8" s="321"/>
      <c r="V8" s="321"/>
      <c r="W8" s="321"/>
      <c r="X8" s="321"/>
      <c r="Y8" s="321"/>
      <c r="Z8" s="321"/>
      <c r="AA8" s="321"/>
      <c r="AB8" s="321"/>
      <c r="AC8" s="321"/>
      <c r="AD8" s="321"/>
      <c r="AE8" s="321"/>
      <c r="AF8" s="321"/>
      <c r="AG8" s="321"/>
      <c r="AH8" s="321"/>
      <c r="AI8" s="321"/>
      <c r="AJ8" s="321"/>
      <c r="AK8" s="321"/>
      <c r="AL8" s="321"/>
      <c r="AM8" s="321"/>
      <c r="AN8" s="321"/>
      <c r="AO8" s="321"/>
      <c r="AP8" s="321"/>
      <c r="AQ8" s="321"/>
      <c r="AR8" s="321"/>
      <c r="AS8" s="321"/>
      <c r="AT8" s="321"/>
      <c r="AU8" s="321"/>
      <c r="AV8" s="321"/>
      <c r="AW8" s="321"/>
      <c r="AX8" s="321"/>
      <c r="AY8" s="321"/>
      <c r="AZ8" s="321"/>
      <c r="BA8" s="321"/>
      <c r="BB8" s="321"/>
      <c r="BC8" s="321"/>
      <c r="BD8" s="321"/>
      <c r="BE8" s="321"/>
      <c r="BF8" s="321"/>
      <c r="BG8" s="321"/>
      <c r="BH8" s="321"/>
      <c r="BI8" s="321"/>
      <c r="BJ8" s="321"/>
      <c r="BK8" s="321"/>
      <c r="BL8" s="321"/>
      <c r="BM8" s="321"/>
      <c r="BN8" s="321"/>
      <c r="BO8" s="321"/>
      <c r="BP8" s="321"/>
      <c r="BQ8" s="321"/>
      <c r="BR8" s="321"/>
      <c r="BS8" s="321"/>
      <c r="BT8" s="321"/>
      <c r="BU8" s="321"/>
      <c r="BV8" s="321"/>
      <c r="BW8" s="321"/>
      <c r="BX8" s="321"/>
      <c r="BY8" s="321"/>
      <c r="BZ8" s="321"/>
      <c r="CA8" s="321"/>
      <c r="CB8" s="321"/>
      <c r="CC8" s="321"/>
      <c r="CD8" s="321"/>
      <c r="CE8" s="321"/>
      <c r="CF8" s="321"/>
      <c r="CG8" s="321"/>
      <c r="CH8" s="321"/>
      <c r="CI8" s="321"/>
      <c r="CJ8" s="321"/>
      <c r="CK8" s="321"/>
      <c r="CL8" s="321"/>
      <c r="CM8" s="321"/>
      <c r="CN8" s="321"/>
      <c r="CO8" s="321"/>
      <c r="CP8" s="321"/>
      <c r="CQ8" s="321"/>
      <c r="CR8" s="321"/>
      <c r="CS8" s="321"/>
      <c r="CT8" s="321"/>
      <c r="CU8" s="321"/>
      <c r="CV8" s="321"/>
      <c r="CW8" s="321"/>
      <c r="CX8" s="321"/>
      <c r="CY8" s="321"/>
      <c r="CZ8" s="321"/>
      <c r="DA8" s="321"/>
      <c r="DB8" s="321"/>
      <c r="DC8" s="321"/>
      <c r="DD8" s="321"/>
      <c r="DE8" s="321"/>
    </row>
    <row r="9" spans="1:109" s="322" customFormat="1" x14ac:dyDescent="0.15">
      <c r="A9" s="321"/>
      <c r="B9" s="321"/>
      <c r="C9" s="321"/>
      <c r="D9" s="321"/>
      <c r="E9" s="321"/>
      <c r="F9" s="321"/>
      <c r="G9" s="321"/>
      <c r="H9" s="321"/>
      <c r="I9" s="321"/>
      <c r="J9" s="321"/>
      <c r="K9" s="321"/>
      <c r="L9" s="321"/>
      <c r="M9" s="321"/>
      <c r="N9" s="321"/>
      <c r="O9" s="321"/>
      <c r="P9" s="321"/>
      <c r="Q9" s="321"/>
      <c r="R9" s="321"/>
      <c r="S9" s="321"/>
      <c r="T9" s="321"/>
      <c r="U9" s="321"/>
      <c r="V9" s="321"/>
      <c r="W9" s="321"/>
      <c r="X9" s="321"/>
      <c r="Y9" s="321"/>
      <c r="Z9" s="321"/>
      <c r="AA9" s="321"/>
      <c r="AB9" s="321"/>
      <c r="AC9" s="321"/>
      <c r="AD9" s="321"/>
      <c r="AE9" s="321"/>
      <c r="AF9" s="321"/>
      <c r="AG9" s="321"/>
      <c r="AH9" s="321"/>
      <c r="AI9" s="321"/>
      <c r="AJ9" s="321"/>
      <c r="AK9" s="321"/>
      <c r="AL9" s="321"/>
      <c r="AM9" s="321"/>
      <c r="AN9" s="321"/>
      <c r="AO9" s="321"/>
      <c r="AP9" s="321"/>
      <c r="AQ9" s="321"/>
      <c r="AR9" s="321"/>
      <c r="AS9" s="321"/>
      <c r="AT9" s="321"/>
      <c r="AU9" s="321"/>
      <c r="AV9" s="321"/>
      <c r="AW9" s="321"/>
      <c r="AX9" s="321"/>
      <c r="AY9" s="321"/>
      <c r="AZ9" s="321"/>
      <c r="BA9" s="321"/>
      <c r="BB9" s="321"/>
      <c r="BC9" s="321"/>
      <c r="BD9" s="321"/>
      <c r="BE9" s="321"/>
      <c r="BF9" s="321"/>
      <c r="BG9" s="321"/>
      <c r="BH9" s="321"/>
      <c r="BI9" s="321"/>
      <c r="BJ9" s="321"/>
      <c r="BK9" s="321"/>
      <c r="BL9" s="321"/>
      <c r="BM9" s="321"/>
      <c r="BN9" s="321"/>
      <c r="BO9" s="321"/>
      <c r="BP9" s="321"/>
      <c r="BQ9" s="321"/>
      <c r="BR9" s="321"/>
      <c r="BS9" s="321"/>
      <c r="BT9" s="321"/>
      <c r="BU9" s="321"/>
      <c r="BV9" s="321"/>
      <c r="BW9" s="321"/>
      <c r="BX9" s="321"/>
      <c r="BY9" s="321"/>
      <c r="BZ9" s="321"/>
      <c r="CA9" s="321"/>
      <c r="CB9" s="321"/>
      <c r="CC9" s="321"/>
      <c r="CD9" s="321"/>
      <c r="CE9" s="321"/>
      <c r="CF9" s="321"/>
      <c r="CG9" s="321"/>
      <c r="CH9" s="321"/>
      <c r="CI9" s="321"/>
      <c r="CJ9" s="321"/>
      <c r="CK9" s="321"/>
      <c r="CL9" s="321"/>
      <c r="CM9" s="321"/>
      <c r="CN9" s="321"/>
      <c r="CO9" s="321"/>
      <c r="CP9" s="321"/>
      <c r="CQ9" s="321"/>
      <c r="CR9" s="321"/>
      <c r="CS9" s="321"/>
      <c r="CT9" s="321"/>
      <c r="CU9" s="321"/>
      <c r="CV9" s="321"/>
      <c r="CW9" s="321"/>
      <c r="CX9" s="321"/>
      <c r="CY9" s="321"/>
      <c r="CZ9" s="321"/>
      <c r="DA9" s="321"/>
      <c r="DB9" s="321"/>
      <c r="DC9" s="321"/>
      <c r="DD9" s="321"/>
      <c r="DE9" s="321"/>
    </row>
    <row r="10" spans="1:109" s="322" customFormat="1" x14ac:dyDescent="0.15">
      <c r="A10" s="321"/>
      <c r="B10" s="321"/>
      <c r="C10" s="321"/>
      <c r="D10" s="321"/>
      <c r="E10" s="321"/>
      <c r="F10" s="321"/>
      <c r="G10" s="321"/>
      <c r="H10" s="321"/>
      <c r="I10" s="321"/>
      <c r="J10" s="321"/>
      <c r="K10" s="321"/>
      <c r="L10" s="321"/>
      <c r="M10" s="321"/>
      <c r="N10" s="321"/>
      <c r="O10" s="321"/>
      <c r="P10" s="321"/>
      <c r="Q10" s="321"/>
      <c r="R10" s="321"/>
      <c r="S10" s="321"/>
      <c r="T10" s="321"/>
      <c r="U10" s="321"/>
      <c r="V10" s="321"/>
      <c r="W10" s="321"/>
      <c r="X10" s="321"/>
      <c r="Y10" s="321"/>
      <c r="Z10" s="321"/>
      <c r="AA10" s="321"/>
      <c r="AB10" s="321"/>
      <c r="AC10" s="321"/>
      <c r="AD10" s="321"/>
      <c r="AE10" s="321"/>
      <c r="AF10" s="321"/>
      <c r="AG10" s="321"/>
      <c r="AH10" s="321"/>
      <c r="AI10" s="321"/>
      <c r="AJ10" s="321"/>
      <c r="AK10" s="321"/>
      <c r="AL10" s="321"/>
      <c r="AM10" s="321"/>
      <c r="AN10" s="321"/>
      <c r="AO10" s="321"/>
      <c r="AP10" s="321"/>
      <c r="AQ10" s="321"/>
      <c r="AR10" s="321"/>
      <c r="AS10" s="321"/>
      <c r="AT10" s="321"/>
      <c r="AU10" s="321"/>
      <c r="AV10" s="321"/>
      <c r="AW10" s="321"/>
      <c r="AX10" s="321"/>
      <c r="AY10" s="321"/>
      <c r="AZ10" s="321"/>
      <c r="BA10" s="321"/>
      <c r="BB10" s="321"/>
      <c r="BC10" s="321"/>
      <c r="BD10" s="321"/>
      <c r="BE10" s="321"/>
      <c r="BF10" s="321"/>
      <c r="BG10" s="321"/>
      <c r="BH10" s="321"/>
      <c r="BI10" s="321"/>
      <c r="BJ10" s="321"/>
      <c r="BK10" s="321"/>
      <c r="BL10" s="321"/>
      <c r="BM10" s="321"/>
      <c r="BN10" s="321"/>
      <c r="BO10" s="321"/>
      <c r="BP10" s="321"/>
      <c r="BQ10" s="321"/>
      <c r="BR10" s="321"/>
      <c r="BS10" s="321"/>
      <c r="BT10" s="321"/>
      <c r="BU10" s="321"/>
      <c r="BV10" s="321"/>
      <c r="BW10" s="321"/>
      <c r="BX10" s="321"/>
      <c r="BY10" s="321"/>
      <c r="BZ10" s="321"/>
      <c r="CA10" s="321"/>
      <c r="CB10" s="321"/>
      <c r="CC10" s="321"/>
      <c r="CD10" s="321"/>
      <c r="CE10" s="321"/>
      <c r="CF10" s="321"/>
      <c r="CG10" s="321"/>
      <c r="CH10" s="321"/>
      <c r="CI10" s="321"/>
      <c r="CJ10" s="321"/>
      <c r="CK10" s="321"/>
      <c r="CL10" s="321"/>
      <c r="CM10" s="321"/>
      <c r="CN10" s="321"/>
      <c r="CO10" s="321"/>
      <c r="CP10" s="321"/>
      <c r="CQ10" s="321"/>
      <c r="CR10" s="321"/>
      <c r="CS10" s="321"/>
      <c r="CT10" s="321"/>
      <c r="CU10" s="321"/>
      <c r="CV10" s="321"/>
      <c r="CW10" s="321"/>
      <c r="CX10" s="321"/>
      <c r="CY10" s="321"/>
      <c r="CZ10" s="321"/>
      <c r="DA10" s="321"/>
      <c r="DB10" s="321"/>
      <c r="DC10" s="321"/>
      <c r="DD10" s="321"/>
      <c r="DE10" s="321"/>
    </row>
    <row r="11" spans="1:109" s="322" customFormat="1" x14ac:dyDescent="0.15">
      <c r="A11" s="321"/>
      <c r="B11" s="321"/>
      <c r="C11" s="321"/>
      <c r="D11" s="321"/>
      <c r="E11" s="321"/>
      <c r="F11" s="321"/>
      <c r="G11" s="321"/>
      <c r="H11" s="321"/>
      <c r="I11" s="321"/>
      <c r="J11" s="321"/>
      <c r="K11" s="321"/>
      <c r="L11" s="321"/>
      <c r="M11" s="321"/>
      <c r="N11" s="321"/>
      <c r="O11" s="321"/>
      <c r="P11" s="321"/>
      <c r="Q11" s="321"/>
      <c r="R11" s="321"/>
      <c r="S11" s="321"/>
      <c r="T11" s="321"/>
      <c r="U11" s="321"/>
      <c r="V11" s="321"/>
      <c r="W11" s="321"/>
      <c r="X11" s="321"/>
      <c r="Y11" s="321"/>
      <c r="Z11" s="321"/>
      <c r="AA11" s="321"/>
      <c r="AB11" s="321"/>
      <c r="AC11" s="321"/>
      <c r="AD11" s="321"/>
      <c r="AE11" s="321"/>
      <c r="AF11" s="321"/>
      <c r="AG11" s="321"/>
      <c r="AH11" s="321"/>
      <c r="AI11" s="321"/>
      <c r="AJ11" s="321"/>
      <c r="AK11" s="321"/>
      <c r="AL11" s="321"/>
      <c r="AM11" s="321"/>
      <c r="AN11" s="321"/>
      <c r="AO11" s="321"/>
      <c r="AP11" s="321"/>
      <c r="AQ11" s="321"/>
      <c r="AR11" s="321"/>
      <c r="AS11" s="321"/>
      <c r="AT11" s="321"/>
      <c r="AU11" s="321"/>
      <c r="AV11" s="321"/>
      <c r="AW11" s="321"/>
      <c r="AX11" s="321"/>
      <c r="AY11" s="321"/>
      <c r="AZ11" s="321"/>
      <c r="BA11" s="321"/>
      <c r="BB11" s="321"/>
      <c r="BC11" s="321"/>
      <c r="BD11" s="321"/>
      <c r="BE11" s="321"/>
      <c r="BF11" s="321"/>
      <c r="BG11" s="321"/>
      <c r="BH11" s="321"/>
      <c r="BI11" s="321"/>
      <c r="BJ11" s="321"/>
      <c r="BK11" s="321"/>
      <c r="BL11" s="321"/>
      <c r="BM11" s="321"/>
      <c r="BN11" s="321"/>
      <c r="BO11" s="321"/>
      <c r="BP11" s="321"/>
      <c r="BQ11" s="321"/>
      <c r="BR11" s="321"/>
      <c r="BS11" s="321"/>
      <c r="BT11" s="321"/>
      <c r="BU11" s="321"/>
      <c r="BV11" s="321"/>
      <c r="BW11" s="321"/>
      <c r="BX11" s="321"/>
      <c r="BY11" s="321"/>
      <c r="BZ11" s="321"/>
      <c r="CA11" s="321"/>
      <c r="CB11" s="321"/>
      <c r="CC11" s="321"/>
      <c r="CD11" s="321"/>
      <c r="CE11" s="321"/>
      <c r="CF11" s="321"/>
      <c r="CG11" s="321"/>
      <c r="CH11" s="321"/>
      <c r="CI11" s="321"/>
      <c r="CJ11" s="321"/>
      <c r="CK11" s="321"/>
      <c r="CL11" s="321"/>
      <c r="CM11" s="321"/>
      <c r="CN11" s="321"/>
      <c r="CO11" s="321"/>
      <c r="CP11" s="321"/>
      <c r="CQ11" s="321"/>
      <c r="CR11" s="321"/>
      <c r="CS11" s="321"/>
      <c r="CT11" s="321"/>
      <c r="CU11" s="321"/>
      <c r="CV11" s="321"/>
      <c r="CW11" s="321"/>
      <c r="CX11" s="321"/>
      <c r="CY11" s="321"/>
      <c r="CZ11" s="321"/>
      <c r="DA11" s="321"/>
      <c r="DB11" s="321"/>
      <c r="DC11" s="321"/>
      <c r="DD11" s="321"/>
      <c r="DE11" s="321"/>
    </row>
    <row r="12" spans="1:109" s="322" customFormat="1" x14ac:dyDescent="0.15">
      <c r="A12" s="321"/>
      <c r="B12" s="321"/>
      <c r="C12" s="321"/>
      <c r="D12" s="321"/>
      <c r="E12" s="321"/>
      <c r="F12" s="321"/>
      <c r="G12" s="321"/>
      <c r="H12" s="321"/>
      <c r="I12" s="321"/>
      <c r="J12" s="321"/>
      <c r="K12" s="321"/>
      <c r="L12" s="321"/>
      <c r="M12" s="321"/>
      <c r="N12" s="321"/>
      <c r="O12" s="321"/>
      <c r="P12" s="321"/>
      <c r="Q12" s="321"/>
      <c r="R12" s="321"/>
      <c r="S12" s="321"/>
      <c r="T12" s="321"/>
      <c r="U12" s="321"/>
      <c r="V12" s="321"/>
      <c r="W12" s="321"/>
      <c r="X12" s="321"/>
      <c r="Y12" s="321"/>
      <c r="Z12" s="321"/>
      <c r="AA12" s="321"/>
      <c r="AB12" s="321"/>
      <c r="AC12" s="321"/>
      <c r="AD12" s="321"/>
      <c r="AE12" s="321"/>
      <c r="AF12" s="321"/>
      <c r="AG12" s="321"/>
      <c r="AH12" s="321"/>
      <c r="AI12" s="321"/>
      <c r="AJ12" s="321"/>
      <c r="AK12" s="321"/>
      <c r="AL12" s="321"/>
      <c r="AM12" s="321"/>
      <c r="AN12" s="321"/>
      <c r="AO12" s="321"/>
      <c r="AP12" s="321"/>
      <c r="AQ12" s="321"/>
      <c r="AR12" s="321"/>
      <c r="AS12" s="321"/>
      <c r="AT12" s="321"/>
      <c r="AU12" s="321"/>
      <c r="AV12" s="321"/>
      <c r="AW12" s="321"/>
      <c r="AX12" s="321"/>
      <c r="AY12" s="321"/>
      <c r="AZ12" s="321"/>
      <c r="BA12" s="321"/>
      <c r="BB12" s="321"/>
      <c r="BC12" s="321"/>
      <c r="BD12" s="321"/>
      <c r="BE12" s="321"/>
      <c r="BF12" s="321"/>
      <c r="BG12" s="321"/>
      <c r="BH12" s="321"/>
      <c r="BI12" s="321"/>
      <c r="BJ12" s="321"/>
      <c r="BK12" s="321"/>
      <c r="BL12" s="321"/>
      <c r="BM12" s="321"/>
      <c r="BN12" s="321"/>
      <c r="BO12" s="321"/>
      <c r="BP12" s="321"/>
      <c r="BQ12" s="321"/>
      <c r="BR12" s="321"/>
      <c r="BS12" s="321"/>
      <c r="BT12" s="321"/>
      <c r="BU12" s="321"/>
      <c r="BV12" s="321"/>
      <c r="BW12" s="321"/>
      <c r="BX12" s="321"/>
      <c r="BY12" s="321"/>
      <c r="BZ12" s="321"/>
      <c r="CA12" s="321"/>
      <c r="CB12" s="321"/>
      <c r="CC12" s="321"/>
      <c r="CD12" s="321"/>
      <c r="CE12" s="321"/>
      <c r="CF12" s="321"/>
      <c r="CG12" s="321"/>
      <c r="CH12" s="321"/>
      <c r="CI12" s="321"/>
      <c r="CJ12" s="321"/>
      <c r="CK12" s="321"/>
      <c r="CL12" s="321"/>
      <c r="CM12" s="321"/>
      <c r="CN12" s="321"/>
      <c r="CO12" s="321"/>
      <c r="CP12" s="321"/>
      <c r="CQ12" s="321"/>
      <c r="CR12" s="321"/>
      <c r="CS12" s="321"/>
      <c r="CT12" s="321"/>
      <c r="CU12" s="321"/>
      <c r="CV12" s="321"/>
      <c r="CW12" s="321"/>
      <c r="CX12" s="321"/>
      <c r="CY12" s="321"/>
      <c r="CZ12" s="321"/>
      <c r="DA12" s="321"/>
      <c r="DB12" s="321"/>
      <c r="DC12" s="321"/>
      <c r="DD12" s="321"/>
      <c r="DE12" s="321"/>
    </row>
    <row r="13" spans="1:109" s="322" customFormat="1" x14ac:dyDescent="0.15">
      <c r="A13" s="321"/>
      <c r="B13" s="321"/>
      <c r="C13" s="321"/>
      <c r="D13" s="321"/>
      <c r="E13" s="321"/>
      <c r="F13" s="321"/>
      <c r="G13" s="321"/>
      <c r="H13" s="321"/>
      <c r="I13" s="321"/>
      <c r="J13" s="321"/>
      <c r="K13" s="321"/>
      <c r="L13" s="321"/>
      <c r="M13" s="321"/>
      <c r="N13" s="321"/>
      <c r="O13" s="321"/>
      <c r="P13" s="321"/>
      <c r="Q13" s="321"/>
      <c r="R13" s="321"/>
      <c r="S13" s="321"/>
      <c r="T13" s="321"/>
      <c r="U13" s="321"/>
      <c r="V13" s="321"/>
      <c r="W13" s="321"/>
      <c r="X13" s="321"/>
      <c r="Y13" s="321"/>
      <c r="Z13" s="321"/>
      <c r="AA13" s="321"/>
      <c r="AB13" s="321"/>
      <c r="AC13" s="321"/>
      <c r="AD13" s="321"/>
      <c r="AE13" s="321"/>
      <c r="AF13" s="321"/>
      <c r="AG13" s="321"/>
      <c r="AH13" s="321"/>
      <c r="AI13" s="321"/>
      <c r="AJ13" s="321"/>
      <c r="AK13" s="321"/>
      <c r="AL13" s="321"/>
      <c r="AM13" s="321"/>
      <c r="AN13" s="321"/>
      <c r="AO13" s="321"/>
      <c r="AP13" s="321"/>
      <c r="AQ13" s="321"/>
      <c r="AR13" s="321"/>
      <c r="AS13" s="321"/>
      <c r="AT13" s="321"/>
      <c r="AU13" s="321"/>
      <c r="AV13" s="321"/>
      <c r="AW13" s="321"/>
      <c r="AX13" s="321"/>
      <c r="AY13" s="321"/>
      <c r="AZ13" s="321"/>
      <c r="BA13" s="321"/>
      <c r="BB13" s="321"/>
      <c r="BC13" s="321"/>
      <c r="BD13" s="321"/>
      <c r="BE13" s="321"/>
      <c r="BF13" s="321"/>
      <c r="BG13" s="321"/>
      <c r="BH13" s="321"/>
      <c r="BI13" s="321"/>
      <c r="BJ13" s="321"/>
      <c r="BK13" s="321"/>
      <c r="BL13" s="321"/>
      <c r="BM13" s="321"/>
      <c r="BN13" s="321"/>
      <c r="BO13" s="321"/>
      <c r="BP13" s="321"/>
      <c r="BQ13" s="321"/>
      <c r="BR13" s="321"/>
      <c r="BS13" s="321"/>
      <c r="BT13" s="321"/>
      <c r="BU13" s="321"/>
      <c r="BV13" s="321"/>
      <c r="BW13" s="321"/>
      <c r="BX13" s="321"/>
      <c r="BY13" s="321"/>
      <c r="BZ13" s="321"/>
      <c r="CA13" s="321"/>
      <c r="CB13" s="321"/>
      <c r="CC13" s="321"/>
      <c r="CD13" s="321"/>
      <c r="CE13" s="321"/>
      <c r="CF13" s="321"/>
      <c r="CG13" s="321"/>
      <c r="CH13" s="321"/>
      <c r="CI13" s="321"/>
      <c r="CJ13" s="321"/>
      <c r="CK13" s="321"/>
      <c r="CL13" s="321"/>
      <c r="CM13" s="321"/>
      <c r="CN13" s="321"/>
      <c r="CO13" s="321"/>
      <c r="CP13" s="321"/>
      <c r="CQ13" s="321"/>
      <c r="CR13" s="321"/>
      <c r="CS13" s="321"/>
      <c r="CT13" s="321"/>
      <c r="CU13" s="321"/>
      <c r="CV13" s="321"/>
      <c r="CW13" s="321"/>
      <c r="CX13" s="321"/>
      <c r="CY13" s="321"/>
      <c r="CZ13" s="321"/>
      <c r="DA13" s="321"/>
      <c r="DB13" s="321"/>
      <c r="DC13" s="321"/>
      <c r="DD13" s="321"/>
      <c r="DE13" s="321"/>
    </row>
    <row r="14" spans="1:109" s="322" customFormat="1" x14ac:dyDescent="0.15">
      <c r="A14" s="321"/>
      <c r="B14" s="321"/>
      <c r="C14" s="321"/>
      <c r="D14" s="321"/>
      <c r="E14" s="321"/>
      <c r="F14" s="321"/>
      <c r="G14" s="321"/>
      <c r="H14" s="321"/>
      <c r="I14" s="321"/>
      <c r="J14" s="321"/>
      <c r="K14" s="321"/>
      <c r="L14" s="321"/>
      <c r="M14" s="321"/>
      <c r="N14" s="321"/>
      <c r="O14" s="321"/>
      <c r="P14" s="321"/>
      <c r="Q14" s="321"/>
      <c r="R14" s="321"/>
      <c r="S14" s="321"/>
      <c r="T14" s="321"/>
      <c r="U14" s="321"/>
      <c r="V14" s="321"/>
      <c r="W14" s="321"/>
      <c r="X14" s="321"/>
      <c r="Y14" s="321"/>
      <c r="Z14" s="321"/>
      <c r="AA14" s="321"/>
      <c r="AB14" s="321"/>
      <c r="AC14" s="321"/>
      <c r="AD14" s="321"/>
      <c r="AE14" s="321"/>
      <c r="AF14" s="321"/>
      <c r="AG14" s="321"/>
      <c r="AH14" s="321"/>
      <c r="AI14" s="321"/>
      <c r="AJ14" s="321"/>
      <c r="AK14" s="321"/>
      <c r="AL14" s="321"/>
      <c r="AM14" s="321"/>
      <c r="AN14" s="321"/>
      <c r="AO14" s="321"/>
      <c r="AP14" s="321"/>
      <c r="AQ14" s="321"/>
      <c r="AR14" s="321"/>
      <c r="AS14" s="321"/>
      <c r="AT14" s="321"/>
      <c r="AU14" s="321"/>
      <c r="AV14" s="321"/>
      <c r="AW14" s="321"/>
      <c r="AX14" s="321"/>
      <c r="AY14" s="321"/>
      <c r="AZ14" s="321"/>
      <c r="BA14" s="321"/>
      <c r="BB14" s="321"/>
      <c r="BC14" s="321"/>
      <c r="BD14" s="321"/>
      <c r="BE14" s="321"/>
      <c r="BF14" s="321"/>
      <c r="BG14" s="321"/>
      <c r="BH14" s="321"/>
      <c r="BI14" s="321"/>
      <c r="BJ14" s="321"/>
      <c r="BK14" s="321"/>
      <c r="BL14" s="321"/>
      <c r="BM14" s="321"/>
      <c r="BN14" s="321"/>
      <c r="BO14" s="321"/>
      <c r="BP14" s="321"/>
      <c r="BQ14" s="321"/>
      <c r="BR14" s="321"/>
      <c r="BS14" s="321"/>
      <c r="BT14" s="321"/>
      <c r="BU14" s="321"/>
      <c r="BV14" s="321"/>
      <c r="BW14" s="321"/>
      <c r="BX14" s="321"/>
      <c r="BY14" s="321"/>
      <c r="BZ14" s="321"/>
      <c r="CA14" s="321"/>
      <c r="CB14" s="321"/>
      <c r="CC14" s="321"/>
      <c r="CD14" s="321"/>
      <c r="CE14" s="321"/>
      <c r="CF14" s="321"/>
      <c r="CG14" s="321"/>
      <c r="CH14" s="321"/>
      <c r="CI14" s="321"/>
      <c r="CJ14" s="321"/>
      <c r="CK14" s="321"/>
      <c r="CL14" s="321"/>
      <c r="CM14" s="321"/>
      <c r="CN14" s="321"/>
      <c r="CO14" s="321"/>
      <c r="CP14" s="321"/>
      <c r="CQ14" s="321"/>
      <c r="CR14" s="321"/>
      <c r="CS14" s="321"/>
      <c r="CT14" s="321"/>
      <c r="CU14" s="321"/>
      <c r="CV14" s="321"/>
      <c r="CW14" s="321"/>
      <c r="CX14" s="321"/>
      <c r="CY14" s="321"/>
      <c r="CZ14" s="321"/>
      <c r="DA14" s="321"/>
      <c r="DB14" s="321"/>
      <c r="DC14" s="321"/>
      <c r="DD14" s="321"/>
      <c r="DE14" s="321"/>
    </row>
    <row r="15" spans="1:109" s="322" customFormat="1" x14ac:dyDescent="0.15">
      <c r="A15" s="320"/>
      <c r="B15" s="321"/>
      <c r="C15" s="321"/>
      <c r="D15" s="321"/>
      <c r="E15" s="321"/>
      <c r="F15" s="321"/>
      <c r="G15" s="321"/>
      <c r="H15" s="321"/>
      <c r="I15" s="321"/>
      <c r="J15" s="321"/>
      <c r="K15" s="321"/>
      <c r="L15" s="321"/>
      <c r="M15" s="321"/>
      <c r="N15" s="321"/>
      <c r="O15" s="321"/>
      <c r="P15" s="321"/>
      <c r="Q15" s="321"/>
      <c r="R15" s="321"/>
      <c r="S15" s="321"/>
      <c r="T15" s="321"/>
      <c r="U15" s="321"/>
      <c r="V15" s="321"/>
      <c r="W15" s="321"/>
      <c r="X15" s="321"/>
      <c r="Y15" s="321"/>
      <c r="Z15" s="321"/>
      <c r="AA15" s="321"/>
      <c r="AB15" s="321"/>
      <c r="AC15" s="321"/>
      <c r="AD15" s="321"/>
      <c r="AE15" s="321"/>
      <c r="AF15" s="321"/>
      <c r="AG15" s="321"/>
      <c r="AH15" s="321"/>
      <c r="AI15" s="321"/>
      <c r="AJ15" s="321"/>
      <c r="AK15" s="321"/>
      <c r="AL15" s="321"/>
      <c r="AM15" s="321"/>
      <c r="AN15" s="321"/>
      <c r="AO15" s="321"/>
      <c r="AP15" s="321"/>
      <c r="AQ15" s="321"/>
      <c r="AR15" s="321"/>
      <c r="AS15" s="321"/>
      <c r="AT15" s="321"/>
      <c r="AU15" s="321"/>
      <c r="AV15" s="321"/>
      <c r="AW15" s="321"/>
      <c r="AX15" s="321"/>
      <c r="AY15" s="321"/>
      <c r="AZ15" s="321"/>
      <c r="BA15" s="321"/>
      <c r="BB15" s="321"/>
      <c r="BC15" s="321"/>
      <c r="BD15" s="321"/>
      <c r="BE15" s="321"/>
      <c r="BF15" s="321"/>
      <c r="BG15" s="321"/>
      <c r="BH15" s="321"/>
      <c r="BI15" s="321"/>
      <c r="BJ15" s="321"/>
      <c r="BK15" s="321"/>
      <c r="BL15" s="321"/>
      <c r="BM15" s="321"/>
      <c r="BN15" s="321"/>
      <c r="BO15" s="321"/>
      <c r="BP15" s="321"/>
      <c r="BQ15" s="321"/>
      <c r="BR15" s="321"/>
      <c r="BS15" s="321"/>
      <c r="BT15" s="321"/>
      <c r="BU15" s="321"/>
      <c r="BV15" s="321"/>
      <c r="BW15" s="321"/>
      <c r="BX15" s="321"/>
      <c r="BY15" s="321"/>
      <c r="BZ15" s="321"/>
      <c r="CA15" s="321"/>
      <c r="CB15" s="321"/>
      <c r="CC15" s="321"/>
      <c r="CD15" s="321"/>
      <c r="CE15" s="321"/>
      <c r="CF15" s="321"/>
      <c r="CG15" s="321"/>
      <c r="CH15" s="321"/>
      <c r="CI15" s="321"/>
      <c r="CJ15" s="321"/>
      <c r="CK15" s="321"/>
      <c r="CL15" s="321"/>
      <c r="CM15" s="321"/>
      <c r="CN15" s="321"/>
      <c r="CO15" s="321"/>
      <c r="CP15" s="321"/>
      <c r="CQ15" s="321"/>
      <c r="CR15" s="321"/>
      <c r="CS15" s="321"/>
      <c r="CT15" s="321"/>
      <c r="CU15" s="321"/>
      <c r="CV15" s="321"/>
      <c r="CW15" s="321"/>
      <c r="CX15" s="321"/>
      <c r="CY15" s="321"/>
      <c r="CZ15" s="321"/>
      <c r="DA15" s="321"/>
      <c r="DB15" s="321"/>
      <c r="DC15" s="321"/>
      <c r="DD15" s="321"/>
      <c r="DE15" s="321"/>
    </row>
    <row r="16" spans="1:109" s="322" customFormat="1" x14ac:dyDescent="0.15">
      <c r="A16" s="320"/>
      <c r="B16" s="321"/>
      <c r="C16" s="321"/>
      <c r="D16" s="321"/>
      <c r="E16" s="321"/>
      <c r="F16" s="321"/>
      <c r="G16" s="321"/>
      <c r="H16" s="321"/>
      <c r="I16" s="321"/>
      <c r="J16" s="321"/>
      <c r="K16" s="321"/>
      <c r="L16" s="321"/>
      <c r="M16" s="321"/>
      <c r="N16" s="321"/>
      <c r="O16" s="321"/>
      <c r="P16" s="321"/>
      <c r="Q16" s="321"/>
      <c r="R16" s="321"/>
      <c r="S16" s="321"/>
      <c r="T16" s="321"/>
      <c r="U16" s="321"/>
      <c r="V16" s="321"/>
      <c r="W16" s="321"/>
      <c r="X16" s="321"/>
      <c r="Y16" s="321"/>
      <c r="Z16" s="321"/>
      <c r="AA16" s="321"/>
      <c r="AB16" s="321"/>
      <c r="AC16" s="321"/>
      <c r="AD16" s="321"/>
      <c r="AE16" s="321"/>
      <c r="AF16" s="321"/>
      <c r="AG16" s="321"/>
      <c r="AH16" s="321"/>
      <c r="AI16" s="321"/>
      <c r="AJ16" s="321"/>
      <c r="AK16" s="321"/>
      <c r="AL16" s="321"/>
      <c r="AM16" s="321"/>
      <c r="AN16" s="321"/>
      <c r="AO16" s="321"/>
      <c r="AP16" s="321"/>
      <c r="AQ16" s="321"/>
      <c r="AR16" s="321"/>
      <c r="AS16" s="321"/>
      <c r="AT16" s="321"/>
      <c r="AU16" s="321"/>
      <c r="AV16" s="321"/>
      <c r="AW16" s="321"/>
      <c r="AX16" s="321"/>
      <c r="AY16" s="321"/>
      <c r="AZ16" s="321"/>
      <c r="BA16" s="321"/>
      <c r="BB16" s="321"/>
      <c r="BC16" s="321"/>
      <c r="BD16" s="321"/>
      <c r="BE16" s="321"/>
      <c r="BF16" s="321"/>
      <c r="BG16" s="321"/>
      <c r="BH16" s="321"/>
      <c r="BI16" s="321"/>
      <c r="BJ16" s="321"/>
      <c r="BK16" s="321"/>
      <c r="BL16" s="321"/>
      <c r="BM16" s="321"/>
      <c r="BN16" s="321"/>
      <c r="BO16" s="321"/>
      <c r="BP16" s="321"/>
      <c r="BQ16" s="321"/>
      <c r="BR16" s="321"/>
      <c r="BS16" s="321"/>
      <c r="BT16" s="321"/>
      <c r="BU16" s="321"/>
      <c r="BV16" s="321"/>
      <c r="BW16" s="321"/>
      <c r="BX16" s="321"/>
      <c r="BY16" s="321"/>
      <c r="BZ16" s="321"/>
      <c r="CA16" s="321"/>
      <c r="CB16" s="321"/>
      <c r="CC16" s="321"/>
      <c r="CD16" s="321"/>
      <c r="CE16" s="321"/>
      <c r="CF16" s="321"/>
      <c r="CG16" s="321"/>
      <c r="CH16" s="321"/>
      <c r="CI16" s="321"/>
      <c r="CJ16" s="321"/>
      <c r="CK16" s="321"/>
      <c r="CL16" s="321"/>
      <c r="CM16" s="321"/>
      <c r="CN16" s="321"/>
      <c r="CO16" s="321"/>
      <c r="CP16" s="321"/>
      <c r="CQ16" s="321"/>
      <c r="CR16" s="321"/>
      <c r="CS16" s="321"/>
      <c r="CT16" s="321"/>
      <c r="CU16" s="321"/>
      <c r="CV16" s="321"/>
      <c r="CW16" s="321"/>
      <c r="CX16" s="321"/>
      <c r="CY16" s="321"/>
      <c r="CZ16" s="321"/>
      <c r="DA16" s="321"/>
      <c r="DB16" s="321"/>
      <c r="DC16" s="321"/>
      <c r="DD16" s="321"/>
      <c r="DE16" s="321"/>
    </row>
    <row r="17" spans="1:109" s="322" customFormat="1" x14ac:dyDescent="0.15">
      <c r="A17" s="320"/>
      <c r="B17" s="321"/>
      <c r="C17" s="321"/>
      <c r="D17" s="321"/>
      <c r="E17" s="321"/>
      <c r="F17" s="321"/>
      <c r="G17" s="321"/>
      <c r="H17" s="321"/>
      <c r="I17" s="321"/>
      <c r="J17" s="321"/>
      <c r="K17" s="321"/>
      <c r="L17" s="321"/>
      <c r="M17" s="321"/>
      <c r="N17" s="321"/>
      <c r="O17" s="321"/>
      <c r="P17" s="321"/>
      <c r="Q17" s="321"/>
      <c r="R17" s="321"/>
      <c r="S17" s="321"/>
      <c r="T17" s="321"/>
      <c r="U17" s="321"/>
      <c r="V17" s="321"/>
      <c r="W17" s="321"/>
      <c r="X17" s="321"/>
      <c r="Y17" s="321"/>
      <c r="Z17" s="321"/>
      <c r="AA17" s="321"/>
      <c r="AB17" s="321"/>
      <c r="AC17" s="321"/>
      <c r="AD17" s="321"/>
      <c r="AE17" s="321"/>
      <c r="AF17" s="321"/>
      <c r="AG17" s="321"/>
      <c r="AH17" s="321"/>
      <c r="AI17" s="321"/>
      <c r="AJ17" s="321"/>
      <c r="AK17" s="321"/>
      <c r="AL17" s="321"/>
      <c r="AM17" s="321"/>
      <c r="AN17" s="321"/>
      <c r="AO17" s="321"/>
      <c r="AP17" s="321"/>
      <c r="AQ17" s="321"/>
      <c r="AR17" s="321"/>
      <c r="AS17" s="321"/>
      <c r="AT17" s="321"/>
      <c r="AU17" s="321"/>
      <c r="AV17" s="321"/>
      <c r="AW17" s="321"/>
      <c r="AX17" s="321"/>
      <c r="AY17" s="321"/>
      <c r="AZ17" s="321"/>
      <c r="BA17" s="321"/>
      <c r="BB17" s="321"/>
      <c r="BC17" s="321"/>
      <c r="BD17" s="321"/>
      <c r="BE17" s="321"/>
      <c r="BF17" s="321"/>
      <c r="BG17" s="321"/>
      <c r="BH17" s="321"/>
      <c r="BI17" s="321"/>
      <c r="BJ17" s="321"/>
      <c r="BK17" s="321"/>
      <c r="BL17" s="321"/>
      <c r="BM17" s="321"/>
      <c r="BN17" s="321"/>
      <c r="BO17" s="321"/>
      <c r="BP17" s="321"/>
      <c r="BQ17" s="321"/>
      <c r="BR17" s="321"/>
      <c r="BS17" s="321"/>
      <c r="BT17" s="321"/>
      <c r="BU17" s="321"/>
      <c r="BV17" s="321"/>
      <c r="BW17" s="321"/>
      <c r="BX17" s="321"/>
      <c r="BY17" s="321"/>
      <c r="BZ17" s="321"/>
      <c r="CA17" s="321"/>
      <c r="CB17" s="321"/>
      <c r="CC17" s="321"/>
      <c r="CD17" s="321"/>
      <c r="CE17" s="321"/>
      <c r="CF17" s="321"/>
      <c r="CG17" s="321"/>
      <c r="CH17" s="321"/>
      <c r="CI17" s="321"/>
      <c r="CJ17" s="321"/>
      <c r="CK17" s="321"/>
      <c r="CL17" s="321"/>
      <c r="CM17" s="321"/>
      <c r="CN17" s="321"/>
      <c r="CO17" s="321"/>
      <c r="CP17" s="321"/>
      <c r="CQ17" s="321"/>
      <c r="CR17" s="321"/>
      <c r="CS17" s="321"/>
      <c r="CT17" s="321"/>
      <c r="CU17" s="321"/>
      <c r="CV17" s="321"/>
      <c r="CW17" s="321"/>
      <c r="CX17" s="321"/>
      <c r="CY17" s="321"/>
      <c r="CZ17" s="321"/>
      <c r="DA17" s="321"/>
      <c r="DB17" s="321"/>
      <c r="DC17" s="321"/>
      <c r="DD17" s="321"/>
      <c r="DE17" s="321"/>
    </row>
    <row r="18" spans="1:109" s="322" customFormat="1" x14ac:dyDescent="0.15">
      <c r="A18" s="320"/>
      <c r="B18" s="321"/>
      <c r="C18" s="321"/>
      <c r="D18" s="321"/>
      <c r="E18" s="321"/>
      <c r="F18" s="321"/>
      <c r="G18" s="321"/>
      <c r="H18" s="321"/>
      <c r="I18" s="321"/>
      <c r="J18" s="321"/>
      <c r="K18" s="321"/>
      <c r="L18" s="321"/>
      <c r="M18" s="321"/>
      <c r="N18" s="321"/>
      <c r="O18" s="321"/>
      <c r="P18" s="321"/>
      <c r="Q18" s="321"/>
      <c r="R18" s="321"/>
      <c r="S18" s="321"/>
      <c r="T18" s="321"/>
      <c r="U18" s="321"/>
      <c r="V18" s="321"/>
      <c r="W18" s="321"/>
      <c r="X18" s="321"/>
      <c r="Y18" s="321"/>
      <c r="Z18" s="321"/>
      <c r="AA18" s="321"/>
      <c r="AB18" s="321"/>
      <c r="AC18" s="321"/>
      <c r="AD18" s="321"/>
      <c r="AE18" s="321"/>
      <c r="AF18" s="321"/>
      <c r="AG18" s="321"/>
      <c r="AH18" s="321"/>
      <c r="AI18" s="321"/>
      <c r="AJ18" s="321"/>
      <c r="AK18" s="321"/>
      <c r="AL18" s="321"/>
      <c r="AM18" s="321"/>
      <c r="AN18" s="321"/>
      <c r="AO18" s="321"/>
      <c r="AP18" s="321"/>
      <c r="AQ18" s="321"/>
      <c r="AR18" s="321"/>
      <c r="AS18" s="321"/>
      <c r="AT18" s="321"/>
      <c r="AU18" s="321"/>
      <c r="AV18" s="321"/>
      <c r="AW18" s="321"/>
      <c r="AX18" s="321"/>
      <c r="AY18" s="321"/>
      <c r="AZ18" s="321"/>
      <c r="BA18" s="321"/>
      <c r="BB18" s="321"/>
      <c r="BC18" s="321"/>
      <c r="BD18" s="321"/>
      <c r="BE18" s="321"/>
      <c r="BF18" s="321"/>
      <c r="BG18" s="321"/>
      <c r="BH18" s="321"/>
      <c r="BI18" s="321"/>
      <c r="BJ18" s="321"/>
      <c r="BK18" s="321"/>
      <c r="BL18" s="321"/>
      <c r="BM18" s="321"/>
      <c r="BN18" s="321"/>
      <c r="BO18" s="321"/>
      <c r="BP18" s="321"/>
      <c r="BQ18" s="321"/>
      <c r="BR18" s="321"/>
      <c r="BS18" s="321"/>
      <c r="BT18" s="321"/>
      <c r="BU18" s="321"/>
      <c r="BV18" s="321"/>
      <c r="BW18" s="321"/>
      <c r="BX18" s="321"/>
      <c r="BY18" s="321"/>
      <c r="BZ18" s="321"/>
      <c r="CA18" s="321"/>
      <c r="CB18" s="321"/>
      <c r="CC18" s="321"/>
      <c r="CD18" s="321"/>
      <c r="CE18" s="321"/>
      <c r="CF18" s="321"/>
      <c r="CG18" s="321"/>
      <c r="CH18" s="321"/>
      <c r="CI18" s="321"/>
      <c r="CJ18" s="321"/>
      <c r="CK18" s="321"/>
      <c r="CL18" s="321"/>
      <c r="CM18" s="321"/>
      <c r="CN18" s="321"/>
      <c r="CO18" s="321"/>
      <c r="CP18" s="321"/>
      <c r="CQ18" s="321"/>
      <c r="CR18" s="321"/>
      <c r="CS18" s="321"/>
      <c r="CT18" s="321"/>
      <c r="CU18" s="321"/>
      <c r="CV18" s="321"/>
      <c r="CW18" s="321"/>
      <c r="CX18" s="321"/>
      <c r="CY18" s="321"/>
      <c r="CZ18" s="321"/>
      <c r="DA18" s="321"/>
      <c r="DB18" s="321"/>
      <c r="DC18" s="321"/>
      <c r="DD18" s="321"/>
      <c r="DE18" s="321"/>
    </row>
    <row r="19" spans="1:109" x14ac:dyDescent="0.15">
      <c r="DD19" s="320"/>
      <c r="DE19" s="320"/>
    </row>
    <row r="20" spans="1:109" x14ac:dyDescent="0.15">
      <c r="DD20" s="320"/>
      <c r="DE20" s="320"/>
    </row>
    <row r="21" spans="1:109" ht="17.25" customHeight="1" x14ac:dyDescent="0.15">
      <c r="B21" s="323"/>
      <c r="C21" s="324"/>
      <c r="D21" s="324"/>
      <c r="E21" s="324"/>
      <c r="F21" s="324"/>
      <c r="G21" s="324"/>
      <c r="H21" s="324"/>
      <c r="I21" s="324"/>
      <c r="J21" s="324"/>
      <c r="K21" s="324"/>
      <c r="L21" s="324"/>
      <c r="M21" s="324"/>
      <c r="N21" s="325"/>
      <c r="O21" s="324"/>
      <c r="P21" s="324"/>
      <c r="Q21" s="324"/>
      <c r="R21" s="324"/>
      <c r="S21" s="324"/>
      <c r="T21" s="324"/>
      <c r="U21" s="324"/>
      <c r="V21" s="324"/>
      <c r="W21" s="324"/>
      <c r="X21" s="324"/>
      <c r="Y21" s="324"/>
      <c r="Z21" s="324"/>
      <c r="AA21" s="324"/>
      <c r="AB21" s="324"/>
      <c r="AC21" s="324"/>
      <c r="AD21" s="324"/>
      <c r="AE21" s="324"/>
      <c r="AF21" s="324"/>
      <c r="AG21" s="324"/>
      <c r="AH21" s="324"/>
      <c r="AI21" s="324"/>
      <c r="AJ21" s="324"/>
      <c r="AK21" s="324"/>
      <c r="AL21" s="324"/>
      <c r="AM21" s="324"/>
      <c r="AN21" s="324"/>
      <c r="AO21" s="324"/>
      <c r="AP21" s="324"/>
      <c r="AQ21" s="324"/>
      <c r="AR21" s="324"/>
      <c r="AS21" s="324"/>
      <c r="AT21" s="325"/>
      <c r="AU21" s="324"/>
      <c r="AV21" s="324"/>
      <c r="AW21" s="324"/>
      <c r="AX21" s="324"/>
      <c r="AY21" s="324"/>
      <c r="AZ21" s="324"/>
      <c r="BA21" s="324"/>
      <c r="BB21" s="324"/>
      <c r="BC21" s="324"/>
      <c r="BD21" s="324"/>
      <c r="BE21" s="324"/>
      <c r="BF21" s="325"/>
      <c r="BG21" s="324"/>
      <c r="BH21" s="324"/>
      <c r="BI21" s="324"/>
      <c r="BJ21" s="324"/>
      <c r="BK21" s="324"/>
      <c r="BL21" s="324"/>
      <c r="BM21" s="324"/>
      <c r="BN21" s="324"/>
      <c r="BO21" s="324"/>
      <c r="BP21" s="324"/>
      <c r="BQ21" s="324"/>
      <c r="BR21" s="325"/>
      <c r="BS21" s="324"/>
      <c r="BT21" s="324"/>
      <c r="BU21" s="324"/>
      <c r="BV21" s="324"/>
      <c r="BW21" s="324"/>
      <c r="BX21" s="324"/>
      <c r="BY21" s="324"/>
      <c r="BZ21" s="324"/>
      <c r="CA21" s="324"/>
      <c r="CB21" s="324"/>
      <c r="CC21" s="324"/>
      <c r="CD21" s="325"/>
      <c r="CE21" s="324"/>
      <c r="CF21" s="324"/>
      <c r="CG21" s="324"/>
      <c r="CH21" s="324"/>
      <c r="CI21" s="324"/>
      <c r="CJ21" s="324"/>
      <c r="CK21" s="324"/>
      <c r="CL21" s="324"/>
      <c r="CM21" s="324"/>
      <c r="CN21" s="324"/>
      <c r="CO21" s="324"/>
      <c r="CP21" s="325"/>
      <c r="CQ21" s="324"/>
      <c r="CR21" s="324"/>
      <c r="CS21" s="324"/>
      <c r="CT21" s="324"/>
      <c r="CU21" s="324"/>
      <c r="CV21" s="324"/>
      <c r="CW21" s="324"/>
      <c r="CX21" s="324"/>
      <c r="CY21" s="324"/>
      <c r="CZ21" s="324"/>
      <c r="DA21" s="324"/>
      <c r="DB21" s="325"/>
      <c r="DC21" s="324"/>
      <c r="DD21" s="326"/>
      <c r="DE21" s="320"/>
    </row>
    <row r="22" spans="1:109" ht="17.25" customHeight="1" x14ac:dyDescent="0.15">
      <c r="B22" s="327"/>
    </row>
    <row r="23" spans="1:109" x14ac:dyDescent="0.15">
      <c r="B23" s="327"/>
    </row>
    <row r="24" spans="1:109" x14ac:dyDescent="0.15">
      <c r="B24" s="327"/>
    </row>
    <row r="25" spans="1:109" x14ac:dyDescent="0.15">
      <c r="B25" s="327"/>
    </row>
    <row r="26" spans="1:109" x14ac:dyDescent="0.15">
      <c r="B26" s="327"/>
    </row>
    <row r="27" spans="1:109" x14ac:dyDescent="0.15">
      <c r="B27" s="327"/>
    </row>
    <row r="28" spans="1:109" x14ac:dyDescent="0.15">
      <c r="B28" s="327"/>
    </row>
    <row r="29" spans="1:109" x14ac:dyDescent="0.15">
      <c r="B29" s="327"/>
    </row>
    <row r="30" spans="1:109" x14ac:dyDescent="0.15">
      <c r="B30" s="327"/>
    </row>
    <row r="31" spans="1:109" x14ac:dyDescent="0.15">
      <c r="B31" s="327"/>
    </row>
    <row r="32" spans="1:109" x14ac:dyDescent="0.15">
      <c r="B32" s="327"/>
    </row>
    <row r="33" spans="2:109" x14ac:dyDescent="0.15">
      <c r="B33" s="327"/>
    </row>
    <row r="34" spans="2:109" x14ac:dyDescent="0.15">
      <c r="B34" s="327"/>
    </row>
    <row r="35" spans="2:109" x14ac:dyDescent="0.15">
      <c r="B35" s="327"/>
    </row>
    <row r="36" spans="2:109" x14ac:dyDescent="0.15">
      <c r="B36" s="327"/>
    </row>
    <row r="37" spans="2:109" x14ac:dyDescent="0.15">
      <c r="B37" s="327"/>
    </row>
    <row r="38" spans="2:109" x14ac:dyDescent="0.15">
      <c r="B38" s="327"/>
    </row>
    <row r="39" spans="2:109" x14ac:dyDescent="0.15">
      <c r="B39" s="329"/>
      <c r="C39" s="330"/>
      <c r="D39" s="330"/>
      <c r="E39" s="330"/>
      <c r="F39" s="330"/>
      <c r="G39" s="330"/>
      <c r="H39" s="330"/>
      <c r="I39" s="330"/>
      <c r="J39" s="330"/>
      <c r="K39" s="330"/>
      <c r="L39" s="330"/>
      <c r="M39" s="330"/>
      <c r="N39" s="330"/>
      <c r="O39" s="330"/>
      <c r="P39" s="330"/>
      <c r="Q39" s="330"/>
      <c r="R39" s="330"/>
      <c r="S39" s="330"/>
      <c r="T39" s="330"/>
      <c r="U39" s="330"/>
      <c r="V39" s="330"/>
      <c r="W39" s="330"/>
      <c r="X39" s="330"/>
      <c r="Y39" s="330"/>
      <c r="Z39" s="330"/>
      <c r="AA39" s="330"/>
      <c r="AB39" s="330"/>
      <c r="AC39" s="330"/>
      <c r="AD39" s="330"/>
      <c r="AE39" s="330"/>
      <c r="AF39" s="330"/>
      <c r="AG39" s="330"/>
      <c r="AH39" s="330"/>
      <c r="AI39" s="330"/>
      <c r="AJ39" s="330"/>
      <c r="AK39" s="330"/>
      <c r="AL39" s="330"/>
      <c r="AM39" s="330"/>
      <c r="AN39" s="330"/>
      <c r="AO39" s="330"/>
      <c r="AP39" s="330"/>
      <c r="AQ39" s="330"/>
      <c r="AR39" s="330"/>
      <c r="AS39" s="330"/>
      <c r="AT39" s="330"/>
      <c r="AU39" s="330"/>
      <c r="AV39" s="330"/>
      <c r="AW39" s="330"/>
      <c r="AX39" s="330"/>
      <c r="AY39" s="330"/>
      <c r="AZ39" s="330"/>
      <c r="BA39" s="330"/>
      <c r="BB39" s="330"/>
      <c r="BC39" s="330"/>
      <c r="BD39" s="330"/>
      <c r="BE39" s="330"/>
      <c r="BF39" s="330"/>
      <c r="BG39" s="330"/>
      <c r="BH39" s="330"/>
      <c r="BI39" s="330"/>
      <c r="BJ39" s="330"/>
      <c r="BK39" s="330"/>
      <c r="BL39" s="330"/>
      <c r="BM39" s="330"/>
      <c r="BN39" s="330"/>
      <c r="BO39" s="330"/>
      <c r="BP39" s="330"/>
      <c r="BQ39" s="330"/>
      <c r="BR39" s="330"/>
      <c r="BS39" s="330"/>
      <c r="BT39" s="330"/>
      <c r="BU39" s="330"/>
      <c r="BV39" s="330"/>
      <c r="BW39" s="330"/>
      <c r="BX39" s="330"/>
      <c r="BY39" s="330"/>
      <c r="BZ39" s="330"/>
      <c r="CA39" s="330"/>
      <c r="CB39" s="330"/>
      <c r="CC39" s="330"/>
      <c r="CD39" s="330"/>
      <c r="CE39" s="330"/>
      <c r="CF39" s="330"/>
      <c r="CG39" s="330"/>
      <c r="CH39" s="330"/>
      <c r="CI39" s="330"/>
      <c r="CJ39" s="330"/>
      <c r="CK39" s="330"/>
      <c r="CL39" s="330"/>
      <c r="CM39" s="330"/>
      <c r="CN39" s="330"/>
      <c r="CO39" s="330"/>
      <c r="CP39" s="330"/>
      <c r="CQ39" s="330"/>
      <c r="CR39" s="330"/>
      <c r="CS39" s="330"/>
      <c r="CT39" s="330"/>
      <c r="CU39" s="330"/>
      <c r="CV39" s="330"/>
      <c r="CW39" s="330"/>
      <c r="CX39" s="330"/>
      <c r="CY39" s="330"/>
      <c r="CZ39" s="330"/>
      <c r="DA39" s="330"/>
      <c r="DB39" s="330"/>
      <c r="DC39" s="330"/>
      <c r="DD39" s="331"/>
    </row>
    <row r="40" spans="2:109" x14ac:dyDescent="0.15">
      <c r="B40" s="332"/>
      <c r="DD40" s="332"/>
      <c r="DE40" s="320"/>
    </row>
    <row r="41" spans="2:109" ht="17.25" x14ac:dyDescent="0.15">
      <c r="B41" s="333" t="s">
        <v>544</v>
      </c>
      <c r="C41" s="324"/>
      <c r="D41" s="324"/>
      <c r="E41" s="324"/>
      <c r="F41" s="324"/>
      <c r="G41" s="324"/>
      <c r="H41" s="324"/>
      <c r="I41" s="324"/>
      <c r="J41" s="324"/>
      <c r="K41" s="324"/>
      <c r="L41" s="324"/>
      <c r="M41" s="324"/>
      <c r="N41" s="324"/>
      <c r="O41" s="324"/>
      <c r="P41" s="324"/>
      <c r="Q41" s="324"/>
      <c r="R41" s="324"/>
      <c r="S41" s="324"/>
      <c r="T41" s="324"/>
      <c r="U41" s="324"/>
      <c r="V41" s="324"/>
      <c r="W41" s="324"/>
      <c r="X41" s="324"/>
      <c r="Y41" s="324"/>
      <c r="Z41" s="324"/>
      <c r="AA41" s="324"/>
      <c r="AB41" s="324"/>
      <c r="AC41" s="324"/>
      <c r="AD41" s="324"/>
      <c r="AE41" s="324"/>
      <c r="AF41" s="324"/>
      <c r="AG41" s="324"/>
      <c r="AH41" s="324"/>
      <c r="AI41" s="324"/>
      <c r="AJ41" s="324"/>
      <c r="AK41" s="324"/>
      <c r="AL41" s="324"/>
      <c r="AM41" s="324"/>
      <c r="AN41" s="324"/>
      <c r="AO41" s="324"/>
      <c r="AP41" s="324"/>
      <c r="AQ41" s="324"/>
      <c r="AR41" s="324"/>
      <c r="AS41" s="324"/>
      <c r="AT41" s="324"/>
      <c r="AU41" s="324"/>
      <c r="AV41" s="324"/>
      <c r="AW41" s="324"/>
      <c r="AX41" s="324"/>
      <c r="AY41" s="324"/>
      <c r="AZ41" s="324"/>
      <c r="BA41" s="324"/>
      <c r="BB41" s="324"/>
      <c r="BC41" s="324"/>
      <c r="BD41" s="324"/>
      <c r="BE41" s="324"/>
      <c r="BF41" s="324"/>
      <c r="BG41" s="324"/>
      <c r="BH41" s="324"/>
      <c r="BI41" s="324"/>
      <c r="BJ41" s="324"/>
      <c r="BK41" s="324"/>
      <c r="BL41" s="324"/>
      <c r="BM41" s="324"/>
      <c r="BN41" s="324"/>
      <c r="BO41" s="324"/>
      <c r="BP41" s="324"/>
      <c r="BQ41" s="324"/>
      <c r="BR41" s="324"/>
      <c r="BS41" s="324"/>
      <c r="BT41" s="324"/>
      <c r="BU41" s="324"/>
      <c r="BV41" s="324"/>
      <c r="BW41" s="324"/>
      <c r="BX41" s="324"/>
      <c r="BY41" s="324"/>
      <c r="BZ41" s="324"/>
      <c r="CA41" s="324"/>
      <c r="CB41" s="324"/>
      <c r="CC41" s="324"/>
      <c r="CD41" s="324"/>
      <c r="CE41" s="324"/>
      <c r="CF41" s="324"/>
      <c r="CG41" s="324"/>
      <c r="CH41" s="324"/>
      <c r="CI41" s="324"/>
      <c r="CJ41" s="324"/>
      <c r="CK41" s="324"/>
      <c r="CL41" s="324"/>
      <c r="CM41" s="324"/>
      <c r="CN41" s="324"/>
      <c r="CO41" s="324"/>
      <c r="CP41" s="324"/>
      <c r="CQ41" s="324"/>
      <c r="CR41" s="324"/>
      <c r="CS41" s="324"/>
      <c r="CT41" s="324"/>
      <c r="CU41" s="324"/>
      <c r="CV41" s="324"/>
      <c r="CW41" s="324"/>
      <c r="CX41" s="324"/>
      <c r="CY41" s="324"/>
      <c r="CZ41" s="324"/>
      <c r="DA41" s="324"/>
      <c r="DB41" s="324"/>
      <c r="DC41" s="324"/>
      <c r="DD41" s="326"/>
    </row>
    <row r="42" spans="2:109" x14ac:dyDescent="0.15">
      <c r="B42" s="327"/>
      <c r="G42" s="334"/>
      <c r="I42" s="335"/>
      <c r="J42" s="335"/>
      <c r="K42" s="335"/>
      <c r="AM42" s="334"/>
      <c r="AN42" s="334" t="s">
        <v>545</v>
      </c>
      <c r="AP42" s="335"/>
      <c r="AQ42" s="335"/>
      <c r="AR42" s="335"/>
      <c r="AY42" s="334"/>
      <c r="BA42" s="335"/>
      <c r="BB42" s="335"/>
      <c r="BC42" s="335"/>
      <c r="BK42" s="334"/>
      <c r="BM42" s="335"/>
      <c r="BN42" s="335"/>
      <c r="BO42" s="335"/>
      <c r="BW42" s="334"/>
      <c r="BY42" s="335"/>
      <c r="BZ42" s="335"/>
      <c r="CA42" s="335"/>
      <c r="CI42" s="334"/>
      <c r="CK42" s="335"/>
      <c r="CL42" s="335"/>
      <c r="CM42" s="335"/>
      <c r="CU42" s="334"/>
      <c r="CW42" s="335"/>
      <c r="CX42" s="335"/>
      <c r="CY42" s="335"/>
    </row>
    <row r="43" spans="2:109" ht="13.5" customHeight="1" x14ac:dyDescent="0.15">
      <c r="B43" s="327"/>
      <c r="AN43" s="1126" t="s">
        <v>554</v>
      </c>
      <c r="AO43" s="1127"/>
      <c r="AP43" s="1127"/>
      <c r="AQ43" s="1127"/>
      <c r="AR43" s="1127"/>
      <c r="AS43" s="1127"/>
      <c r="AT43" s="1127"/>
      <c r="AU43" s="1127"/>
      <c r="AV43" s="1127"/>
      <c r="AW43" s="1127"/>
      <c r="AX43" s="1127"/>
      <c r="AY43" s="1127"/>
      <c r="AZ43" s="1127"/>
      <c r="BA43" s="1127"/>
      <c r="BB43" s="1127"/>
      <c r="BC43" s="1127"/>
      <c r="BD43" s="1127"/>
      <c r="BE43" s="1127"/>
      <c r="BF43" s="1127"/>
      <c r="BG43" s="1127"/>
      <c r="BH43" s="1127"/>
      <c r="BI43" s="1127"/>
      <c r="BJ43" s="1127"/>
      <c r="BK43" s="1127"/>
      <c r="BL43" s="1127"/>
      <c r="BM43" s="1127"/>
      <c r="BN43" s="1127"/>
      <c r="BO43" s="1127"/>
      <c r="BP43" s="1127"/>
      <c r="BQ43" s="1127"/>
      <c r="BR43" s="1127"/>
      <c r="BS43" s="1127"/>
      <c r="BT43" s="1127"/>
      <c r="BU43" s="1127"/>
      <c r="BV43" s="1127"/>
      <c r="BW43" s="1127"/>
      <c r="BX43" s="1127"/>
      <c r="BY43" s="1127"/>
      <c r="BZ43" s="1127"/>
      <c r="CA43" s="1127"/>
      <c r="CB43" s="1127"/>
      <c r="CC43" s="1127"/>
      <c r="CD43" s="1127"/>
      <c r="CE43" s="1127"/>
      <c r="CF43" s="1127"/>
      <c r="CG43" s="1127"/>
      <c r="CH43" s="1127"/>
      <c r="CI43" s="1127"/>
      <c r="CJ43" s="1127"/>
      <c r="CK43" s="1127"/>
      <c r="CL43" s="1127"/>
      <c r="CM43" s="1127"/>
      <c r="CN43" s="1127"/>
      <c r="CO43" s="1127"/>
      <c r="CP43" s="1127"/>
      <c r="CQ43" s="1127"/>
      <c r="CR43" s="1127"/>
      <c r="CS43" s="1127"/>
      <c r="CT43" s="1127"/>
      <c r="CU43" s="1127"/>
      <c r="CV43" s="1127"/>
      <c r="CW43" s="1127"/>
      <c r="CX43" s="1127"/>
      <c r="CY43" s="1127"/>
      <c r="CZ43" s="1127"/>
      <c r="DA43" s="1127"/>
      <c r="DB43" s="1127"/>
      <c r="DC43" s="1128"/>
    </row>
    <row r="44" spans="2:109" x14ac:dyDescent="0.15">
      <c r="B44" s="327"/>
      <c r="AN44" s="1129"/>
      <c r="AO44" s="1130"/>
      <c r="AP44" s="1130"/>
      <c r="AQ44" s="1130"/>
      <c r="AR44" s="1130"/>
      <c r="AS44" s="1130"/>
      <c r="AT44" s="1130"/>
      <c r="AU44" s="1130"/>
      <c r="AV44" s="1130"/>
      <c r="AW44" s="1130"/>
      <c r="AX44" s="1130"/>
      <c r="AY44" s="1130"/>
      <c r="AZ44" s="1130"/>
      <c r="BA44" s="1130"/>
      <c r="BB44" s="1130"/>
      <c r="BC44" s="1130"/>
      <c r="BD44" s="1130"/>
      <c r="BE44" s="1130"/>
      <c r="BF44" s="1130"/>
      <c r="BG44" s="1130"/>
      <c r="BH44" s="1130"/>
      <c r="BI44" s="1130"/>
      <c r="BJ44" s="1130"/>
      <c r="BK44" s="1130"/>
      <c r="BL44" s="1130"/>
      <c r="BM44" s="1130"/>
      <c r="BN44" s="1130"/>
      <c r="BO44" s="1130"/>
      <c r="BP44" s="1130"/>
      <c r="BQ44" s="1130"/>
      <c r="BR44" s="1130"/>
      <c r="BS44" s="1130"/>
      <c r="BT44" s="1130"/>
      <c r="BU44" s="1130"/>
      <c r="BV44" s="1130"/>
      <c r="BW44" s="1130"/>
      <c r="BX44" s="1130"/>
      <c r="BY44" s="1130"/>
      <c r="BZ44" s="1130"/>
      <c r="CA44" s="1130"/>
      <c r="CB44" s="1130"/>
      <c r="CC44" s="1130"/>
      <c r="CD44" s="1130"/>
      <c r="CE44" s="1130"/>
      <c r="CF44" s="1130"/>
      <c r="CG44" s="1130"/>
      <c r="CH44" s="1130"/>
      <c r="CI44" s="1130"/>
      <c r="CJ44" s="1130"/>
      <c r="CK44" s="1130"/>
      <c r="CL44" s="1130"/>
      <c r="CM44" s="1130"/>
      <c r="CN44" s="1130"/>
      <c r="CO44" s="1130"/>
      <c r="CP44" s="1130"/>
      <c r="CQ44" s="1130"/>
      <c r="CR44" s="1130"/>
      <c r="CS44" s="1130"/>
      <c r="CT44" s="1130"/>
      <c r="CU44" s="1130"/>
      <c r="CV44" s="1130"/>
      <c r="CW44" s="1130"/>
      <c r="CX44" s="1130"/>
      <c r="CY44" s="1130"/>
      <c r="CZ44" s="1130"/>
      <c r="DA44" s="1130"/>
      <c r="DB44" s="1130"/>
      <c r="DC44" s="1131"/>
    </row>
    <row r="45" spans="2:109" x14ac:dyDescent="0.15">
      <c r="B45" s="327"/>
      <c r="AN45" s="1129"/>
      <c r="AO45" s="1130"/>
      <c r="AP45" s="1130"/>
      <c r="AQ45" s="1130"/>
      <c r="AR45" s="1130"/>
      <c r="AS45" s="1130"/>
      <c r="AT45" s="1130"/>
      <c r="AU45" s="1130"/>
      <c r="AV45" s="1130"/>
      <c r="AW45" s="1130"/>
      <c r="AX45" s="1130"/>
      <c r="AY45" s="1130"/>
      <c r="AZ45" s="1130"/>
      <c r="BA45" s="1130"/>
      <c r="BB45" s="1130"/>
      <c r="BC45" s="1130"/>
      <c r="BD45" s="1130"/>
      <c r="BE45" s="1130"/>
      <c r="BF45" s="1130"/>
      <c r="BG45" s="1130"/>
      <c r="BH45" s="1130"/>
      <c r="BI45" s="1130"/>
      <c r="BJ45" s="1130"/>
      <c r="BK45" s="1130"/>
      <c r="BL45" s="1130"/>
      <c r="BM45" s="1130"/>
      <c r="BN45" s="1130"/>
      <c r="BO45" s="1130"/>
      <c r="BP45" s="1130"/>
      <c r="BQ45" s="1130"/>
      <c r="BR45" s="1130"/>
      <c r="BS45" s="1130"/>
      <c r="BT45" s="1130"/>
      <c r="BU45" s="1130"/>
      <c r="BV45" s="1130"/>
      <c r="BW45" s="1130"/>
      <c r="BX45" s="1130"/>
      <c r="BY45" s="1130"/>
      <c r="BZ45" s="1130"/>
      <c r="CA45" s="1130"/>
      <c r="CB45" s="1130"/>
      <c r="CC45" s="1130"/>
      <c r="CD45" s="1130"/>
      <c r="CE45" s="1130"/>
      <c r="CF45" s="1130"/>
      <c r="CG45" s="1130"/>
      <c r="CH45" s="1130"/>
      <c r="CI45" s="1130"/>
      <c r="CJ45" s="1130"/>
      <c r="CK45" s="1130"/>
      <c r="CL45" s="1130"/>
      <c r="CM45" s="1130"/>
      <c r="CN45" s="1130"/>
      <c r="CO45" s="1130"/>
      <c r="CP45" s="1130"/>
      <c r="CQ45" s="1130"/>
      <c r="CR45" s="1130"/>
      <c r="CS45" s="1130"/>
      <c r="CT45" s="1130"/>
      <c r="CU45" s="1130"/>
      <c r="CV45" s="1130"/>
      <c r="CW45" s="1130"/>
      <c r="CX45" s="1130"/>
      <c r="CY45" s="1130"/>
      <c r="CZ45" s="1130"/>
      <c r="DA45" s="1130"/>
      <c r="DB45" s="1130"/>
      <c r="DC45" s="1131"/>
    </row>
    <row r="46" spans="2:109" x14ac:dyDescent="0.15">
      <c r="B46" s="327"/>
      <c r="AN46" s="1129"/>
      <c r="AO46" s="1130"/>
      <c r="AP46" s="1130"/>
      <c r="AQ46" s="1130"/>
      <c r="AR46" s="1130"/>
      <c r="AS46" s="1130"/>
      <c r="AT46" s="1130"/>
      <c r="AU46" s="1130"/>
      <c r="AV46" s="1130"/>
      <c r="AW46" s="1130"/>
      <c r="AX46" s="1130"/>
      <c r="AY46" s="1130"/>
      <c r="AZ46" s="1130"/>
      <c r="BA46" s="1130"/>
      <c r="BB46" s="1130"/>
      <c r="BC46" s="1130"/>
      <c r="BD46" s="1130"/>
      <c r="BE46" s="1130"/>
      <c r="BF46" s="1130"/>
      <c r="BG46" s="1130"/>
      <c r="BH46" s="1130"/>
      <c r="BI46" s="1130"/>
      <c r="BJ46" s="1130"/>
      <c r="BK46" s="1130"/>
      <c r="BL46" s="1130"/>
      <c r="BM46" s="1130"/>
      <c r="BN46" s="1130"/>
      <c r="BO46" s="1130"/>
      <c r="BP46" s="1130"/>
      <c r="BQ46" s="1130"/>
      <c r="BR46" s="1130"/>
      <c r="BS46" s="1130"/>
      <c r="BT46" s="1130"/>
      <c r="BU46" s="1130"/>
      <c r="BV46" s="1130"/>
      <c r="BW46" s="1130"/>
      <c r="BX46" s="1130"/>
      <c r="BY46" s="1130"/>
      <c r="BZ46" s="1130"/>
      <c r="CA46" s="1130"/>
      <c r="CB46" s="1130"/>
      <c r="CC46" s="1130"/>
      <c r="CD46" s="1130"/>
      <c r="CE46" s="1130"/>
      <c r="CF46" s="1130"/>
      <c r="CG46" s="1130"/>
      <c r="CH46" s="1130"/>
      <c r="CI46" s="1130"/>
      <c r="CJ46" s="1130"/>
      <c r="CK46" s="1130"/>
      <c r="CL46" s="1130"/>
      <c r="CM46" s="1130"/>
      <c r="CN46" s="1130"/>
      <c r="CO46" s="1130"/>
      <c r="CP46" s="1130"/>
      <c r="CQ46" s="1130"/>
      <c r="CR46" s="1130"/>
      <c r="CS46" s="1130"/>
      <c r="CT46" s="1130"/>
      <c r="CU46" s="1130"/>
      <c r="CV46" s="1130"/>
      <c r="CW46" s="1130"/>
      <c r="CX46" s="1130"/>
      <c r="CY46" s="1130"/>
      <c r="CZ46" s="1130"/>
      <c r="DA46" s="1130"/>
      <c r="DB46" s="1130"/>
      <c r="DC46" s="1131"/>
    </row>
    <row r="47" spans="2:109" x14ac:dyDescent="0.15">
      <c r="B47" s="327"/>
      <c r="AN47" s="1132"/>
      <c r="AO47" s="1133"/>
      <c r="AP47" s="1133"/>
      <c r="AQ47" s="1133"/>
      <c r="AR47" s="1133"/>
      <c r="AS47" s="1133"/>
      <c r="AT47" s="1133"/>
      <c r="AU47" s="1133"/>
      <c r="AV47" s="1133"/>
      <c r="AW47" s="1133"/>
      <c r="AX47" s="1133"/>
      <c r="AY47" s="1133"/>
      <c r="AZ47" s="1133"/>
      <c r="BA47" s="1133"/>
      <c r="BB47" s="1133"/>
      <c r="BC47" s="1133"/>
      <c r="BD47" s="1133"/>
      <c r="BE47" s="1133"/>
      <c r="BF47" s="1133"/>
      <c r="BG47" s="1133"/>
      <c r="BH47" s="1133"/>
      <c r="BI47" s="1133"/>
      <c r="BJ47" s="1133"/>
      <c r="BK47" s="1133"/>
      <c r="BL47" s="1133"/>
      <c r="BM47" s="1133"/>
      <c r="BN47" s="1133"/>
      <c r="BO47" s="1133"/>
      <c r="BP47" s="1133"/>
      <c r="BQ47" s="1133"/>
      <c r="BR47" s="1133"/>
      <c r="BS47" s="1133"/>
      <c r="BT47" s="1133"/>
      <c r="BU47" s="1133"/>
      <c r="BV47" s="1133"/>
      <c r="BW47" s="1133"/>
      <c r="BX47" s="1133"/>
      <c r="BY47" s="1133"/>
      <c r="BZ47" s="1133"/>
      <c r="CA47" s="1133"/>
      <c r="CB47" s="1133"/>
      <c r="CC47" s="1133"/>
      <c r="CD47" s="1133"/>
      <c r="CE47" s="1133"/>
      <c r="CF47" s="1133"/>
      <c r="CG47" s="1133"/>
      <c r="CH47" s="1133"/>
      <c r="CI47" s="1133"/>
      <c r="CJ47" s="1133"/>
      <c r="CK47" s="1133"/>
      <c r="CL47" s="1133"/>
      <c r="CM47" s="1133"/>
      <c r="CN47" s="1133"/>
      <c r="CO47" s="1133"/>
      <c r="CP47" s="1133"/>
      <c r="CQ47" s="1133"/>
      <c r="CR47" s="1133"/>
      <c r="CS47" s="1133"/>
      <c r="CT47" s="1133"/>
      <c r="CU47" s="1133"/>
      <c r="CV47" s="1133"/>
      <c r="CW47" s="1133"/>
      <c r="CX47" s="1133"/>
      <c r="CY47" s="1133"/>
      <c r="CZ47" s="1133"/>
      <c r="DA47" s="1133"/>
      <c r="DB47" s="1133"/>
      <c r="DC47" s="1134"/>
    </row>
    <row r="48" spans="2:109" x14ac:dyDescent="0.15">
      <c r="B48" s="327"/>
      <c r="H48" s="336"/>
      <c r="I48" s="336"/>
      <c r="J48" s="336"/>
      <c r="AN48" s="336"/>
      <c r="AO48" s="336"/>
      <c r="AP48" s="336"/>
      <c r="AZ48" s="336"/>
      <c r="BA48" s="336"/>
      <c r="BB48" s="336"/>
      <c r="BL48" s="336"/>
      <c r="BM48" s="336"/>
      <c r="BN48" s="336"/>
      <c r="BX48" s="336"/>
      <c r="BY48" s="336"/>
      <c r="BZ48" s="336"/>
      <c r="CJ48" s="336"/>
      <c r="CK48" s="336"/>
      <c r="CL48" s="336"/>
      <c r="CV48" s="336"/>
      <c r="CW48" s="336"/>
      <c r="CX48" s="336"/>
    </row>
    <row r="49" spans="1:109" x14ac:dyDescent="0.15">
      <c r="B49" s="327"/>
      <c r="AN49" s="320" t="s">
        <v>546</v>
      </c>
    </row>
    <row r="50" spans="1:109" x14ac:dyDescent="0.15">
      <c r="B50" s="327"/>
      <c r="G50" s="1135"/>
      <c r="H50" s="1135"/>
      <c r="I50" s="1135"/>
      <c r="J50" s="1135"/>
      <c r="K50" s="337"/>
      <c r="L50" s="337"/>
      <c r="M50" s="338"/>
      <c r="N50" s="338"/>
      <c r="AN50" s="1136"/>
      <c r="AO50" s="1137"/>
      <c r="AP50" s="1137"/>
      <c r="AQ50" s="1137"/>
      <c r="AR50" s="1137"/>
      <c r="AS50" s="1137"/>
      <c r="AT50" s="1137"/>
      <c r="AU50" s="1137"/>
      <c r="AV50" s="1137"/>
      <c r="AW50" s="1137"/>
      <c r="AX50" s="1137"/>
      <c r="AY50" s="1137"/>
      <c r="AZ50" s="1137"/>
      <c r="BA50" s="1137"/>
      <c r="BB50" s="1137"/>
      <c r="BC50" s="1137"/>
      <c r="BD50" s="1137"/>
      <c r="BE50" s="1137"/>
      <c r="BF50" s="1137"/>
      <c r="BG50" s="1137"/>
      <c r="BH50" s="1137"/>
      <c r="BI50" s="1137"/>
      <c r="BJ50" s="1137"/>
      <c r="BK50" s="1137"/>
      <c r="BL50" s="1137"/>
      <c r="BM50" s="1137"/>
      <c r="BN50" s="1137"/>
      <c r="BO50" s="1138"/>
      <c r="BP50" s="1139" t="s">
        <v>448</v>
      </c>
      <c r="BQ50" s="1139"/>
      <c r="BR50" s="1139"/>
      <c r="BS50" s="1139"/>
      <c r="BT50" s="1139"/>
      <c r="BU50" s="1139"/>
      <c r="BV50" s="1139"/>
      <c r="BW50" s="1139"/>
      <c r="BX50" s="1139" t="s">
        <v>524</v>
      </c>
      <c r="BY50" s="1139"/>
      <c r="BZ50" s="1139"/>
      <c r="CA50" s="1139"/>
      <c r="CB50" s="1139"/>
      <c r="CC50" s="1139"/>
      <c r="CD50" s="1139"/>
      <c r="CE50" s="1139"/>
      <c r="CF50" s="1139" t="s">
        <v>525</v>
      </c>
      <c r="CG50" s="1139"/>
      <c r="CH50" s="1139"/>
      <c r="CI50" s="1139"/>
      <c r="CJ50" s="1139"/>
      <c r="CK50" s="1139"/>
      <c r="CL50" s="1139"/>
      <c r="CM50" s="1139"/>
      <c r="CN50" s="1139" t="s">
        <v>526</v>
      </c>
      <c r="CO50" s="1139"/>
      <c r="CP50" s="1139"/>
      <c r="CQ50" s="1139"/>
      <c r="CR50" s="1139"/>
      <c r="CS50" s="1139"/>
      <c r="CT50" s="1139"/>
      <c r="CU50" s="1139"/>
      <c r="CV50" s="1139" t="s">
        <v>527</v>
      </c>
      <c r="CW50" s="1139"/>
      <c r="CX50" s="1139"/>
      <c r="CY50" s="1139"/>
      <c r="CZ50" s="1139"/>
      <c r="DA50" s="1139"/>
      <c r="DB50" s="1139"/>
      <c r="DC50" s="1139"/>
    </row>
    <row r="51" spans="1:109" ht="13.5" customHeight="1" x14ac:dyDescent="0.15">
      <c r="B51" s="327"/>
      <c r="G51" s="1145"/>
      <c r="H51" s="1145"/>
      <c r="I51" s="1143"/>
      <c r="J51" s="1143"/>
      <c r="K51" s="1141"/>
      <c r="L51" s="1141"/>
      <c r="M51" s="1141"/>
      <c r="N51" s="1141"/>
      <c r="AM51" s="336"/>
      <c r="AN51" s="1142" t="s">
        <v>547</v>
      </c>
      <c r="AO51" s="1142"/>
      <c r="AP51" s="1142"/>
      <c r="AQ51" s="1142"/>
      <c r="AR51" s="1142"/>
      <c r="AS51" s="1142"/>
      <c r="AT51" s="1142"/>
      <c r="AU51" s="1142"/>
      <c r="AV51" s="1142"/>
      <c r="AW51" s="1142"/>
      <c r="AX51" s="1142"/>
      <c r="AY51" s="1142"/>
      <c r="AZ51" s="1142"/>
      <c r="BA51" s="1142"/>
      <c r="BB51" s="1142" t="s">
        <v>548</v>
      </c>
      <c r="BC51" s="1142"/>
      <c r="BD51" s="1142"/>
      <c r="BE51" s="1142"/>
      <c r="BF51" s="1142"/>
      <c r="BG51" s="1142"/>
      <c r="BH51" s="1142"/>
      <c r="BI51" s="1142"/>
      <c r="BJ51" s="1142"/>
      <c r="BK51" s="1142"/>
      <c r="BL51" s="1142"/>
      <c r="BM51" s="1142"/>
      <c r="BN51" s="1142"/>
      <c r="BO51" s="1142"/>
      <c r="BP51" s="1140"/>
      <c r="BQ51" s="1140"/>
      <c r="BR51" s="1140"/>
      <c r="BS51" s="1140"/>
      <c r="BT51" s="1140"/>
      <c r="BU51" s="1140"/>
      <c r="BV51" s="1140"/>
      <c r="BW51" s="1140"/>
      <c r="BX51" s="1140"/>
      <c r="BY51" s="1140"/>
      <c r="BZ51" s="1140"/>
      <c r="CA51" s="1140"/>
      <c r="CB51" s="1140"/>
      <c r="CC51" s="1140"/>
      <c r="CD51" s="1140"/>
      <c r="CE51" s="1140"/>
      <c r="CF51" s="1140"/>
      <c r="CG51" s="1140"/>
      <c r="CH51" s="1140"/>
      <c r="CI51" s="1140"/>
      <c r="CJ51" s="1140"/>
      <c r="CK51" s="1140"/>
      <c r="CL51" s="1140"/>
      <c r="CM51" s="1140"/>
      <c r="CN51" s="1140"/>
      <c r="CO51" s="1140"/>
      <c r="CP51" s="1140"/>
      <c r="CQ51" s="1140"/>
      <c r="CR51" s="1140"/>
      <c r="CS51" s="1140"/>
      <c r="CT51" s="1140"/>
      <c r="CU51" s="1140"/>
      <c r="CV51" s="1140"/>
      <c r="CW51" s="1140"/>
      <c r="CX51" s="1140"/>
      <c r="CY51" s="1140"/>
      <c r="CZ51" s="1140"/>
      <c r="DA51" s="1140"/>
      <c r="DB51" s="1140"/>
      <c r="DC51" s="1140"/>
    </row>
    <row r="52" spans="1:109" x14ac:dyDescent="0.15">
      <c r="B52" s="327"/>
      <c r="G52" s="1145"/>
      <c r="H52" s="1145"/>
      <c r="I52" s="1143"/>
      <c r="J52" s="1143"/>
      <c r="K52" s="1141"/>
      <c r="L52" s="1141"/>
      <c r="M52" s="1141"/>
      <c r="N52" s="1141"/>
      <c r="AM52" s="336"/>
      <c r="AN52" s="1142"/>
      <c r="AO52" s="1142"/>
      <c r="AP52" s="1142"/>
      <c r="AQ52" s="1142"/>
      <c r="AR52" s="1142"/>
      <c r="AS52" s="1142"/>
      <c r="AT52" s="1142"/>
      <c r="AU52" s="1142"/>
      <c r="AV52" s="1142"/>
      <c r="AW52" s="1142"/>
      <c r="AX52" s="1142"/>
      <c r="AY52" s="1142"/>
      <c r="AZ52" s="1142"/>
      <c r="BA52" s="1142"/>
      <c r="BB52" s="1142"/>
      <c r="BC52" s="1142"/>
      <c r="BD52" s="1142"/>
      <c r="BE52" s="1142"/>
      <c r="BF52" s="1142"/>
      <c r="BG52" s="1142"/>
      <c r="BH52" s="1142"/>
      <c r="BI52" s="1142"/>
      <c r="BJ52" s="1142"/>
      <c r="BK52" s="1142"/>
      <c r="BL52" s="1142"/>
      <c r="BM52" s="1142"/>
      <c r="BN52" s="1142"/>
      <c r="BO52" s="1142"/>
      <c r="BP52" s="1140"/>
      <c r="BQ52" s="1140"/>
      <c r="BR52" s="1140"/>
      <c r="BS52" s="1140"/>
      <c r="BT52" s="1140"/>
      <c r="BU52" s="1140"/>
      <c r="BV52" s="1140"/>
      <c r="BW52" s="1140"/>
      <c r="BX52" s="1140"/>
      <c r="BY52" s="1140"/>
      <c r="BZ52" s="1140"/>
      <c r="CA52" s="1140"/>
      <c r="CB52" s="1140"/>
      <c r="CC52" s="1140"/>
      <c r="CD52" s="1140"/>
      <c r="CE52" s="1140"/>
      <c r="CF52" s="1140"/>
      <c r="CG52" s="1140"/>
      <c r="CH52" s="1140"/>
      <c r="CI52" s="1140"/>
      <c r="CJ52" s="1140"/>
      <c r="CK52" s="1140"/>
      <c r="CL52" s="1140"/>
      <c r="CM52" s="1140"/>
      <c r="CN52" s="1140"/>
      <c r="CO52" s="1140"/>
      <c r="CP52" s="1140"/>
      <c r="CQ52" s="1140"/>
      <c r="CR52" s="1140"/>
      <c r="CS52" s="1140"/>
      <c r="CT52" s="1140"/>
      <c r="CU52" s="1140"/>
      <c r="CV52" s="1140"/>
      <c r="CW52" s="1140"/>
      <c r="CX52" s="1140"/>
      <c r="CY52" s="1140"/>
      <c r="CZ52" s="1140"/>
      <c r="DA52" s="1140"/>
      <c r="DB52" s="1140"/>
      <c r="DC52" s="1140"/>
    </row>
    <row r="53" spans="1:109" x14ac:dyDescent="0.15">
      <c r="A53" s="335"/>
      <c r="B53" s="327"/>
      <c r="G53" s="1145"/>
      <c r="H53" s="1145"/>
      <c r="I53" s="1135"/>
      <c r="J53" s="1135"/>
      <c r="K53" s="1141"/>
      <c r="L53" s="1141"/>
      <c r="M53" s="1141"/>
      <c r="N53" s="1141"/>
      <c r="AM53" s="336"/>
      <c r="AN53" s="1142"/>
      <c r="AO53" s="1142"/>
      <c r="AP53" s="1142"/>
      <c r="AQ53" s="1142"/>
      <c r="AR53" s="1142"/>
      <c r="AS53" s="1142"/>
      <c r="AT53" s="1142"/>
      <c r="AU53" s="1142"/>
      <c r="AV53" s="1142"/>
      <c r="AW53" s="1142"/>
      <c r="AX53" s="1142"/>
      <c r="AY53" s="1142"/>
      <c r="AZ53" s="1142"/>
      <c r="BA53" s="1142"/>
      <c r="BB53" s="1142" t="s">
        <v>549</v>
      </c>
      <c r="BC53" s="1142"/>
      <c r="BD53" s="1142"/>
      <c r="BE53" s="1142"/>
      <c r="BF53" s="1142"/>
      <c r="BG53" s="1142"/>
      <c r="BH53" s="1142"/>
      <c r="BI53" s="1142"/>
      <c r="BJ53" s="1142"/>
      <c r="BK53" s="1142"/>
      <c r="BL53" s="1142"/>
      <c r="BM53" s="1142"/>
      <c r="BN53" s="1142"/>
      <c r="BO53" s="1142"/>
      <c r="BP53" s="1140">
        <v>66.8</v>
      </c>
      <c r="BQ53" s="1140"/>
      <c r="BR53" s="1140"/>
      <c r="BS53" s="1140"/>
      <c r="BT53" s="1140"/>
      <c r="BU53" s="1140"/>
      <c r="BV53" s="1140"/>
      <c r="BW53" s="1140"/>
      <c r="BX53" s="1140">
        <v>67</v>
      </c>
      <c r="BY53" s="1140"/>
      <c r="BZ53" s="1140"/>
      <c r="CA53" s="1140"/>
      <c r="CB53" s="1140"/>
      <c r="CC53" s="1140"/>
      <c r="CD53" s="1140"/>
      <c r="CE53" s="1140"/>
      <c r="CF53" s="1140">
        <v>65.8</v>
      </c>
      <c r="CG53" s="1140"/>
      <c r="CH53" s="1140"/>
      <c r="CI53" s="1140"/>
      <c r="CJ53" s="1140"/>
      <c r="CK53" s="1140"/>
      <c r="CL53" s="1140"/>
      <c r="CM53" s="1140"/>
      <c r="CN53" s="1140">
        <v>66.099999999999994</v>
      </c>
      <c r="CO53" s="1140"/>
      <c r="CP53" s="1140"/>
      <c r="CQ53" s="1140"/>
      <c r="CR53" s="1140"/>
      <c r="CS53" s="1140"/>
      <c r="CT53" s="1140"/>
      <c r="CU53" s="1140"/>
      <c r="CV53" s="1140">
        <v>63.6</v>
      </c>
      <c r="CW53" s="1140"/>
      <c r="CX53" s="1140"/>
      <c r="CY53" s="1140"/>
      <c r="CZ53" s="1140"/>
      <c r="DA53" s="1140"/>
      <c r="DB53" s="1140"/>
      <c r="DC53" s="1140"/>
    </row>
    <row r="54" spans="1:109" x14ac:dyDescent="0.15">
      <c r="A54" s="335"/>
      <c r="B54" s="327"/>
      <c r="G54" s="1145"/>
      <c r="H54" s="1145"/>
      <c r="I54" s="1135"/>
      <c r="J54" s="1135"/>
      <c r="K54" s="1141"/>
      <c r="L54" s="1141"/>
      <c r="M54" s="1141"/>
      <c r="N54" s="1141"/>
      <c r="AM54" s="336"/>
      <c r="AN54" s="1142"/>
      <c r="AO54" s="1142"/>
      <c r="AP54" s="1142"/>
      <c r="AQ54" s="1142"/>
      <c r="AR54" s="1142"/>
      <c r="AS54" s="1142"/>
      <c r="AT54" s="1142"/>
      <c r="AU54" s="1142"/>
      <c r="AV54" s="1142"/>
      <c r="AW54" s="1142"/>
      <c r="AX54" s="1142"/>
      <c r="AY54" s="1142"/>
      <c r="AZ54" s="1142"/>
      <c r="BA54" s="1142"/>
      <c r="BB54" s="1142"/>
      <c r="BC54" s="1142"/>
      <c r="BD54" s="1142"/>
      <c r="BE54" s="1142"/>
      <c r="BF54" s="1142"/>
      <c r="BG54" s="1142"/>
      <c r="BH54" s="1142"/>
      <c r="BI54" s="1142"/>
      <c r="BJ54" s="1142"/>
      <c r="BK54" s="1142"/>
      <c r="BL54" s="1142"/>
      <c r="BM54" s="1142"/>
      <c r="BN54" s="1142"/>
      <c r="BO54" s="1142"/>
      <c r="BP54" s="1140"/>
      <c r="BQ54" s="1140"/>
      <c r="BR54" s="1140"/>
      <c r="BS54" s="1140"/>
      <c r="BT54" s="1140"/>
      <c r="BU54" s="1140"/>
      <c r="BV54" s="1140"/>
      <c r="BW54" s="1140"/>
      <c r="BX54" s="1140"/>
      <c r="BY54" s="1140"/>
      <c r="BZ54" s="1140"/>
      <c r="CA54" s="1140"/>
      <c r="CB54" s="1140"/>
      <c r="CC54" s="1140"/>
      <c r="CD54" s="1140"/>
      <c r="CE54" s="1140"/>
      <c r="CF54" s="1140"/>
      <c r="CG54" s="1140"/>
      <c r="CH54" s="1140"/>
      <c r="CI54" s="1140"/>
      <c r="CJ54" s="1140"/>
      <c r="CK54" s="1140"/>
      <c r="CL54" s="1140"/>
      <c r="CM54" s="1140"/>
      <c r="CN54" s="1140"/>
      <c r="CO54" s="1140"/>
      <c r="CP54" s="1140"/>
      <c r="CQ54" s="1140"/>
      <c r="CR54" s="1140"/>
      <c r="CS54" s="1140"/>
      <c r="CT54" s="1140"/>
      <c r="CU54" s="1140"/>
      <c r="CV54" s="1140"/>
      <c r="CW54" s="1140"/>
      <c r="CX54" s="1140"/>
      <c r="CY54" s="1140"/>
      <c r="CZ54" s="1140"/>
      <c r="DA54" s="1140"/>
      <c r="DB54" s="1140"/>
      <c r="DC54" s="1140"/>
    </row>
    <row r="55" spans="1:109" x14ac:dyDescent="0.15">
      <c r="A55" s="335"/>
      <c r="B55" s="327"/>
      <c r="G55" s="1135"/>
      <c r="H55" s="1135"/>
      <c r="I55" s="1135"/>
      <c r="J55" s="1135"/>
      <c r="K55" s="1141"/>
      <c r="L55" s="1141"/>
      <c r="M55" s="1141"/>
      <c r="N55" s="1141"/>
      <c r="AN55" s="1139" t="s">
        <v>550</v>
      </c>
      <c r="AO55" s="1139"/>
      <c r="AP55" s="1139"/>
      <c r="AQ55" s="1139"/>
      <c r="AR55" s="1139"/>
      <c r="AS55" s="1139"/>
      <c r="AT55" s="1139"/>
      <c r="AU55" s="1139"/>
      <c r="AV55" s="1139"/>
      <c r="AW55" s="1139"/>
      <c r="AX55" s="1139"/>
      <c r="AY55" s="1139"/>
      <c r="AZ55" s="1139"/>
      <c r="BA55" s="1139"/>
      <c r="BB55" s="1142" t="s">
        <v>548</v>
      </c>
      <c r="BC55" s="1142"/>
      <c r="BD55" s="1142"/>
      <c r="BE55" s="1142"/>
      <c r="BF55" s="1142"/>
      <c r="BG55" s="1142"/>
      <c r="BH55" s="1142"/>
      <c r="BI55" s="1142"/>
      <c r="BJ55" s="1142"/>
      <c r="BK55" s="1142"/>
      <c r="BL55" s="1142"/>
      <c r="BM55" s="1142"/>
      <c r="BN55" s="1142"/>
      <c r="BO55" s="1142"/>
      <c r="BP55" s="1140">
        <v>0</v>
      </c>
      <c r="BQ55" s="1140"/>
      <c r="BR55" s="1140"/>
      <c r="BS55" s="1140"/>
      <c r="BT55" s="1140"/>
      <c r="BU55" s="1140"/>
      <c r="BV55" s="1140"/>
      <c r="BW55" s="1140"/>
      <c r="BX55" s="1140">
        <v>0</v>
      </c>
      <c r="BY55" s="1140"/>
      <c r="BZ55" s="1140"/>
      <c r="CA55" s="1140"/>
      <c r="CB55" s="1140"/>
      <c r="CC55" s="1140"/>
      <c r="CD55" s="1140"/>
      <c r="CE55" s="1140"/>
      <c r="CF55" s="1140">
        <v>0</v>
      </c>
      <c r="CG55" s="1140"/>
      <c r="CH55" s="1140"/>
      <c r="CI55" s="1140"/>
      <c r="CJ55" s="1140"/>
      <c r="CK55" s="1140"/>
      <c r="CL55" s="1140"/>
      <c r="CM55" s="1140"/>
      <c r="CN55" s="1140">
        <v>0</v>
      </c>
      <c r="CO55" s="1140"/>
      <c r="CP55" s="1140"/>
      <c r="CQ55" s="1140"/>
      <c r="CR55" s="1140"/>
      <c r="CS55" s="1140"/>
      <c r="CT55" s="1140"/>
      <c r="CU55" s="1140"/>
      <c r="CV55" s="1140">
        <v>0</v>
      </c>
      <c r="CW55" s="1140"/>
      <c r="CX55" s="1140"/>
      <c r="CY55" s="1140"/>
      <c r="CZ55" s="1140"/>
      <c r="DA55" s="1140"/>
      <c r="DB55" s="1140"/>
      <c r="DC55" s="1140"/>
    </row>
    <row r="56" spans="1:109" x14ac:dyDescent="0.15">
      <c r="A56" s="335"/>
      <c r="B56" s="327"/>
      <c r="G56" s="1135"/>
      <c r="H56" s="1135"/>
      <c r="I56" s="1135"/>
      <c r="J56" s="1135"/>
      <c r="K56" s="1141"/>
      <c r="L56" s="1141"/>
      <c r="M56" s="1141"/>
      <c r="N56" s="1141"/>
      <c r="AN56" s="1139"/>
      <c r="AO56" s="1139"/>
      <c r="AP56" s="1139"/>
      <c r="AQ56" s="1139"/>
      <c r="AR56" s="1139"/>
      <c r="AS56" s="1139"/>
      <c r="AT56" s="1139"/>
      <c r="AU56" s="1139"/>
      <c r="AV56" s="1139"/>
      <c r="AW56" s="1139"/>
      <c r="AX56" s="1139"/>
      <c r="AY56" s="1139"/>
      <c r="AZ56" s="1139"/>
      <c r="BA56" s="1139"/>
      <c r="BB56" s="1142"/>
      <c r="BC56" s="1142"/>
      <c r="BD56" s="1142"/>
      <c r="BE56" s="1142"/>
      <c r="BF56" s="1142"/>
      <c r="BG56" s="1142"/>
      <c r="BH56" s="1142"/>
      <c r="BI56" s="1142"/>
      <c r="BJ56" s="1142"/>
      <c r="BK56" s="1142"/>
      <c r="BL56" s="1142"/>
      <c r="BM56" s="1142"/>
      <c r="BN56" s="1142"/>
      <c r="BO56" s="1142"/>
      <c r="BP56" s="1140"/>
      <c r="BQ56" s="1140"/>
      <c r="BR56" s="1140"/>
      <c r="BS56" s="1140"/>
      <c r="BT56" s="1140"/>
      <c r="BU56" s="1140"/>
      <c r="BV56" s="1140"/>
      <c r="BW56" s="1140"/>
      <c r="BX56" s="1140"/>
      <c r="BY56" s="1140"/>
      <c r="BZ56" s="1140"/>
      <c r="CA56" s="1140"/>
      <c r="CB56" s="1140"/>
      <c r="CC56" s="1140"/>
      <c r="CD56" s="1140"/>
      <c r="CE56" s="1140"/>
      <c r="CF56" s="1140"/>
      <c r="CG56" s="1140"/>
      <c r="CH56" s="1140"/>
      <c r="CI56" s="1140"/>
      <c r="CJ56" s="1140"/>
      <c r="CK56" s="1140"/>
      <c r="CL56" s="1140"/>
      <c r="CM56" s="1140"/>
      <c r="CN56" s="1140"/>
      <c r="CO56" s="1140"/>
      <c r="CP56" s="1140"/>
      <c r="CQ56" s="1140"/>
      <c r="CR56" s="1140"/>
      <c r="CS56" s="1140"/>
      <c r="CT56" s="1140"/>
      <c r="CU56" s="1140"/>
      <c r="CV56" s="1140"/>
      <c r="CW56" s="1140"/>
      <c r="CX56" s="1140"/>
      <c r="CY56" s="1140"/>
      <c r="CZ56" s="1140"/>
      <c r="DA56" s="1140"/>
      <c r="DB56" s="1140"/>
      <c r="DC56" s="1140"/>
    </row>
    <row r="57" spans="1:109" s="335" customFormat="1" x14ac:dyDescent="0.15">
      <c r="B57" s="339"/>
      <c r="G57" s="1135"/>
      <c r="H57" s="1135"/>
      <c r="I57" s="1144"/>
      <c r="J57" s="1144"/>
      <c r="K57" s="1141"/>
      <c r="L57" s="1141"/>
      <c r="M57" s="1141"/>
      <c r="N57" s="1141"/>
      <c r="AM57" s="320"/>
      <c r="AN57" s="1139"/>
      <c r="AO57" s="1139"/>
      <c r="AP57" s="1139"/>
      <c r="AQ57" s="1139"/>
      <c r="AR57" s="1139"/>
      <c r="AS57" s="1139"/>
      <c r="AT57" s="1139"/>
      <c r="AU57" s="1139"/>
      <c r="AV57" s="1139"/>
      <c r="AW57" s="1139"/>
      <c r="AX57" s="1139"/>
      <c r="AY57" s="1139"/>
      <c r="AZ57" s="1139"/>
      <c r="BA57" s="1139"/>
      <c r="BB57" s="1142" t="s">
        <v>549</v>
      </c>
      <c r="BC57" s="1142"/>
      <c r="BD57" s="1142"/>
      <c r="BE57" s="1142"/>
      <c r="BF57" s="1142"/>
      <c r="BG57" s="1142"/>
      <c r="BH57" s="1142"/>
      <c r="BI57" s="1142"/>
      <c r="BJ57" s="1142"/>
      <c r="BK57" s="1142"/>
      <c r="BL57" s="1142"/>
      <c r="BM57" s="1142"/>
      <c r="BN57" s="1142"/>
      <c r="BO57" s="1142"/>
      <c r="BP57" s="1140">
        <v>57.7</v>
      </c>
      <c r="BQ57" s="1140"/>
      <c r="BR57" s="1140"/>
      <c r="BS57" s="1140"/>
      <c r="BT57" s="1140"/>
      <c r="BU57" s="1140"/>
      <c r="BV57" s="1140"/>
      <c r="BW57" s="1140"/>
      <c r="BX57" s="1140">
        <v>59.3</v>
      </c>
      <c r="BY57" s="1140"/>
      <c r="BZ57" s="1140"/>
      <c r="CA57" s="1140"/>
      <c r="CB57" s="1140"/>
      <c r="CC57" s="1140"/>
      <c r="CD57" s="1140"/>
      <c r="CE57" s="1140"/>
      <c r="CF57" s="1140">
        <v>60.4</v>
      </c>
      <c r="CG57" s="1140"/>
      <c r="CH57" s="1140"/>
      <c r="CI57" s="1140"/>
      <c r="CJ57" s="1140"/>
      <c r="CK57" s="1140"/>
      <c r="CL57" s="1140"/>
      <c r="CM57" s="1140"/>
      <c r="CN57" s="1140">
        <v>61.1</v>
      </c>
      <c r="CO57" s="1140"/>
      <c r="CP57" s="1140"/>
      <c r="CQ57" s="1140"/>
      <c r="CR57" s="1140"/>
      <c r="CS57" s="1140"/>
      <c r="CT57" s="1140"/>
      <c r="CU57" s="1140"/>
      <c r="CV57" s="1140">
        <v>62.3</v>
      </c>
      <c r="CW57" s="1140"/>
      <c r="CX57" s="1140"/>
      <c r="CY57" s="1140"/>
      <c r="CZ57" s="1140"/>
      <c r="DA57" s="1140"/>
      <c r="DB57" s="1140"/>
      <c r="DC57" s="1140"/>
      <c r="DD57" s="340"/>
      <c r="DE57" s="339"/>
    </row>
    <row r="58" spans="1:109" s="335" customFormat="1" x14ac:dyDescent="0.15">
      <c r="A58" s="320"/>
      <c r="B58" s="339"/>
      <c r="G58" s="1135"/>
      <c r="H58" s="1135"/>
      <c r="I58" s="1144"/>
      <c r="J58" s="1144"/>
      <c r="K58" s="1141"/>
      <c r="L58" s="1141"/>
      <c r="M58" s="1141"/>
      <c r="N58" s="1141"/>
      <c r="AM58" s="320"/>
      <c r="AN58" s="1139"/>
      <c r="AO58" s="1139"/>
      <c r="AP58" s="1139"/>
      <c r="AQ58" s="1139"/>
      <c r="AR58" s="1139"/>
      <c r="AS58" s="1139"/>
      <c r="AT58" s="1139"/>
      <c r="AU58" s="1139"/>
      <c r="AV58" s="1139"/>
      <c r="AW58" s="1139"/>
      <c r="AX58" s="1139"/>
      <c r="AY58" s="1139"/>
      <c r="AZ58" s="1139"/>
      <c r="BA58" s="1139"/>
      <c r="BB58" s="1142"/>
      <c r="BC58" s="1142"/>
      <c r="BD58" s="1142"/>
      <c r="BE58" s="1142"/>
      <c r="BF58" s="1142"/>
      <c r="BG58" s="1142"/>
      <c r="BH58" s="1142"/>
      <c r="BI58" s="1142"/>
      <c r="BJ58" s="1142"/>
      <c r="BK58" s="1142"/>
      <c r="BL58" s="1142"/>
      <c r="BM58" s="1142"/>
      <c r="BN58" s="1142"/>
      <c r="BO58" s="1142"/>
      <c r="BP58" s="1140"/>
      <c r="BQ58" s="1140"/>
      <c r="BR58" s="1140"/>
      <c r="BS58" s="1140"/>
      <c r="BT58" s="1140"/>
      <c r="BU58" s="1140"/>
      <c r="BV58" s="1140"/>
      <c r="BW58" s="1140"/>
      <c r="BX58" s="1140"/>
      <c r="BY58" s="1140"/>
      <c r="BZ58" s="1140"/>
      <c r="CA58" s="1140"/>
      <c r="CB58" s="1140"/>
      <c r="CC58" s="1140"/>
      <c r="CD58" s="1140"/>
      <c r="CE58" s="1140"/>
      <c r="CF58" s="1140"/>
      <c r="CG58" s="1140"/>
      <c r="CH58" s="1140"/>
      <c r="CI58" s="1140"/>
      <c r="CJ58" s="1140"/>
      <c r="CK58" s="1140"/>
      <c r="CL58" s="1140"/>
      <c r="CM58" s="1140"/>
      <c r="CN58" s="1140"/>
      <c r="CO58" s="1140"/>
      <c r="CP58" s="1140"/>
      <c r="CQ58" s="1140"/>
      <c r="CR58" s="1140"/>
      <c r="CS58" s="1140"/>
      <c r="CT58" s="1140"/>
      <c r="CU58" s="1140"/>
      <c r="CV58" s="1140"/>
      <c r="CW58" s="1140"/>
      <c r="CX58" s="1140"/>
      <c r="CY58" s="1140"/>
      <c r="CZ58" s="1140"/>
      <c r="DA58" s="1140"/>
      <c r="DB58" s="1140"/>
      <c r="DC58" s="1140"/>
      <c r="DD58" s="340"/>
      <c r="DE58" s="339"/>
    </row>
    <row r="59" spans="1:109" s="335" customFormat="1" x14ac:dyDescent="0.15">
      <c r="A59" s="320"/>
      <c r="B59" s="339"/>
      <c r="K59" s="341"/>
      <c r="L59" s="341"/>
      <c r="M59" s="341"/>
      <c r="N59" s="341"/>
      <c r="AQ59" s="341"/>
      <c r="AR59" s="341"/>
      <c r="AS59" s="341"/>
      <c r="AT59" s="341"/>
      <c r="BC59" s="341"/>
      <c r="BD59" s="341"/>
      <c r="BE59" s="341"/>
      <c r="BF59" s="341"/>
      <c r="BO59" s="341"/>
      <c r="BP59" s="341"/>
      <c r="BQ59" s="341"/>
      <c r="BR59" s="341"/>
      <c r="CA59" s="341"/>
      <c r="CB59" s="341"/>
      <c r="CC59" s="341"/>
      <c r="CD59" s="341"/>
      <c r="CM59" s="341"/>
      <c r="CN59" s="341"/>
      <c r="CO59" s="341"/>
      <c r="CP59" s="341"/>
      <c r="CY59" s="341"/>
      <c r="CZ59" s="341"/>
      <c r="DA59" s="341"/>
      <c r="DB59" s="341"/>
      <c r="DC59" s="341"/>
      <c r="DD59" s="340"/>
      <c r="DE59" s="339"/>
    </row>
    <row r="60" spans="1:109" s="335" customFormat="1" x14ac:dyDescent="0.15">
      <c r="A60" s="320"/>
      <c r="B60" s="339"/>
      <c r="K60" s="341"/>
      <c r="L60" s="341"/>
      <c r="M60" s="341"/>
      <c r="N60" s="341"/>
      <c r="AQ60" s="341"/>
      <c r="AR60" s="341"/>
      <c r="AS60" s="341"/>
      <c r="AT60" s="341"/>
      <c r="BC60" s="341"/>
      <c r="BD60" s="341"/>
      <c r="BE60" s="341"/>
      <c r="BF60" s="341"/>
      <c r="BO60" s="341"/>
      <c r="BP60" s="341"/>
      <c r="BQ60" s="341"/>
      <c r="BR60" s="341"/>
      <c r="CA60" s="341"/>
      <c r="CB60" s="341"/>
      <c r="CC60" s="341"/>
      <c r="CD60" s="341"/>
      <c r="CM60" s="341"/>
      <c r="CN60" s="341"/>
      <c r="CO60" s="341"/>
      <c r="CP60" s="341"/>
      <c r="CY60" s="341"/>
      <c r="CZ60" s="341"/>
      <c r="DA60" s="341"/>
      <c r="DB60" s="341"/>
      <c r="DC60" s="341"/>
      <c r="DD60" s="340"/>
      <c r="DE60" s="339"/>
    </row>
    <row r="61" spans="1:109" s="335" customFormat="1" x14ac:dyDescent="0.15">
      <c r="A61" s="320"/>
      <c r="B61" s="342"/>
      <c r="C61" s="343"/>
      <c r="D61" s="343"/>
      <c r="E61" s="343"/>
      <c r="F61" s="343"/>
      <c r="G61" s="343"/>
      <c r="H61" s="343"/>
      <c r="I61" s="343"/>
      <c r="J61" s="343"/>
      <c r="K61" s="343"/>
      <c r="L61" s="343"/>
      <c r="M61" s="344"/>
      <c r="N61" s="344"/>
      <c r="O61" s="343"/>
      <c r="P61" s="343"/>
      <c r="Q61" s="343"/>
      <c r="R61" s="343"/>
      <c r="S61" s="343"/>
      <c r="T61" s="343"/>
      <c r="U61" s="343"/>
      <c r="V61" s="343"/>
      <c r="W61" s="343"/>
      <c r="X61" s="343"/>
      <c r="Y61" s="343"/>
      <c r="Z61" s="343"/>
      <c r="AA61" s="343"/>
      <c r="AB61" s="343"/>
      <c r="AC61" s="343"/>
      <c r="AD61" s="343"/>
      <c r="AE61" s="343"/>
      <c r="AF61" s="343"/>
      <c r="AG61" s="343"/>
      <c r="AH61" s="343"/>
      <c r="AI61" s="343"/>
      <c r="AJ61" s="343"/>
      <c r="AK61" s="343"/>
      <c r="AL61" s="343"/>
      <c r="AM61" s="343"/>
      <c r="AN61" s="343"/>
      <c r="AO61" s="343"/>
      <c r="AP61" s="343"/>
      <c r="AQ61" s="343"/>
      <c r="AR61" s="343"/>
      <c r="AS61" s="344"/>
      <c r="AT61" s="344"/>
      <c r="AU61" s="343"/>
      <c r="AV61" s="343"/>
      <c r="AW61" s="343"/>
      <c r="AX61" s="343"/>
      <c r="AY61" s="343"/>
      <c r="AZ61" s="343"/>
      <c r="BA61" s="343"/>
      <c r="BB61" s="343"/>
      <c r="BC61" s="343"/>
      <c r="BD61" s="343"/>
      <c r="BE61" s="344"/>
      <c r="BF61" s="344"/>
      <c r="BG61" s="343"/>
      <c r="BH61" s="343"/>
      <c r="BI61" s="343"/>
      <c r="BJ61" s="343"/>
      <c r="BK61" s="343"/>
      <c r="BL61" s="343"/>
      <c r="BM61" s="343"/>
      <c r="BN61" s="343"/>
      <c r="BO61" s="343"/>
      <c r="BP61" s="343"/>
      <c r="BQ61" s="344"/>
      <c r="BR61" s="344"/>
      <c r="BS61" s="343"/>
      <c r="BT61" s="343"/>
      <c r="BU61" s="343"/>
      <c r="BV61" s="343"/>
      <c r="BW61" s="343"/>
      <c r="BX61" s="343"/>
      <c r="BY61" s="343"/>
      <c r="BZ61" s="343"/>
      <c r="CA61" s="343"/>
      <c r="CB61" s="343"/>
      <c r="CC61" s="344"/>
      <c r="CD61" s="344"/>
      <c r="CE61" s="343"/>
      <c r="CF61" s="343"/>
      <c r="CG61" s="343"/>
      <c r="CH61" s="343"/>
      <c r="CI61" s="343"/>
      <c r="CJ61" s="343"/>
      <c r="CK61" s="343"/>
      <c r="CL61" s="343"/>
      <c r="CM61" s="343"/>
      <c r="CN61" s="343"/>
      <c r="CO61" s="344"/>
      <c r="CP61" s="344"/>
      <c r="CQ61" s="343"/>
      <c r="CR61" s="343"/>
      <c r="CS61" s="343"/>
      <c r="CT61" s="343"/>
      <c r="CU61" s="343"/>
      <c r="CV61" s="343"/>
      <c r="CW61" s="343"/>
      <c r="CX61" s="343"/>
      <c r="CY61" s="343"/>
      <c r="CZ61" s="343"/>
      <c r="DA61" s="344"/>
      <c r="DB61" s="344"/>
      <c r="DC61" s="344"/>
      <c r="DD61" s="345"/>
      <c r="DE61" s="339"/>
    </row>
    <row r="62" spans="1:109" x14ac:dyDescent="0.15">
      <c r="B62" s="332"/>
      <c r="C62" s="332"/>
      <c r="D62" s="332"/>
      <c r="E62" s="332"/>
      <c r="F62" s="332"/>
      <c r="G62" s="332"/>
      <c r="H62" s="332"/>
      <c r="I62" s="332"/>
      <c r="J62" s="332"/>
      <c r="K62" s="332"/>
      <c r="L62" s="332"/>
      <c r="M62" s="332"/>
      <c r="N62" s="332"/>
      <c r="O62" s="332"/>
      <c r="P62" s="332"/>
      <c r="Q62" s="332"/>
      <c r="R62" s="332"/>
      <c r="S62" s="332"/>
      <c r="T62" s="332"/>
      <c r="U62" s="332"/>
      <c r="V62" s="332"/>
      <c r="W62" s="332"/>
      <c r="X62" s="332"/>
      <c r="Y62" s="332"/>
      <c r="Z62" s="332"/>
      <c r="AA62" s="332"/>
      <c r="AB62" s="332"/>
      <c r="AC62" s="332"/>
      <c r="AD62" s="332"/>
      <c r="AE62" s="332"/>
      <c r="AF62" s="332"/>
      <c r="AG62" s="332"/>
      <c r="AH62" s="332"/>
      <c r="AI62" s="332"/>
      <c r="AJ62" s="332"/>
      <c r="AK62" s="332"/>
      <c r="AL62" s="332"/>
      <c r="AM62" s="332"/>
      <c r="AN62" s="332"/>
      <c r="AO62" s="332"/>
      <c r="AP62" s="332"/>
      <c r="AQ62" s="332"/>
      <c r="AR62" s="332"/>
      <c r="AS62" s="332"/>
      <c r="AT62" s="332"/>
      <c r="AU62" s="332"/>
      <c r="AV62" s="332"/>
      <c r="AW62" s="332"/>
      <c r="AX62" s="332"/>
      <c r="AY62" s="332"/>
      <c r="AZ62" s="332"/>
      <c r="BA62" s="332"/>
      <c r="BB62" s="332"/>
      <c r="BC62" s="332"/>
      <c r="BD62" s="332"/>
      <c r="BE62" s="332"/>
      <c r="BF62" s="332"/>
      <c r="BG62" s="332"/>
      <c r="BH62" s="332"/>
      <c r="BI62" s="332"/>
      <c r="BJ62" s="332"/>
      <c r="BK62" s="332"/>
      <c r="BL62" s="332"/>
      <c r="BM62" s="332"/>
      <c r="BN62" s="332"/>
      <c r="BO62" s="332"/>
      <c r="BP62" s="332"/>
      <c r="BQ62" s="332"/>
      <c r="BR62" s="332"/>
      <c r="BS62" s="332"/>
      <c r="BT62" s="332"/>
      <c r="BU62" s="332"/>
      <c r="BV62" s="332"/>
      <c r="BW62" s="332"/>
      <c r="BX62" s="332"/>
      <c r="BY62" s="332"/>
      <c r="BZ62" s="332"/>
      <c r="CA62" s="332"/>
      <c r="CB62" s="332"/>
      <c r="CC62" s="332"/>
      <c r="CD62" s="332"/>
      <c r="CE62" s="332"/>
      <c r="CF62" s="332"/>
      <c r="CG62" s="332"/>
      <c r="CH62" s="332"/>
      <c r="CI62" s="332"/>
      <c r="CJ62" s="332"/>
      <c r="CK62" s="332"/>
      <c r="CL62" s="332"/>
      <c r="CM62" s="332"/>
      <c r="CN62" s="332"/>
      <c r="CO62" s="332"/>
      <c r="CP62" s="332"/>
      <c r="CQ62" s="332"/>
      <c r="CR62" s="332"/>
      <c r="CS62" s="332"/>
      <c r="CT62" s="332"/>
      <c r="CU62" s="332"/>
      <c r="CV62" s="332"/>
      <c r="CW62" s="332"/>
      <c r="CX62" s="332"/>
      <c r="CY62" s="332"/>
      <c r="CZ62" s="332"/>
      <c r="DA62" s="332"/>
      <c r="DB62" s="332"/>
      <c r="DC62" s="332"/>
      <c r="DD62" s="332"/>
      <c r="DE62" s="320"/>
    </row>
    <row r="63" spans="1:109" ht="17.25" x14ac:dyDescent="0.15">
      <c r="B63" s="346" t="s">
        <v>551</v>
      </c>
    </row>
    <row r="64" spans="1:109" x14ac:dyDescent="0.15">
      <c r="B64" s="327"/>
      <c r="G64" s="334"/>
      <c r="I64" s="347"/>
      <c r="J64" s="347"/>
      <c r="K64" s="347"/>
      <c r="L64" s="347"/>
      <c r="M64" s="347"/>
      <c r="N64" s="348"/>
      <c r="AM64" s="334"/>
      <c r="AN64" s="334" t="s">
        <v>545</v>
      </c>
      <c r="AP64" s="335"/>
      <c r="AQ64" s="335"/>
      <c r="AR64" s="335"/>
      <c r="AY64" s="334"/>
      <c r="BA64" s="335"/>
      <c r="BB64" s="335"/>
      <c r="BC64" s="335"/>
      <c r="BK64" s="334"/>
      <c r="BM64" s="335"/>
      <c r="BN64" s="335"/>
      <c r="BO64" s="335"/>
      <c r="BW64" s="334"/>
      <c r="BY64" s="335"/>
      <c r="BZ64" s="335"/>
      <c r="CA64" s="335"/>
      <c r="CI64" s="334"/>
      <c r="CK64" s="335"/>
      <c r="CL64" s="335"/>
      <c r="CM64" s="335"/>
      <c r="CU64" s="334"/>
      <c r="CW64" s="335"/>
      <c r="CX64" s="335"/>
      <c r="CY64" s="335"/>
    </row>
    <row r="65" spans="2:107" ht="13.5" customHeight="1" x14ac:dyDescent="0.15">
      <c r="B65" s="327"/>
      <c r="AN65" s="1126" t="s">
        <v>555</v>
      </c>
      <c r="AO65" s="1127"/>
      <c r="AP65" s="1127"/>
      <c r="AQ65" s="1127"/>
      <c r="AR65" s="1127"/>
      <c r="AS65" s="1127"/>
      <c r="AT65" s="1127"/>
      <c r="AU65" s="1127"/>
      <c r="AV65" s="1127"/>
      <c r="AW65" s="1127"/>
      <c r="AX65" s="1127"/>
      <c r="AY65" s="1127"/>
      <c r="AZ65" s="1127"/>
      <c r="BA65" s="1127"/>
      <c r="BB65" s="1127"/>
      <c r="BC65" s="1127"/>
      <c r="BD65" s="1127"/>
      <c r="BE65" s="1127"/>
      <c r="BF65" s="1127"/>
      <c r="BG65" s="1127"/>
      <c r="BH65" s="1127"/>
      <c r="BI65" s="1127"/>
      <c r="BJ65" s="1127"/>
      <c r="BK65" s="1127"/>
      <c r="BL65" s="1127"/>
      <c r="BM65" s="1127"/>
      <c r="BN65" s="1127"/>
      <c r="BO65" s="1127"/>
      <c r="BP65" s="1127"/>
      <c r="BQ65" s="1127"/>
      <c r="BR65" s="1127"/>
      <c r="BS65" s="1127"/>
      <c r="BT65" s="1127"/>
      <c r="BU65" s="1127"/>
      <c r="BV65" s="1127"/>
      <c r="BW65" s="1127"/>
      <c r="BX65" s="1127"/>
      <c r="BY65" s="1127"/>
      <c r="BZ65" s="1127"/>
      <c r="CA65" s="1127"/>
      <c r="CB65" s="1127"/>
      <c r="CC65" s="1127"/>
      <c r="CD65" s="1127"/>
      <c r="CE65" s="1127"/>
      <c r="CF65" s="1127"/>
      <c r="CG65" s="1127"/>
      <c r="CH65" s="1127"/>
      <c r="CI65" s="1127"/>
      <c r="CJ65" s="1127"/>
      <c r="CK65" s="1127"/>
      <c r="CL65" s="1127"/>
      <c r="CM65" s="1127"/>
      <c r="CN65" s="1127"/>
      <c r="CO65" s="1127"/>
      <c r="CP65" s="1127"/>
      <c r="CQ65" s="1127"/>
      <c r="CR65" s="1127"/>
      <c r="CS65" s="1127"/>
      <c r="CT65" s="1127"/>
      <c r="CU65" s="1127"/>
      <c r="CV65" s="1127"/>
      <c r="CW65" s="1127"/>
      <c r="CX65" s="1127"/>
      <c r="CY65" s="1127"/>
      <c r="CZ65" s="1127"/>
      <c r="DA65" s="1127"/>
      <c r="DB65" s="1127"/>
      <c r="DC65" s="1128"/>
    </row>
    <row r="66" spans="2:107" x14ac:dyDescent="0.15">
      <c r="B66" s="327"/>
      <c r="AN66" s="1129"/>
      <c r="AO66" s="1130"/>
      <c r="AP66" s="1130"/>
      <c r="AQ66" s="1130"/>
      <c r="AR66" s="1130"/>
      <c r="AS66" s="1130"/>
      <c r="AT66" s="1130"/>
      <c r="AU66" s="1130"/>
      <c r="AV66" s="1130"/>
      <c r="AW66" s="1130"/>
      <c r="AX66" s="1130"/>
      <c r="AY66" s="1130"/>
      <c r="AZ66" s="1130"/>
      <c r="BA66" s="1130"/>
      <c r="BB66" s="1130"/>
      <c r="BC66" s="1130"/>
      <c r="BD66" s="1130"/>
      <c r="BE66" s="1130"/>
      <c r="BF66" s="1130"/>
      <c r="BG66" s="1130"/>
      <c r="BH66" s="1130"/>
      <c r="BI66" s="1130"/>
      <c r="BJ66" s="1130"/>
      <c r="BK66" s="1130"/>
      <c r="BL66" s="1130"/>
      <c r="BM66" s="1130"/>
      <c r="BN66" s="1130"/>
      <c r="BO66" s="1130"/>
      <c r="BP66" s="1130"/>
      <c r="BQ66" s="1130"/>
      <c r="BR66" s="1130"/>
      <c r="BS66" s="1130"/>
      <c r="BT66" s="1130"/>
      <c r="BU66" s="1130"/>
      <c r="BV66" s="1130"/>
      <c r="BW66" s="1130"/>
      <c r="BX66" s="1130"/>
      <c r="BY66" s="1130"/>
      <c r="BZ66" s="1130"/>
      <c r="CA66" s="1130"/>
      <c r="CB66" s="1130"/>
      <c r="CC66" s="1130"/>
      <c r="CD66" s="1130"/>
      <c r="CE66" s="1130"/>
      <c r="CF66" s="1130"/>
      <c r="CG66" s="1130"/>
      <c r="CH66" s="1130"/>
      <c r="CI66" s="1130"/>
      <c r="CJ66" s="1130"/>
      <c r="CK66" s="1130"/>
      <c r="CL66" s="1130"/>
      <c r="CM66" s="1130"/>
      <c r="CN66" s="1130"/>
      <c r="CO66" s="1130"/>
      <c r="CP66" s="1130"/>
      <c r="CQ66" s="1130"/>
      <c r="CR66" s="1130"/>
      <c r="CS66" s="1130"/>
      <c r="CT66" s="1130"/>
      <c r="CU66" s="1130"/>
      <c r="CV66" s="1130"/>
      <c r="CW66" s="1130"/>
      <c r="CX66" s="1130"/>
      <c r="CY66" s="1130"/>
      <c r="CZ66" s="1130"/>
      <c r="DA66" s="1130"/>
      <c r="DB66" s="1130"/>
      <c r="DC66" s="1131"/>
    </row>
    <row r="67" spans="2:107" x14ac:dyDescent="0.15">
      <c r="B67" s="327"/>
      <c r="AN67" s="1129"/>
      <c r="AO67" s="1130"/>
      <c r="AP67" s="1130"/>
      <c r="AQ67" s="1130"/>
      <c r="AR67" s="1130"/>
      <c r="AS67" s="1130"/>
      <c r="AT67" s="1130"/>
      <c r="AU67" s="1130"/>
      <c r="AV67" s="1130"/>
      <c r="AW67" s="1130"/>
      <c r="AX67" s="1130"/>
      <c r="AY67" s="1130"/>
      <c r="AZ67" s="1130"/>
      <c r="BA67" s="1130"/>
      <c r="BB67" s="1130"/>
      <c r="BC67" s="1130"/>
      <c r="BD67" s="1130"/>
      <c r="BE67" s="1130"/>
      <c r="BF67" s="1130"/>
      <c r="BG67" s="1130"/>
      <c r="BH67" s="1130"/>
      <c r="BI67" s="1130"/>
      <c r="BJ67" s="1130"/>
      <c r="BK67" s="1130"/>
      <c r="BL67" s="1130"/>
      <c r="BM67" s="1130"/>
      <c r="BN67" s="1130"/>
      <c r="BO67" s="1130"/>
      <c r="BP67" s="1130"/>
      <c r="BQ67" s="1130"/>
      <c r="BR67" s="1130"/>
      <c r="BS67" s="1130"/>
      <c r="BT67" s="1130"/>
      <c r="BU67" s="1130"/>
      <c r="BV67" s="1130"/>
      <c r="BW67" s="1130"/>
      <c r="BX67" s="1130"/>
      <c r="BY67" s="1130"/>
      <c r="BZ67" s="1130"/>
      <c r="CA67" s="1130"/>
      <c r="CB67" s="1130"/>
      <c r="CC67" s="1130"/>
      <c r="CD67" s="1130"/>
      <c r="CE67" s="1130"/>
      <c r="CF67" s="1130"/>
      <c r="CG67" s="1130"/>
      <c r="CH67" s="1130"/>
      <c r="CI67" s="1130"/>
      <c r="CJ67" s="1130"/>
      <c r="CK67" s="1130"/>
      <c r="CL67" s="1130"/>
      <c r="CM67" s="1130"/>
      <c r="CN67" s="1130"/>
      <c r="CO67" s="1130"/>
      <c r="CP67" s="1130"/>
      <c r="CQ67" s="1130"/>
      <c r="CR67" s="1130"/>
      <c r="CS67" s="1130"/>
      <c r="CT67" s="1130"/>
      <c r="CU67" s="1130"/>
      <c r="CV67" s="1130"/>
      <c r="CW67" s="1130"/>
      <c r="CX67" s="1130"/>
      <c r="CY67" s="1130"/>
      <c r="CZ67" s="1130"/>
      <c r="DA67" s="1130"/>
      <c r="DB67" s="1130"/>
      <c r="DC67" s="1131"/>
    </row>
    <row r="68" spans="2:107" x14ac:dyDescent="0.15">
      <c r="B68" s="327"/>
      <c r="AN68" s="1129"/>
      <c r="AO68" s="1130"/>
      <c r="AP68" s="1130"/>
      <c r="AQ68" s="1130"/>
      <c r="AR68" s="1130"/>
      <c r="AS68" s="1130"/>
      <c r="AT68" s="1130"/>
      <c r="AU68" s="1130"/>
      <c r="AV68" s="1130"/>
      <c r="AW68" s="1130"/>
      <c r="AX68" s="1130"/>
      <c r="AY68" s="1130"/>
      <c r="AZ68" s="1130"/>
      <c r="BA68" s="1130"/>
      <c r="BB68" s="1130"/>
      <c r="BC68" s="1130"/>
      <c r="BD68" s="1130"/>
      <c r="BE68" s="1130"/>
      <c r="BF68" s="1130"/>
      <c r="BG68" s="1130"/>
      <c r="BH68" s="1130"/>
      <c r="BI68" s="1130"/>
      <c r="BJ68" s="1130"/>
      <c r="BK68" s="1130"/>
      <c r="BL68" s="1130"/>
      <c r="BM68" s="1130"/>
      <c r="BN68" s="1130"/>
      <c r="BO68" s="1130"/>
      <c r="BP68" s="1130"/>
      <c r="BQ68" s="1130"/>
      <c r="BR68" s="1130"/>
      <c r="BS68" s="1130"/>
      <c r="BT68" s="1130"/>
      <c r="BU68" s="1130"/>
      <c r="BV68" s="1130"/>
      <c r="BW68" s="1130"/>
      <c r="BX68" s="1130"/>
      <c r="BY68" s="1130"/>
      <c r="BZ68" s="1130"/>
      <c r="CA68" s="1130"/>
      <c r="CB68" s="1130"/>
      <c r="CC68" s="1130"/>
      <c r="CD68" s="1130"/>
      <c r="CE68" s="1130"/>
      <c r="CF68" s="1130"/>
      <c r="CG68" s="1130"/>
      <c r="CH68" s="1130"/>
      <c r="CI68" s="1130"/>
      <c r="CJ68" s="1130"/>
      <c r="CK68" s="1130"/>
      <c r="CL68" s="1130"/>
      <c r="CM68" s="1130"/>
      <c r="CN68" s="1130"/>
      <c r="CO68" s="1130"/>
      <c r="CP68" s="1130"/>
      <c r="CQ68" s="1130"/>
      <c r="CR68" s="1130"/>
      <c r="CS68" s="1130"/>
      <c r="CT68" s="1130"/>
      <c r="CU68" s="1130"/>
      <c r="CV68" s="1130"/>
      <c r="CW68" s="1130"/>
      <c r="CX68" s="1130"/>
      <c r="CY68" s="1130"/>
      <c r="CZ68" s="1130"/>
      <c r="DA68" s="1130"/>
      <c r="DB68" s="1130"/>
      <c r="DC68" s="1131"/>
    </row>
    <row r="69" spans="2:107" x14ac:dyDescent="0.15">
      <c r="B69" s="327"/>
      <c r="AN69" s="1132"/>
      <c r="AO69" s="1133"/>
      <c r="AP69" s="1133"/>
      <c r="AQ69" s="1133"/>
      <c r="AR69" s="1133"/>
      <c r="AS69" s="1133"/>
      <c r="AT69" s="1133"/>
      <c r="AU69" s="1133"/>
      <c r="AV69" s="1133"/>
      <c r="AW69" s="1133"/>
      <c r="AX69" s="1133"/>
      <c r="AY69" s="1133"/>
      <c r="AZ69" s="1133"/>
      <c r="BA69" s="1133"/>
      <c r="BB69" s="1133"/>
      <c r="BC69" s="1133"/>
      <c r="BD69" s="1133"/>
      <c r="BE69" s="1133"/>
      <c r="BF69" s="1133"/>
      <c r="BG69" s="1133"/>
      <c r="BH69" s="1133"/>
      <c r="BI69" s="1133"/>
      <c r="BJ69" s="1133"/>
      <c r="BK69" s="1133"/>
      <c r="BL69" s="1133"/>
      <c r="BM69" s="1133"/>
      <c r="BN69" s="1133"/>
      <c r="BO69" s="1133"/>
      <c r="BP69" s="1133"/>
      <c r="BQ69" s="1133"/>
      <c r="BR69" s="1133"/>
      <c r="BS69" s="1133"/>
      <c r="BT69" s="1133"/>
      <c r="BU69" s="1133"/>
      <c r="BV69" s="1133"/>
      <c r="BW69" s="1133"/>
      <c r="BX69" s="1133"/>
      <c r="BY69" s="1133"/>
      <c r="BZ69" s="1133"/>
      <c r="CA69" s="1133"/>
      <c r="CB69" s="1133"/>
      <c r="CC69" s="1133"/>
      <c r="CD69" s="1133"/>
      <c r="CE69" s="1133"/>
      <c r="CF69" s="1133"/>
      <c r="CG69" s="1133"/>
      <c r="CH69" s="1133"/>
      <c r="CI69" s="1133"/>
      <c r="CJ69" s="1133"/>
      <c r="CK69" s="1133"/>
      <c r="CL69" s="1133"/>
      <c r="CM69" s="1133"/>
      <c r="CN69" s="1133"/>
      <c r="CO69" s="1133"/>
      <c r="CP69" s="1133"/>
      <c r="CQ69" s="1133"/>
      <c r="CR69" s="1133"/>
      <c r="CS69" s="1133"/>
      <c r="CT69" s="1133"/>
      <c r="CU69" s="1133"/>
      <c r="CV69" s="1133"/>
      <c r="CW69" s="1133"/>
      <c r="CX69" s="1133"/>
      <c r="CY69" s="1133"/>
      <c r="CZ69" s="1133"/>
      <c r="DA69" s="1133"/>
      <c r="DB69" s="1133"/>
      <c r="DC69" s="1134"/>
    </row>
    <row r="70" spans="2:107" x14ac:dyDescent="0.15">
      <c r="B70" s="327"/>
      <c r="H70" s="349"/>
      <c r="I70" s="349"/>
      <c r="J70" s="350"/>
      <c r="K70" s="350"/>
      <c r="L70" s="351"/>
      <c r="M70" s="350"/>
      <c r="N70" s="351"/>
      <c r="AN70" s="336"/>
      <c r="AO70" s="336"/>
      <c r="AP70" s="336"/>
      <c r="AZ70" s="336"/>
      <c r="BA70" s="336"/>
      <c r="BB70" s="336"/>
      <c r="BL70" s="336"/>
      <c r="BM70" s="336"/>
      <c r="BN70" s="336"/>
      <c r="BX70" s="336"/>
      <c r="BY70" s="336"/>
      <c r="BZ70" s="336"/>
      <c r="CJ70" s="336"/>
      <c r="CK70" s="336"/>
      <c r="CL70" s="336"/>
      <c r="CV70" s="336"/>
      <c r="CW70" s="336"/>
      <c r="CX70" s="336"/>
    </row>
    <row r="71" spans="2:107" x14ac:dyDescent="0.15">
      <c r="B71" s="327"/>
      <c r="G71" s="352"/>
      <c r="I71" s="353"/>
      <c r="J71" s="350"/>
      <c r="K71" s="350"/>
      <c r="L71" s="351"/>
      <c r="M71" s="350"/>
      <c r="N71" s="351"/>
      <c r="AM71" s="352"/>
      <c r="AN71" s="320" t="s">
        <v>546</v>
      </c>
    </row>
    <row r="72" spans="2:107" x14ac:dyDescent="0.15">
      <c r="B72" s="327"/>
      <c r="G72" s="1135"/>
      <c r="H72" s="1135"/>
      <c r="I72" s="1135"/>
      <c r="J72" s="1135"/>
      <c r="K72" s="337"/>
      <c r="L72" s="337"/>
      <c r="M72" s="338"/>
      <c r="N72" s="338"/>
      <c r="AN72" s="1136"/>
      <c r="AO72" s="1137"/>
      <c r="AP72" s="1137"/>
      <c r="AQ72" s="1137"/>
      <c r="AR72" s="1137"/>
      <c r="AS72" s="1137"/>
      <c r="AT72" s="1137"/>
      <c r="AU72" s="1137"/>
      <c r="AV72" s="1137"/>
      <c r="AW72" s="1137"/>
      <c r="AX72" s="1137"/>
      <c r="AY72" s="1137"/>
      <c r="AZ72" s="1137"/>
      <c r="BA72" s="1137"/>
      <c r="BB72" s="1137"/>
      <c r="BC72" s="1137"/>
      <c r="BD72" s="1137"/>
      <c r="BE72" s="1137"/>
      <c r="BF72" s="1137"/>
      <c r="BG72" s="1137"/>
      <c r="BH72" s="1137"/>
      <c r="BI72" s="1137"/>
      <c r="BJ72" s="1137"/>
      <c r="BK72" s="1137"/>
      <c r="BL72" s="1137"/>
      <c r="BM72" s="1137"/>
      <c r="BN72" s="1137"/>
      <c r="BO72" s="1138"/>
      <c r="BP72" s="1139" t="s">
        <v>448</v>
      </c>
      <c r="BQ72" s="1139"/>
      <c r="BR72" s="1139"/>
      <c r="BS72" s="1139"/>
      <c r="BT72" s="1139"/>
      <c r="BU72" s="1139"/>
      <c r="BV72" s="1139"/>
      <c r="BW72" s="1139"/>
      <c r="BX72" s="1139" t="s">
        <v>524</v>
      </c>
      <c r="BY72" s="1139"/>
      <c r="BZ72" s="1139"/>
      <c r="CA72" s="1139"/>
      <c r="CB72" s="1139"/>
      <c r="CC72" s="1139"/>
      <c r="CD72" s="1139"/>
      <c r="CE72" s="1139"/>
      <c r="CF72" s="1139" t="s">
        <v>525</v>
      </c>
      <c r="CG72" s="1139"/>
      <c r="CH72" s="1139"/>
      <c r="CI72" s="1139"/>
      <c r="CJ72" s="1139"/>
      <c r="CK72" s="1139"/>
      <c r="CL72" s="1139"/>
      <c r="CM72" s="1139"/>
      <c r="CN72" s="1139" t="s">
        <v>526</v>
      </c>
      <c r="CO72" s="1139"/>
      <c r="CP72" s="1139"/>
      <c r="CQ72" s="1139"/>
      <c r="CR72" s="1139"/>
      <c r="CS72" s="1139"/>
      <c r="CT72" s="1139"/>
      <c r="CU72" s="1139"/>
      <c r="CV72" s="1139" t="s">
        <v>527</v>
      </c>
      <c r="CW72" s="1139"/>
      <c r="CX72" s="1139"/>
      <c r="CY72" s="1139"/>
      <c r="CZ72" s="1139"/>
      <c r="DA72" s="1139"/>
      <c r="DB72" s="1139"/>
      <c r="DC72" s="1139"/>
    </row>
    <row r="73" spans="2:107" x14ac:dyDescent="0.15">
      <c r="B73" s="327"/>
      <c r="G73" s="1145"/>
      <c r="H73" s="1145"/>
      <c r="I73" s="1145"/>
      <c r="J73" s="1145"/>
      <c r="K73" s="1146"/>
      <c r="L73" s="1146"/>
      <c r="M73" s="1146"/>
      <c r="N73" s="1146"/>
      <c r="AM73" s="336"/>
      <c r="AN73" s="1142" t="s">
        <v>547</v>
      </c>
      <c r="AO73" s="1142"/>
      <c r="AP73" s="1142"/>
      <c r="AQ73" s="1142"/>
      <c r="AR73" s="1142"/>
      <c r="AS73" s="1142"/>
      <c r="AT73" s="1142"/>
      <c r="AU73" s="1142"/>
      <c r="AV73" s="1142"/>
      <c r="AW73" s="1142"/>
      <c r="AX73" s="1142"/>
      <c r="AY73" s="1142"/>
      <c r="AZ73" s="1142"/>
      <c r="BA73" s="1142"/>
      <c r="BB73" s="1142" t="s">
        <v>548</v>
      </c>
      <c r="BC73" s="1142"/>
      <c r="BD73" s="1142"/>
      <c r="BE73" s="1142"/>
      <c r="BF73" s="1142"/>
      <c r="BG73" s="1142"/>
      <c r="BH73" s="1142"/>
      <c r="BI73" s="1142"/>
      <c r="BJ73" s="1142"/>
      <c r="BK73" s="1142"/>
      <c r="BL73" s="1142"/>
      <c r="BM73" s="1142"/>
      <c r="BN73" s="1142"/>
      <c r="BO73" s="1142"/>
      <c r="BP73" s="1140"/>
      <c r="BQ73" s="1140"/>
      <c r="BR73" s="1140"/>
      <c r="BS73" s="1140"/>
      <c r="BT73" s="1140"/>
      <c r="BU73" s="1140"/>
      <c r="BV73" s="1140"/>
      <c r="BW73" s="1140"/>
      <c r="BX73" s="1140"/>
      <c r="BY73" s="1140"/>
      <c r="BZ73" s="1140"/>
      <c r="CA73" s="1140"/>
      <c r="CB73" s="1140"/>
      <c r="CC73" s="1140"/>
      <c r="CD73" s="1140"/>
      <c r="CE73" s="1140"/>
      <c r="CF73" s="1140"/>
      <c r="CG73" s="1140"/>
      <c r="CH73" s="1140"/>
      <c r="CI73" s="1140"/>
      <c r="CJ73" s="1140"/>
      <c r="CK73" s="1140"/>
      <c r="CL73" s="1140"/>
      <c r="CM73" s="1140"/>
      <c r="CN73" s="1140"/>
      <c r="CO73" s="1140"/>
      <c r="CP73" s="1140"/>
      <c r="CQ73" s="1140"/>
      <c r="CR73" s="1140"/>
      <c r="CS73" s="1140"/>
      <c r="CT73" s="1140"/>
      <c r="CU73" s="1140"/>
      <c r="CV73" s="1140"/>
      <c r="CW73" s="1140"/>
      <c r="CX73" s="1140"/>
      <c r="CY73" s="1140"/>
      <c r="CZ73" s="1140"/>
      <c r="DA73" s="1140"/>
      <c r="DB73" s="1140"/>
      <c r="DC73" s="1140"/>
    </row>
    <row r="74" spans="2:107" x14ac:dyDescent="0.15">
      <c r="B74" s="327"/>
      <c r="G74" s="1145"/>
      <c r="H74" s="1145"/>
      <c r="I74" s="1145"/>
      <c r="J74" s="1145"/>
      <c r="K74" s="1146"/>
      <c r="L74" s="1146"/>
      <c r="M74" s="1146"/>
      <c r="N74" s="1146"/>
      <c r="AM74" s="336"/>
      <c r="AN74" s="1142"/>
      <c r="AO74" s="1142"/>
      <c r="AP74" s="1142"/>
      <c r="AQ74" s="1142"/>
      <c r="AR74" s="1142"/>
      <c r="AS74" s="1142"/>
      <c r="AT74" s="1142"/>
      <c r="AU74" s="1142"/>
      <c r="AV74" s="1142"/>
      <c r="AW74" s="1142"/>
      <c r="AX74" s="1142"/>
      <c r="AY74" s="1142"/>
      <c r="AZ74" s="1142"/>
      <c r="BA74" s="1142"/>
      <c r="BB74" s="1142"/>
      <c r="BC74" s="1142"/>
      <c r="BD74" s="1142"/>
      <c r="BE74" s="1142"/>
      <c r="BF74" s="1142"/>
      <c r="BG74" s="1142"/>
      <c r="BH74" s="1142"/>
      <c r="BI74" s="1142"/>
      <c r="BJ74" s="1142"/>
      <c r="BK74" s="1142"/>
      <c r="BL74" s="1142"/>
      <c r="BM74" s="1142"/>
      <c r="BN74" s="1142"/>
      <c r="BO74" s="1142"/>
      <c r="BP74" s="1140"/>
      <c r="BQ74" s="1140"/>
      <c r="BR74" s="1140"/>
      <c r="BS74" s="1140"/>
      <c r="BT74" s="1140"/>
      <c r="BU74" s="1140"/>
      <c r="BV74" s="1140"/>
      <c r="BW74" s="1140"/>
      <c r="BX74" s="1140"/>
      <c r="BY74" s="1140"/>
      <c r="BZ74" s="1140"/>
      <c r="CA74" s="1140"/>
      <c r="CB74" s="1140"/>
      <c r="CC74" s="1140"/>
      <c r="CD74" s="1140"/>
      <c r="CE74" s="1140"/>
      <c r="CF74" s="1140"/>
      <c r="CG74" s="1140"/>
      <c r="CH74" s="1140"/>
      <c r="CI74" s="1140"/>
      <c r="CJ74" s="1140"/>
      <c r="CK74" s="1140"/>
      <c r="CL74" s="1140"/>
      <c r="CM74" s="1140"/>
      <c r="CN74" s="1140"/>
      <c r="CO74" s="1140"/>
      <c r="CP74" s="1140"/>
      <c r="CQ74" s="1140"/>
      <c r="CR74" s="1140"/>
      <c r="CS74" s="1140"/>
      <c r="CT74" s="1140"/>
      <c r="CU74" s="1140"/>
      <c r="CV74" s="1140"/>
      <c r="CW74" s="1140"/>
      <c r="CX74" s="1140"/>
      <c r="CY74" s="1140"/>
      <c r="CZ74" s="1140"/>
      <c r="DA74" s="1140"/>
      <c r="DB74" s="1140"/>
      <c r="DC74" s="1140"/>
    </row>
    <row r="75" spans="2:107" x14ac:dyDescent="0.15">
      <c r="B75" s="327"/>
      <c r="G75" s="1145"/>
      <c r="H75" s="1145"/>
      <c r="I75" s="1135"/>
      <c r="J75" s="1135"/>
      <c r="K75" s="1141"/>
      <c r="L75" s="1141"/>
      <c r="M75" s="1141"/>
      <c r="N75" s="1141"/>
      <c r="AM75" s="336"/>
      <c r="AN75" s="1142"/>
      <c r="AO75" s="1142"/>
      <c r="AP75" s="1142"/>
      <c r="AQ75" s="1142"/>
      <c r="AR75" s="1142"/>
      <c r="AS75" s="1142"/>
      <c r="AT75" s="1142"/>
      <c r="AU75" s="1142"/>
      <c r="AV75" s="1142"/>
      <c r="AW75" s="1142"/>
      <c r="AX75" s="1142"/>
      <c r="AY75" s="1142"/>
      <c r="AZ75" s="1142"/>
      <c r="BA75" s="1142"/>
      <c r="BB75" s="1142" t="s">
        <v>552</v>
      </c>
      <c r="BC75" s="1142"/>
      <c r="BD75" s="1142"/>
      <c r="BE75" s="1142"/>
      <c r="BF75" s="1142"/>
      <c r="BG75" s="1142"/>
      <c r="BH75" s="1142"/>
      <c r="BI75" s="1142"/>
      <c r="BJ75" s="1142"/>
      <c r="BK75" s="1142"/>
      <c r="BL75" s="1142"/>
      <c r="BM75" s="1142"/>
      <c r="BN75" s="1142"/>
      <c r="BO75" s="1142"/>
      <c r="BP75" s="1140">
        <v>3.8</v>
      </c>
      <c r="BQ75" s="1140"/>
      <c r="BR75" s="1140"/>
      <c r="BS75" s="1140"/>
      <c r="BT75" s="1140"/>
      <c r="BU75" s="1140"/>
      <c r="BV75" s="1140"/>
      <c r="BW75" s="1140"/>
      <c r="BX75" s="1140">
        <v>2.2000000000000002</v>
      </c>
      <c r="BY75" s="1140"/>
      <c r="BZ75" s="1140"/>
      <c r="CA75" s="1140"/>
      <c r="CB75" s="1140"/>
      <c r="CC75" s="1140"/>
      <c r="CD75" s="1140"/>
      <c r="CE75" s="1140"/>
      <c r="CF75" s="1140">
        <v>2</v>
      </c>
      <c r="CG75" s="1140"/>
      <c r="CH75" s="1140"/>
      <c r="CI75" s="1140"/>
      <c r="CJ75" s="1140"/>
      <c r="CK75" s="1140"/>
      <c r="CL75" s="1140"/>
      <c r="CM75" s="1140"/>
      <c r="CN75" s="1140">
        <v>2.4</v>
      </c>
      <c r="CO75" s="1140"/>
      <c r="CP75" s="1140"/>
      <c r="CQ75" s="1140"/>
      <c r="CR75" s="1140"/>
      <c r="CS75" s="1140"/>
      <c r="CT75" s="1140"/>
      <c r="CU75" s="1140"/>
      <c r="CV75" s="1140">
        <v>3</v>
      </c>
      <c r="CW75" s="1140"/>
      <c r="CX75" s="1140"/>
      <c r="CY75" s="1140"/>
      <c r="CZ75" s="1140"/>
      <c r="DA75" s="1140"/>
      <c r="DB75" s="1140"/>
      <c r="DC75" s="1140"/>
    </row>
    <row r="76" spans="2:107" x14ac:dyDescent="0.15">
      <c r="B76" s="327"/>
      <c r="G76" s="1145"/>
      <c r="H76" s="1145"/>
      <c r="I76" s="1135"/>
      <c r="J76" s="1135"/>
      <c r="K76" s="1141"/>
      <c r="L76" s="1141"/>
      <c r="M76" s="1141"/>
      <c r="N76" s="1141"/>
      <c r="AM76" s="336"/>
      <c r="AN76" s="1142"/>
      <c r="AO76" s="1142"/>
      <c r="AP76" s="1142"/>
      <c r="AQ76" s="1142"/>
      <c r="AR76" s="1142"/>
      <c r="AS76" s="1142"/>
      <c r="AT76" s="1142"/>
      <c r="AU76" s="1142"/>
      <c r="AV76" s="1142"/>
      <c r="AW76" s="1142"/>
      <c r="AX76" s="1142"/>
      <c r="AY76" s="1142"/>
      <c r="AZ76" s="1142"/>
      <c r="BA76" s="1142"/>
      <c r="BB76" s="1142"/>
      <c r="BC76" s="1142"/>
      <c r="BD76" s="1142"/>
      <c r="BE76" s="1142"/>
      <c r="BF76" s="1142"/>
      <c r="BG76" s="1142"/>
      <c r="BH76" s="1142"/>
      <c r="BI76" s="1142"/>
      <c r="BJ76" s="1142"/>
      <c r="BK76" s="1142"/>
      <c r="BL76" s="1142"/>
      <c r="BM76" s="1142"/>
      <c r="BN76" s="1142"/>
      <c r="BO76" s="1142"/>
      <c r="BP76" s="1140"/>
      <c r="BQ76" s="1140"/>
      <c r="BR76" s="1140"/>
      <c r="BS76" s="1140"/>
      <c r="BT76" s="1140"/>
      <c r="BU76" s="1140"/>
      <c r="BV76" s="1140"/>
      <c r="BW76" s="1140"/>
      <c r="BX76" s="1140"/>
      <c r="BY76" s="1140"/>
      <c r="BZ76" s="1140"/>
      <c r="CA76" s="1140"/>
      <c r="CB76" s="1140"/>
      <c r="CC76" s="1140"/>
      <c r="CD76" s="1140"/>
      <c r="CE76" s="1140"/>
      <c r="CF76" s="1140"/>
      <c r="CG76" s="1140"/>
      <c r="CH76" s="1140"/>
      <c r="CI76" s="1140"/>
      <c r="CJ76" s="1140"/>
      <c r="CK76" s="1140"/>
      <c r="CL76" s="1140"/>
      <c r="CM76" s="1140"/>
      <c r="CN76" s="1140"/>
      <c r="CO76" s="1140"/>
      <c r="CP76" s="1140"/>
      <c r="CQ76" s="1140"/>
      <c r="CR76" s="1140"/>
      <c r="CS76" s="1140"/>
      <c r="CT76" s="1140"/>
      <c r="CU76" s="1140"/>
      <c r="CV76" s="1140"/>
      <c r="CW76" s="1140"/>
      <c r="CX76" s="1140"/>
      <c r="CY76" s="1140"/>
      <c r="CZ76" s="1140"/>
      <c r="DA76" s="1140"/>
      <c r="DB76" s="1140"/>
      <c r="DC76" s="1140"/>
    </row>
    <row r="77" spans="2:107" x14ac:dyDescent="0.15">
      <c r="B77" s="327"/>
      <c r="G77" s="1135"/>
      <c r="H77" s="1135"/>
      <c r="I77" s="1135"/>
      <c r="J77" s="1135"/>
      <c r="K77" s="1146"/>
      <c r="L77" s="1146"/>
      <c r="M77" s="1146"/>
      <c r="N77" s="1146"/>
      <c r="AN77" s="1139" t="s">
        <v>550</v>
      </c>
      <c r="AO77" s="1139"/>
      <c r="AP77" s="1139"/>
      <c r="AQ77" s="1139"/>
      <c r="AR77" s="1139"/>
      <c r="AS77" s="1139"/>
      <c r="AT77" s="1139"/>
      <c r="AU77" s="1139"/>
      <c r="AV77" s="1139"/>
      <c r="AW77" s="1139"/>
      <c r="AX77" s="1139"/>
      <c r="AY77" s="1139"/>
      <c r="AZ77" s="1139"/>
      <c r="BA77" s="1139"/>
      <c r="BB77" s="1142" t="s">
        <v>548</v>
      </c>
      <c r="BC77" s="1142"/>
      <c r="BD77" s="1142"/>
      <c r="BE77" s="1142"/>
      <c r="BF77" s="1142"/>
      <c r="BG77" s="1142"/>
      <c r="BH77" s="1142"/>
      <c r="BI77" s="1142"/>
      <c r="BJ77" s="1142"/>
      <c r="BK77" s="1142"/>
      <c r="BL77" s="1142"/>
      <c r="BM77" s="1142"/>
      <c r="BN77" s="1142"/>
      <c r="BO77" s="1142"/>
      <c r="BP77" s="1140">
        <v>0</v>
      </c>
      <c r="BQ77" s="1140"/>
      <c r="BR77" s="1140"/>
      <c r="BS77" s="1140"/>
      <c r="BT77" s="1140"/>
      <c r="BU77" s="1140"/>
      <c r="BV77" s="1140"/>
      <c r="BW77" s="1140"/>
      <c r="BX77" s="1140">
        <v>0</v>
      </c>
      <c r="BY77" s="1140"/>
      <c r="BZ77" s="1140"/>
      <c r="CA77" s="1140"/>
      <c r="CB77" s="1140"/>
      <c r="CC77" s="1140"/>
      <c r="CD77" s="1140"/>
      <c r="CE77" s="1140"/>
      <c r="CF77" s="1140">
        <v>0</v>
      </c>
      <c r="CG77" s="1140"/>
      <c r="CH77" s="1140"/>
      <c r="CI77" s="1140"/>
      <c r="CJ77" s="1140"/>
      <c r="CK77" s="1140"/>
      <c r="CL77" s="1140"/>
      <c r="CM77" s="1140"/>
      <c r="CN77" s="1140">
        <v>0</v>
      </c>
      <c r="CO77" s="1140"/>
      <c r="CP77" s="1140"/>
      <c r="CQ77" s="1140"/>
      <c r="CR77" s="1140"/>
      <c r="CS77" s="1140"/>
      <c r="CT77" s="1140"/>
      <c r="CU77" s="1140"/>
      <c r="CV77" s="1140">
        <v>0</v>
      </c>
      <c r="CW77" s="1140"/>
      <c r="CX77" s="1140"/>
      <c r="CY77" s="1140"/>
      <c r="CZ77" s="1140"/>
      <c r="DA77" s="1140"/>
      <c r="DB77" s="1140"/>
      <c r="DC77" s="1140"/>
    </row>
    <row r="78" spans="2:107" x14ac:dyDescent="0.15">
      <c r="B78" s="327"/>
      <c r="G78" s="1135"/>
      <c r="H78" s="1135"/>
      <c r="I78" s="1135"/>
      <c r="J78" s="1135"/>
      <c r="K78" s="1146"/>
      <c r="L78" s="1146"/>
      <c r="M78" s="1146"/>
      <c r="N78" s="1146"/>
      <c r="AN78" s="1139"/>
      <c r="AO78" s="1139"/>
      <c r="AP78" s="1139"/>
      <c r="AQ78" s="1139"/>
      <c r="AR78" s="1139"/>
      <c r="AS78" s="1139"/>
      <c r="AT78" s="1139"/>
      <c r="AU78" s="1139"/>
      <c r="AV78" s="1139"/>
      <c r="AW78" s="1139"/>
      <c r="AX78" s="1139"/>
      <c r="AY78" s="1139"/>
      <c r="AZ78" s="1139"/>
      <c r="BA78" s="1139"/>
      <c r="BB78" s="1142"/>
      <c r="BC78" s="1142"/>
      <c r="BD78" s="1142"/>
      <c r="BE78" s="1142"/>
      <c r="BF78" s="1142"/>
      <c r="BG78" s="1142"/>
      <c r="BH78" s="1142"/>
      <c r="BI78" s="1142"/>
      <c r="BJ78" s="1142"/>
      <c r="BK78" s="1142"/>
      <c r="BL78" s="1142"/>
      <c r="BM78" s="1142"/>
      <c r="BN78" s="1142"/>
      <c r="BO78" s="1142"/>
      <c r="BP78" s="1140"/>
      <c r="BQ78" s="1140"/>
      <c r="BR78" s="1140"/>
      <c r="BS78" s="1140"/>
      <c r="BT78" s="1140"/>
      <c r="BU78" s="1140"/>
      <c r="BV78" s="1140"/>
      <c r="BW78" s="1140"/>
      <c r="BX78" s="1140"/>
      <c r="BY78" s="1140"/>
      <c r="BZ78" s="1140"/>
      <c r="CA78" s="1140"/>
      <c r="CB78" s="1140"/>
      <c r="CC78" s="1140"/>
      <c r="CD78" s="1140"/>
      <c r="CE78" s="1140"/>
      <c r="CF78" s="1140"/>
      <c r="CG78" s="1140"/>
      <c r="CH78" s="1140"/>
      <c r="CI78" s="1140"/>
      <c r="CJ78" s="1140"/>
      <c r="CK78" s="1140"/>
      <c r="CL78" s="1140"/>
      <c r="CM78" s="1140"/>
      <c r="CN78" s="1140"/>
      <c r="CO78" s="1140"/>
      <c r="CP78" s="1140"/>
      <c r="CQ78" s="1140"/>
      <c r="CR78" s="1140"/>
      <c r="CS78" s="1140"/>
      <c r="CT78" s="1140"/>
      <c r="CU78" s="1140"/>
      <c r="CV78" s="1140"/>
      <c r="CW78" s="1140"/>
      <c r="CX78" s="1140"/>
      <c r="CY78" s="1140"/>
      <c r="CZ78" s="1140"/>
      <c r="DA78" s="1140"/>
      <c r="DB78" s="1140"/>
      <c r="DC78" s="1140"/>
    </row>
    <row r="79" spans="2:107" x14ac:dyDescent="0.15">
      <c r="B79" s="327"/>
      <c r="G79" s="1135"/>
      <c r="H79" s="1135"/>
      <c r="I79" s="1144"/>
      <c r="J79" s="1144"/>
      <c r="K79" s="1147"/>
      <c r="L79" s="1147"/>
      <c r="M79" s="1147"/>
      <c r="N79" s="1147"/>
      <c r="AN79" s="1139"/>
      <c r="AO79" s="1139"/>
      <c r="AP79" s="1139"/>
      <c r="AQ79" s="1139"/>
      <c r="AR79" s="1139"/>
      <c r="AS79" s="1139"/>
      <c r="AT79" s="1139"/>
      <c r="AU79" s="1139"/>
      <c r="AV79" s="1139"/>
      <c r="AW79" s="1139"/>
      <c r="AX79" s="1139"/>
      <c r="AY79" s="1139"/>
      <c r="AZ79" s="1139"/>
      <c r="BA79" s="1139"/>
      <c r="BB79" s="1142" t="s">
        <v>552</v>
      </c>
      <c r="BC79" s="1142"/>
      <c r="BD79" s="1142"/>
      <c r="BE79" s="1142"/>
      <c r="BF79" s="1142"/>
      <c r="BG79" s="1142"/>
      <c r="BH79" s="1142"/>
      <c r="BI79" s="1142"/>
      <c r="BJ79" s="1142"/>
      <c r="BK79" s="1142"/>
      <c r="BL79" s="1142"/>
      <c r="BM79" s="1142"/>
      <c r="BN79" s="1142"/>
      <c r="BO79" s="1142"/>
      <c r="BP79" s="1140">
        <v>7.1</v>
      </c>
      <c r="BQ79" s="1140"/>
      <c r="BR79" s="1140"/>
      <c r="BS79" s="1140"/>
      <c r="BT79" s="1140"/>
      <c r="BU79" s="1140"/>
      <c r="BV79" s="1140"/>
      <c r="BW79" s="1140"/>
      <c r="BX79" s="1140">
        <v>7.1</v>
      </c>
      <c r="BY79" s="1140"/>
      <c r="BZ79" s="1140"/>
      <c r="CA79" s="1140"/>
      <c r="CB79" s="1140"/>
      <c r="CC79" s="1140"/>
      <c r="CD79" s="1140"/>
      <c r="CE79" s="1140"/>
      <c r="CF79" s="1140">
        <v>7.3</v>
      </c>
      <c r="CG79" s="1140"/>
      <c r="CH79" s="1140"/>
      <c r="CI79" s="1140"/>
      <c r="CJ79" s="1140"/>
      <c r="CK79" s="1140"/>
      <c r="CL79" s="1140"/>
      <c r="CM79" s="1140"/>
      <c r="CN79" s="1140">
        <v>7.4</v>
      </c>
      <c r="CO79" s="1140"/>
      <c r="CP79" s="1140"/>
      <c r="CQ79" s="1140"/>
      <c r="CR79" s="1140"/>
      <c r="CS79" s="1140"/>
      <c r="CT79" s="1140"/>
      <c r="CU79" s="1140"/>
      <c r="CV79" s="1140">
        <v>7.5</v>
      </c>
      <c r="CW79" s="1140"/>
      <c r="CX79" s="1140"/>
      <c r="CY79" s="1140"/>
      <c r="CZ79" s="1140"/>
      <c r="DA79" s="1140"/>
      <c r="DB79" s="1140"/>
      <c r="DC79" s="1140"/>
    </row>
    <row r="80" spans="2:107" x14ac:dyDescent="0.15">
      <c r="B80" s="327"/>
      <c r="G80" s="1135"/>
      <c r="H80" s="1135"/>
      <c r="I80" s="1144"/>
      <c r="J80" s="1144"/>
      <c r="K80" s="1147"/>
      <c r="L80" s="1147"/>
      <c r="M80" s="1147"/>
      <c r="N80" s="1147"/>
      <c r="AN80" s="1139"/>
      <c r="AO80" s="1139"/>
      <c r="AP80" s="1139"/>
      <c r="AQ80" s="1139"/>
      <c r="AR80" s="1139"/>
      <c r="AS80" s="1139"/>
      <c r="AT80" s="1139"/>
      <c r="AU80" s="1139"/>
      <c r="AV80" s="1139"/>
      <c r="AW80" s="1139"/>
      <c r="AX80" s="1139"/>
      <c r="AY80" s="1139"/>
      <c r="AZ80" s="1139"/>
      <c r="BA80" s="1139"/>
      <c r="BB80" s="1142"/>
      <c r="BC80" s="1142"/>
      <c r="BD80" s="1142"/>
      <c r="BE80" s="1142"/>
      <c r="BF80" s="1142"/>
      <c r="BG80" s="1142"/>
      <c r="BH80" s="1142"/>
      <c r="BI80" s="1142"/>
      <c r="BJ80" s="1142"/>
      <c r="BK80" s="1142"/>
      <c r="BL80" s="1142"/>
      <c r="BM80" s="1142"/>
      <c r="BN80" s="1142"/>
      <c r="BO80" s="1142"/>
      <c r="BP80" s="1140"/>
      <c r="BQ80" s="1140"/>
      <c r="BR80" s="1140"/>
      <c r="BS80" s="1140"/>
      <c r="BT80" s="1140"/>
      <c r="BU80" s="1140"/>
      <c r="BV80" s="1140"/>
      <c r="BW80" s="1140"/>
      <c r="BX80" s="1140"/>
      <c r="BY80" s="1140"/>
      <c r="BZ80" s="1140"/>
      <c r="CA80" s="1140"/>
      <c r="CB80" s="1140"/>
      <c r="CC80" s="1140"/>
      <c r="CD80" s="1140"/>
      <c r="CE80" s="1140"/>
      <c r="CF80" s="1140"/>
      <c r="CG80" s="1140"/>
      <c r="CH80" s="1140"/>
      <c r="CI80" s="1140"/>
      <c r="CJ80" s="1140"/>
      <c r="CK80" s="1140"/>
      <c r="CL80" s="1140"/>
      <c r="CM80" s="1140"/>
      <c r="CN80" s="1140"/>
      <c r="CO80" s="1140"/>
      <c r="CP80" s="1140"/>
      <c r="CQ80" s="1140"/>
      <c r="CR80" s="1140"/>
      <c r="CS80" s="1140"/>
      <c r="CT80" s="1140"/>
      <c r="CU80" s="1140"/>
      <c r="CV80" s="1140"/>
      <c r="CW80" s="1140"/>
      <c r="CX80" s="1140"/>
      <c r="CY80" s="1140"/>
      <c r="CZ80" s="1140"/>
      <c r="DA80" s="1140"/>
      <c r="DB80" s="1140"/>
      <c r="DC80" s="1140"/>
    </row>
    <row r="81" spans="2:109" x14ac:dyDescent="0.15">
      <c r="B81" s="327"/>
    </row>
    <row r="82" spans="2:109" ht="17.25" x14ac:dyDescent="0.15">
      <c r="B82" s="327"/>
      <c r="K82" s="354"/>
      <c r="L82" s="354"/>
      <c r="M82" s="354"/>
      <c r="N82" s="354"/>
      <c r="AQ82" s="354"/>
      <c r="AR82" s="354"/>
      <c r="AS82" s="354"/>
      <c r="AT82" s="354"/>
      <c r="BC82" s="354"/>
      <c r="BD82" s="354"/>
      <c r="BE82" s="354"/>
      <c r="BF82" s="354"/>
      <c r="BO82" s="354"/>
      <c r="BP82" s="354"/>
      <c r="BQ82" s="354"/>
      <c r="BR82" s="354"/>
      <c r="CA82" s="354"/>
      <c r="CB82" s="354"/>
      <c r="CC82" s="354"/>
      <c r="CD82" s="354"/>
      <c r="CM82" s="354"/>
      <c r="CN82" s="354"/>
      <c r="CO82" s="354"/>
      <c r="CP82" s="354"/>
      <c r="CY82" s="354"/>
      <c r="CZ82" s="354"/>
      <c r="DA82" s="354"/>
      <c r="DB82" s="354"/>
      <c r="DC82" s="354"/>
    </row>
    <row r="83" spans="2:109" x14ac:dyDescent="0.15">
      <c r="B83" s="329"/>
      <c r="C83" s="330"/>
      <c r="D83" s="330"/>
      <c r="E83" s="330"/>
      <c r="F83" s="330"/>
      <c r="G83" s="330"/>
      <c r="H83" s="330"/>
      <c r="I83" s="330"/>
      <c r="J83" s="330"/>
      <c r="K83" s="330"/>
      <c r="L83" s="330"/>
      <c r="M83" s="330"/>
      <c r="N83" s="330"/>
      <c r="O83" s="330"/>
      <c r="P83" s="330"/>
      <c r="Q83" s="330"/>
      <c r="R83" s="330"/>
      <c r="S83" s="330"/>
      <c r="T83" s="330"/>
      <c r="U83" s="330"/>
      <c r="V83" s="330"/>
      <c r="W83" s="330"/>
      <c r="X83" s="330"/>
      <c r="Y83" s="330"/>
      <c r="Z83" s="330"/>
      <c r="AA83" s="330"/>
      <c r="AB83" s="330"/>
      <c r="AC83" s="330"/>
      <c r="AD83" s="330"/>
      <c r="AE83" s="330"/>
      <c r="AF83" s="330"/>
      <c r="AG83" s="330"/>
      <c r="AH83" s="330"/>
      <c r="AI83" s="330"/>
      <c r="AJ83" s="330"/>
      <c r="AK83" s="330"/>
      <c r="AL83" s="330"/>
      <c r="AM83" s="330"/>
      <c r="AN83" s="330"/>
      <c r="AO83" s="330"/>
      <c r="AP83" s="330"/>
      <c r="AQ83" s="330"/>
      <c r="AR83" s="330"/>
      <c r="AS83" s="330"/>
      <c r="AT83" s="330"/>
      <c r="AU83" s="330"/>
      <c r="AV83" s="330"/>
      <c r="AW83" s="330"/>
      <c r="AX83" s="330"/>
      <c r="AY83" s="330"/>
      <c r="AZ83" s="330"/>
      <c r="BA83" s="330"/>
      <c r="BB83" s="330"/>
      <c r="BC83" s="330"/>
      <c r="BD83" s="330"/>
      <c r="BE83" s="330"/>
      <c r="BF83" s="330"/>
      <c r="BG83" s="330"/>
      <c r="BH83" s="330"/>
      <c r="BI83" s="330"/>
      <c r="BJ83" s="330"/>
      <c r="BK83" s="330"/>
      <c r="BL83" s="330"/>
      <c r="BM83" s="330"/>
      <c r="BN83" s="330"/>
      <c r="BO83" s="330"/>
      <c r="BP83" s="330"/>
      <c r="BQ83" s="330"/>
      <c r="BR83" s="330"/>
      <c r="BS83" s="330"/>
      <c r="BT83" s="330"/>
      <c r="BU83" s="330"/>
      <c r="BV83" s="330"/>
      <c r="BW83" s="330"/>
      <c r="BX83" s="330"/>
      <c r="BY83" s="330"/>
      <c r="BZ83" s="330"/>
      <c r="CA83" s="330"/>
      <c r="CB83" s="330"/>
      <c r="CC83" s="330"/>
      <c r="CD83" s="330"/>
      <c r="CE83" s="330"/>
      <c r="CF83" s="330"/>
      <c r="CG83" s="330"/>
      <c r="CH83" s="330"/>
      <c r="CI83" s="330"/>
      <c r="CJ83" s="330"/>
      <c r="CK83" s="330"/>
      <c r="CL83" s="330"/>
      <c r="CM83" s="330"/>
      <c r="CN83" s="330"/>
      <c r="CO83" s="330"/>
      <c r="CP83" s="330"/>
      <c r="CQ83" s="330"/>
      <c r="CR83" s="330"/>
      <c r="CS83" s="330"/>
      <c r="CT83" s="330"/>
      <c r="CU83" s="330"/>
      <c r="CV83" s="330"/>
      <c r="CW83" s="330"/>
      <c r="CX83" s="330"/>
      <c r="CY83" s="330"/>
      <c r="CZ83" s="330"/>
      <c r="DA83" s="330"/>
      <c r="DB83" s="330"/>
      <c r="DC83" s="330"/>
      <c r="DD83" s="331"/>
    </row>
    <row r="84" spans="2:109" x14ac:dyDescent="0.15">
      <c r="DD84" s="320"/>
      <c r="DE84" s="320"/>
    </row>
    <row r="85" spans="2:109" x14ac:dyDescent="0.15">
      <c r="DD85" s="320"/>
      <c r="DE85" s="320"/>
    </row>
  </sheetData>
  <sheetProtection algorithmName="SHA-512" hashValue="wwByJ2b03q4c3ittM4mujo15E6l6u3KIZ1K/DV29nW/plPpcKUIRHxmxqNmeRB4lPvkJT2/wfZYeCMsPf3kr2A==" saltValue="y3p/fST3mOXvR6Tlj/5UWg==" spinCount="100000" sheet="1" objects="1" scenarios="1" formatCells="0"/>
  <dataConsolidate/>
  <mergeCells count="112">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 ref="CV73:DC74"/>
    <mergeCell ref="I75:J76"/>
    <mergeCell ref="K75:K76"/>
    <mergeCell ref="L75:L76"/>
    <mergeCell ref="M75:M76"/>
    <mergeCell ref="N75:N76"/>
    <mergeCell ref="BB75:BO76"/>
    <mergeCell ref="BP75:BW76"/>
    <mergeCell ref="BX75:CE76"/>
    <mergeCell ref="CF75:CM76"/>
    <mergeCell ref="CN75:CU76"/>
    <mergeCell ref="CV75:DC76"/>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CN53:CU54"/>
    <mergeCell ref="I51:J52"/>
    <mergeCell ref="K51:K52"/>
    <mergeCell ref="L51:L52"/>
    <mergeCell ref="M51:M52"/>
    <mergeCell ref="N51:N52"/>
    <mergeCell ref="I57:J58"/>
    <mergeCell ref="K57:K58"/>
    <mergeCell ref="L57:L58"/>
    <mergeCell ref="M57:M58"/>
    <mergeCell ref="N57:N58"/>
    <mergeCell ref="BB57:BO58"/>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AN43:DC47"/>
    <mergeCell ref="G50:J50"/>
    <mergeCell ref="AN50:BO50"/>
    <mergeCell ref="BP50:BW50"/>
    <mergeCell ref="BX50:CE50"/>
    <mergeCell ref="CF50:CM50"/>
    <mergeCell ref="CN50:CU50"/>
    <mergeCell ref="CV50:DC50"/>
    <mergeCell ref="CV51:DC52"/>
    <mergeCell ref="CN51:CU52"/>
  </mergeCells>
  <phoneticPr fontId="48"/>
  <printOptions horizontalCentered="1" verticalCentered="1"/>
  <pageMargins left="0" right="0" top="0.19685039370078741" bottom="0.31496062992125984" header="0.39370078740157483" footer="0"/>
  <pageSetup paperSize="9" scale="50"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7E48F-087C-477E-AF90-20518F6B6706}">
  <sheetPr>
    <pageSetUpPr fitToPage="1"/>
  </sheetPr>
  <dimension ref="A1:DR125"/>
  <sheetViews>
    <sheetView showGridLines="0" zoomScaleNormal="100" zoomScaleSheetLayoutView="70" workbookViewId="0"/>
  </sheetViews>
  <sheetFormatPr defaultColWidth="0" defaultRowHeight="13.5" customHeight="1" zeroHeight="1" x14ac:dyDescent="0.15"/>
  <cols>
    <col min="1" max="34" width="2.5" style="355" customWidth="1"/>
    <col min="35" max="122" width="2.5" style="322" customWidth="1"/>
    <col min="123" max="16384" width="2.5" style="322" hidden="1"/>
  </cols>
  <sheetData>
    <row r="1" spans="1:34" ht="13.5" customHeight="1" x14ac:dyDescent="0.15">
      <c r="A1" s="322"/>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row>
    <row r="2" spans="1:34" x14ac:dyDescent="0.15">
      <c r="S2" s="322"/>
      <c r="AH2" s="322"/>
    </row>
    <row r="3" spans="1:34" x14ac:dyDescent="0.15">
      <c r="C3" s="322"/>
      <c r="D3" s="322"/>
      <c r="E3" s="322"/>
      <c r="F3" s="322"/>
      <c r="G3" s="322"/>
      <c r="H3" s="322"/>
      <c r="I3" s="322"/>
      <c r="J3" s="322"/>
      <c r="K3" s="322"/>
      <c r="L3" s="322"/>
      <c r="M3" s="322"/>
      <c r="N3" s="322"/>
      <c r="O3" s="322"/>
      <c r="P3" s="322"/>
      <c r="Q3" s="322"/>
      <c r="R3" s="322"/>
      <c r="S3" s="322"/>
      <c r="U3" s="322"/>
      <c r="V3" s="322"/>
      <c r="W3" s="322"/>
      <c r="X3" s="322"/>
      <c r="Y3" s="322"/>
      <c r="Z3" s="322"/>
      <c r="AA3" s="322"/>
      <c r="AB3" s="322"/>
      <c r="AC3" s="322"/>
      <c r="AD3" s="322"/>
      <c r="AE3" s="322"/>
      <c r="AF3" s="322"/>
      <c r="AG3" s="322"/>
      <c r="AH3" s="322"/>
    </row>
    <row r="4" spans="1:34" x14ac:dyDescent="0.15"/>
    <row r="5" spans="1:34" x14ac:dyDescent="0.15"/>
    <row r="6" spans="1:34" x14ac:dyDescent="0.15"/>
    <row r="7" spans="1:34" x14ac:dyDescent="0.15"/>
    <row r="8" spans="1:34" x14ac:dyDescent="0.15"/>
    <row r="9" spans="1:34" x14ac:dyDescent="0.15">
      <c r="AH9" s="32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322"/>
    </row>
    <row r="18" spans="12:34" x14ac:dyDescent="0.15"/>
    <row r="19" spans="12:34" x14ac:dyDescent="0.15"/>
    <row r="20" spans="12:34" x14ac:dyDescent="0.15">
      <c r="AH20" s="322"/>
    </row>
    <row r="21" spans="12:34" x14ac:dyDescent="0.15">
      <c r="AH21" s="322"/>
    </row>
    <row r="22" spans="12:34" x14ac:dyDescent="0.15"/>
    <row r="23" spans="12:34" x14ac:dyDescent="0.15"/>
    <row r="24" spans="12:34" x14ac:dyDescent="0.15">
      <c r="Q24" s="322"/>
    </row>
    <row r="25" spans="12:34" x14ac:dyDescent="0.15"/>
    <row r="26" spans="12:34" x14ac:dyDescent="0.15"/>
    <row r="27" spans="12:34" x14ac:dyDescent="0.15"/>
    <row r="28" spans="12:34" x14ac:dyDescent="0.15">
      <c r="O28" s="322"/>
      <c r="T28" s="322"/>
      <c r="AH28" s="322"/>
    </row>
    <row r="29" spans="12:34" x14ac:dyDescent="0.15"/>
    <row r="30" spans="12:34" x14ac:dyDescent="0.15"/>
    <row r="31" spans="12:34" x14ac:dyDescent="0.15">
      <c r="Q31" s="322"/>
    </row>
    <row r="32" spans="12:34" x14ac:dyDescent="0.15">
      <c r="L32" s="322"/>
    </row>
    <row r="33" spans="2:34" x14ac:dyDescent="0.15">
      <c r="C33" s="322"/>
      <c r="E33" s="322"/>
      <c r="G33" s="322"/>
      <c r="I33" s="322"/>
      <c r="X33" s="322"/>
    </row>
    <row r="34" spans="2:34" x14ac:dyDescent="0.15">
      <c r="B34" s="322"/>
      <c r="P34" s="322"/>
      <c r="R34" s="322"/>
      <c r="T34" s="322"/>
    </row>
    <row r="35" spans="2:34" x14ac:dyDescent="0.15">
      <c r="D35" s="322"/>
      <c r="W35" s="322"/>
      <c r="AC35" s="322"/>
      <c r="AD35" s="322"/>
      <c r="AE35" s="322"/>
      <c r="AF35" s="322"/>
      <c r="AG35" s="322"/>
      <c r="AH35" s="322"/>
    </row>
    <row r="36" spans="2:34" x14ac:dyDescent="0.15">
      <c r="H36" s="322"/>
      <c r="J36" s="322"/>
      <c r="K36" s="322"/>
      <c r="M36" s="322"/>
      <c r="Y36" s="322"/>
      <c r="Z36" s="322"/>
      <c r="AA36" s="322"/>
      <c r="AB36" s="322"/>
      <c r="AC36" s="322"/>
      <c r="AD36" s="322"/>
      <c r="AE36" s="322"/>
      <c r="AF36" s="322"/>
      <c r="AG36" s="322"/>
      <c r="AH36" s="322"/>
    </row>
    <row r="37" spans="2:34" x14ac:dyDescent="0.15">
      <c r="AH37" s="322"/>
    </row>
    <row r="38" spans="2:34" x14ac:dyDescent="0.15">
      <c r="AG38" s="322"/>
      <c r="AH38" s="322"/>
    </row>
    <row r="39" spans="2:34" x14ac:dyDescent="0.15"/>
    <row r="40" spans="2:34" x14ac:dyDescent="0.15">
      <c r="X40" s="322"/>
    </row>
    <row r="41" spans="2:34" x14ac:dyDescent="0.15">
      <c r="R41" s="322"/>
    </row>
    <row r="42" spans="2:34" x14ac:dyDescent="0.15">
      <c r="W42" s="322"/>
    </row>
    <row r="43" spans="2:34" x14ac:dyDescent="0.15">
      <c r="Y43" s="322"/>
      <c r="Z43" s="322"/>
      <c r="AA43" s="322"/>
      <c r="AB43" s="322"/>
      <c r="AC43" s="322"/>
      <c r="AD43" s="322"/>
      <c r="AE43" s="322"/>
      <c r="AF43" s="322"/>
      <c r="AG43" s="322"/>
      <c r="AH43" s="322"/>
    </row>
    <row r="44" spans="2:34" x14ac:dyDescent="0.15">
      <c r="AH44" s="322"/>
    </row>
    <row r="45" spans="2:34" x14ac:dyDescent="0.15">
      <c r="X45" s="322"/>
    </row>
    <row r="46" spans="2:34" x14ac:dyDescent="0.15"/>
    <row r="47" spans="2:34" x14ac:dyDescent="0.15"/>
    <row r="48" spans="2:34" x14ac:dyDescent="0.15">
      <c r="W48" s="322"/>
      <c r="Y48" s="322"/>
      <c r="Z48" s="322"/>
      <c r="AA48" s="322"/>
      <c r="AB48" s="322"/>
      <c r="AC48" s="322"/>
      <c r="AD48" s="322"/>
      <c r="AE48" s="322"/>
      <c r="AF48" s="322"/>
      <c r="AG48" s="322"/>
      <c r="AH48" s="322"/>
    </row>
    <row r="49" spans="28:34" x14ac:dyDescent="0.15"/>
    <row r="50" spans="28:34" x14ac:dyDescent="0.15">
      <c r="AE50" s="322"/>
      <c r="AF50" s="322"/>
      <c r="AG50" s="322"/>
      <c r="AH50" s="322"/>
    </row>
    <row r="51" spans="28:34" x14ac:dyDescent="0.15">
      <c r="AC51" s="322"/>
      <c r="AD51" s="322"/>
      <c r="AE51" s="322"/>
      <c r="AF51" s="322"/>
      <c r="AG51" s="322"/>
      <c r="AH51" s="322"/>
    </row>
    <row r="52" spans="28:34" x14ac:dyDescent="0.15"/>
    <row r="53" spans="28:34" x14ac:dyDescent="0.15">
      <c r="AF53" s="322"/>
      <c r="AG53" s="322"/>
      <c r="AH53" s="322"/>
    </row>
    <row r="54" spans="28:34" x14ac:dyDescent="0.15">
      <c r="AH54" s="322"/>
    </row>
    <row r="55" spans="28:34" x14ac:dyDescent="0.15"/>
    <row r="56" spans="28:34" x14ac:dyDescent="0.15">
      <c r="AB56" s="322"/>
      <c r="AC56" s="322"/>
      <c r="AD56" s="322"/>
      <c r="AE56" s="322"/>
      <c r="AF56" s="322"/>
      <c r="AG56" s="322"/>
      <c r="AH56" s="322"/>
    </row>
    <row r="57" spans="28:34" x14ac:dyDescent="0.15">
      <c r="AH57" s="322"/>
    </row>
    <row r="58" spans="28:34" x14ac:dyDescent="0.15">
      <c r="AH58" s="322"/>
    </row>
    <row r="59" spans="28:34" x14ac:dyDescent="0.15"/>
    <row r="60" spans="28:34" x14ac:dyDescent="0.15"/>
    <row r="61" spans="28:34" x14ac:dyDescent="0.15"/>
    <row r="62" spans="28:34" x14ac:dyDescent="0.15"/>
    <row r="63" spans="28:34" x14ac:dyDescent="0.15">
      <c r="AH63" s="322"/>
    </row>
    <row r="64" spans="28:34" x14ac:dyDescent="0.15">
      <c r="AG64" s="322"/>
      <c r="AH64" s="322"/>
    </row>
    <row r="65" spans="28:34" x14ac:dyDescent="0.15"/>
    <row r="66" spans="28:34" x14ac:dyDescent="0.15"/>
    <row r="67" spans="28:34" x14ac:dyDescent="0.15"/>
    <row r="68" spans="28:34" x14ac:dyDescent="0.15">
      <c r="AB68" s="322"/>
      <c r="AC68" s="322"/>
      <c r="AD68" s="322"/>
      <c r="AE68" s="322"/>
      <c r="AF68" s="322"/>
      <c r="AG68" s="322"/>
      <c r="AH68" s="322"/>
    </row>
    <row r="69" spans="28:34" x14ac:dyDescent="0.15">
      <c r="AF69" s="322"/>
      <c r="AG69" s="322"/>
      <c r="AH69" s="322"/>
    </row>
    <row r="70" spans="28:34" x14ac:dyDescent="0.15"/>
    <row r="71" spans="28:34" x14ac:dyDescent="0.15"/>
    <row r="72" spans="28:34" x14ac:dyDescent="0.15"/>
    <row r="73" spans="28:34" x14ac:dyDescent="0.15"/>
    <row r="74" spans="28:34" x14ac:dyDescent="0.15"/>
    <row r="75" spans="28:34" x14ac:dyDescent="0.15">
      <c r="AH75" s="322"/>
    </row>
    <row r="76" spans="28:34" x14ac:dyDescent="0.15">
      <c r="AF76" s="322"/>
      <c r="AG76" s="322"/>
      <c r="AH76" s="322"/>
    </row>
    <row r="77" spans="28:34" x14ac:dyDescent="0.15">
      <c r="AG77" s="322"/>
      <c r="AH77" s="322"/>
    </row>
    <row r="78" spans="28:34" x14ac:dyDescent="0.15"/>
    <row r="79" spans="28:34" x14ac:dyDescent="0.15"/>
    <row r="80" spans="28:34" x14ac:dyDescent="0.15"/>
    <row r="81" spans="25:34" x14ac:dyDescent="0.15"/>
    <row r="82" spans="25:34" x14ac:dyDescent="0.15">
      <c r="Y82" s="322"/>
    </row>
    <row r="83" spans="25:34" x14ac:dyDescent="0.15">
      <c r="Y83" s="322"/>
      <c r="Z83" s="322"/>
      <c r="AA83" s="322"/>
      <c r="AB83" s="322"/>
      <c r="AC83" s="322"/>
      <c r="AD83" s="322"/>
      <c r="AE83" s="322"/>
      <c r="AF83" s="322"/>
      <c r="AG83" s="322"/>
      <c r="AH83" s="322"/>
    </row>
    <row r="84" spans="25:34" x14ac:dyDescent="0.15"/>
    <row r="85" spans="25:34" x14ac:dyDescent="0.15"/>
    <row r="86" spans="25:34" x14ac:dyDescent="0.15"/>
    <row r="87" spans="25:34" x14ac:dyDescent="0.15"/>
    <row r="88" spans="25:34" x14ac:dyDescent="0.15">
      <c r="AH88" s="32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322"/>
      <c r="AG94" s="322"/>
      <c r="AH94" s="322"/>
    </row>
    <row r="95" spans="25:34" ht="13.5" customHeight="1" x14ac:dyDescent="0.15">
      <c r="AH95" s="32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322"/>
    </row>
    <row r="102" spans="33:34" ht="13.5" customHeight="1" x14ac:dyDescent="0.15"/>
    <row r="103" spans="33:34" ht="13.5" customHeight="1" x14ac:dyDescent="0.15"/>
    <row r="104" spans="33:34" ht="13.5" customHeight="1" x14ac:dyDescent="0.15">
      <c r="AG104" s="322"/>
      <c r="AH104" s="32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322"/>
    </row>
    <row r="117" spans="34:122" ht="13.5" customHeight="1" x14ac:dyDescent="0.15"/>
    <row r="118" spans="34:122" ht="13.5" customHeight="1" x14ac:dyDescent="0.15"/>
    <row r="119" spans="34:122" ht="13.5" customHeight="1" x14ac:dyDescent="0.15"/>
    <row r="120" spans="34:122" ht="13.5" customHeight="1" x14ac:dyDescent="0.15">
      <c r="AH120" s="322"/>
    </row>
    <row r="121" spans="34:122" ht="13.5" customHeight="1" x14ac:dyDescent="0.15">
      <c r="AH121" s="322"/>
    </row>
    <row r="122" spans="34:122" ht="13.5" customHeight="1" x14ac:dyDescent="0.15"/>
    <row r="123" spans="34:122" ht="13.5" customHeight="1" x14ac:dyDescent="0.15"/>
    <row r="124" spans="34:122" ht="13.5" customHeight="1" x14ac:dyDescent="0.15"/>
    <row r="125" spans="34:122" ht="13.5" customHeight="1" x14ac:dyDescent="0.15">
      <c r="DR125" s="322" t="s">
        <v>553</v>
      </c>
    </row>
  </sheetData>
  <sheetProtection algorithmName="SHA-512" hashValue="kXNQgp7mLGTVUkH6wWIdhhposXx0PPYeC7wbX0XEXdRdD98JMSDUpf8XjDmfRe6kEi76fAlSgkYnlqp3ebko+Q==" saltValue="GQ6cRdiXETsw3k0/aAlDzg==" spinCount="100000" sheet="1" objects="1" scenarios="1"/>
  <dataConsolidate/>
  <phoneticPr fontId="48"/>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5130F-0AD4-4AE8-BEB5-A4DEA97FCA4E}">
  <sheetPr>
    <pageSetUpPr fitToPage="1"/>
  </sheetPr>
  <dimension ref="A1:DR125"/>
  <sheetViews>
    <sheetView showGridLines="0" zoomScaleNormal="100" zoomScaleSheetLayoutView="55" workbookViewId="0"/>
  </sheetViews>
  <sheetFormatPr defaultColWidth="0" defaultRowHeight="13.5" customHeight="1" zeroHeight="1" x14ac:dyDescent="0.15"/>
  <cols>
    <col min="1" max="34" width="2.5" style="355" customWidth="1"/>
    <col min="35" max="122" width="2.5" style="322" customWidth="1"/>
    <col min="123" max="16384" width="2.5" style="322" hidden="1"/>
  </cols>
  <sheetData>
    <row r="1" spans="2:34" ht="13.5" customHeight="1" x14ac:dyDescent="0.15">
      <c r="B1" s="322"/>
      <c r="C1" s="322"/>
      <c r="D1" s="322"/>
      <c r="E1" s="322"/>
      <c r="F1" s="322"/>
      <c r="G1" s="322"/>
      <c r="H1" s="322"/>
      <c r="I1" s="322"/>
      <c r="J1" s="322"/>
      <c r="K1" s="322"/>
      <c r="L1" s="322"/>
      <c r="M1" s="322"/>
      <c r="N1" s="322"/>
      <c r="O1" s="322"/>
      <c r="P1" s="322"/>
      <c r="Q1" s="322"/>
      <c r="R1" s="322"/>
      <c r="S1" s="322"/>
      <c r="T1" s="322"/>
      <c r="U1" s="322"/>
      <c r="V1" s="322"/>
      <c r="W1" s="322"/>
      <c r="X1" s="322"/>
      <c r="Y1" s="322"/>
      <c r="Z1" s="322"/>
      <c r="AA1" s="322"/>
      <c r="AB1" s="322"/>
      <c r="AC1" s="322"/>
      <c r="AD1" s="322"/>
      <c r="AE1" s="322"/>
      <c r="AF1" s="322"/>
      <c r="AG1" s="322"/>
      <c r="AH1" s="322"/>
    </row>
    <row r="2" spans="2:34" x14ac:dyDescent="0.15">
      <c r="S2" s="322"/>
      <c r="AH2" s="322"/>
    </row>
    <row r="3" spans="2:34" x14ac:dyDescent="0.15">
      <c r="C3" s="322"/>
      <c r="D3" s="322"/>
      <c r="E3" s="322"/>
      <c r="F3" s="322"/>
      <c r="G3" s="322"/>
      <c r="H3" s="322"/>
      <c r="I3" s="322"/>
      <c r="J3" s="322"/>
      <c r="K3" s="322"/>
      <c r="L3" s="322"/>
      <c r="M3" s="322"/>
      <c r="N3" s="322"/>
      <c r="O3" s="322"/>
      <c r="P3" s="322"/>
      <c r="Q3" s="322"/>
      <c r="R3" s="322"/>
      <c r="S3" s="322"/>
      <c r="U3" s="322"/>
      <c r="V3" s="322"/>
      <c r="W3" s="322"/>
      <c r="X3" s="322"/>
      <c r="Y3" s="322"/>
      <c r="Z3" s="322"/>
      <c r="AA3" s="322"/>
      <c r="AB3" s="322"/>
      <c r="AC3" s="322"/>
      <c r="AD3" s="322"/>
      <c r="AE3" s="322"/>
      <c r="AF3" s="322"/>
      <c r="AG3" s="322"/>
      <c r="AH3" s="322"/>
    </row>
    <row r="4" spans="2:34" x14ac:dyDescent="0.15"/>
    <row r="5" spans="2:34" x14ac:dyDescent="0.15"/>
    <row r="6" spans="2:34" x14ac:dyDescent="0.15"/>
    <row r="7" spans="2:34" x14ac:dyDescent="0.15"/>
    <row r="8" spans="2:34" x14ac:dyDescent="0.15"/>
    <row r="9" spans="2:34" x14ac:dyDescent="0.15">
      <c r="AH9" s="32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322"/>
    </row>
    <row r="18" spans="12:34" x14ac:dyDescent="0.15"/>
    <row r="19" spans="12:34" x14ac:dyDescent="0.15"/>
    <row r="20" spans="12:34" x14ac:dyDescent="0.15">
      <c r="AH20" s="322"/>
    </row>
    <row r="21" spans="12:34" x14ac:dyDescent="0.15">
      <c r="AH21" s="322"/>
    </row>
    <row r="22" spans="12:34" x14ac:dyDescent="0.15"/>
    <row r="23" spans="12:34" x14ac:dyDescent="0.15"/>
    <row r="24" spans="12:34" x14ac:dyDescent="0.15">
      <c r="Q24" s="322"/>
    </row>
    <row r="25" spans="12:34" x14ac:dyDescent="0.15"/>
    <row r="26" spans="12:34" x14ac:dyDescent="0.15"/>
    <row r="27" spans="12:34" x14ac:dyDescent="0.15"/>
    <row r="28" spans="12:34" x14ac:dyDescent="0.15">
      <c r="O28" s="322"/>
      <c r="T28" s="322"/>
      <c r="AH28" s="322"/>
    </row>
    <row r="29" spans="12:34" x14ac:dyDescent="0.15"/>
    <row r="30" spans="12:34" x14ac:dyDescent="0.15"/>
    <row r="31" spans="12:34" x14ac:dyDescent="0.15">
      <c r="Q31" s="322"/>
    </row>
    <row r="32" spans="12:34" x14ac:dyDescent="0.15">
      <c r="L32" s="322"/>
    </row>
    <row r="33" spans="2:34" x14ac:dyDescent="0.15">
      <c r="C33" s="322"/>
      <c r="E33" s="322"/>
      <c r="G33" s="322"/>
      <c r="I33" s="322"/>
      <c r="X33" s="322"/>
    </row>
    <row r="34" spans="2:34" x14ac:dyDescent="0.15">
      <c r="B34" s="322"/>
      <c r="P34" s="322"/>
      <c r="R34" s="322"/>
      <c r="T34" s="322"/>
    </row>
    <row r="35" spans="2:34" x14ac:dyDescent="0.15">
      <c r="D35" s="322"/>
      <c r="W35" s="322"/>
      <c r="AC35" s="322"/>
      <c r="AD35" s="322"/>
      <c r="AE35" s="322"/>
      <c r="AF35" s="322"/>
      <c r="AG35" s="322"/>
      <c r="AH35" s="322"/>
    </row>
    <row r="36" spans="2:34" x14ac:dyDescent="0.15">
      <c r="H36" s="322"/>
      <c r="J36" s="322"/>
      <c r="K36" s="322"/>
      <c r="M36" s="322"/>
      <c r="Y36" s="322"/>
      <c r="Z36" s="322"/>
      <c r="AA36" s="322"/>
      <c r="AB36" s="322"/>
      <c r="AC36" s="322"/>
      <c r="AD36" s="322"/>
      <c r="AE36" s="322"/>
      <c r="AF36" s="322"/>
      <c r="AG36" s="322"/>
      <c r="AH36" s="322"/>
    </row>
    <row r="37" spans="2:34" x14ac:dyDescent="0.15">
      <c r="AH37" s="322"/>
    </row>
    <row r="38" spans="2:34" x14ac:dyDescent="0.15">
      <c r="AG38" s="322"/>
      <c r="AH38" s="322"/>
    </row>
    <row r="39" spans="2:34" x14ac:dyDescent="0.15"/>
    <row r="40" spans="2:34" x14ac:dyDescent="0.15">
      <c r="X40" s="322"/>
    </row>
    <row r="41" spans="2:34" x14ac:dyDescent="0.15">
      <c r="R41" s="322"/>
    </row>
    <row r="42" spans="2:34" x14ac:dyDescent="0.15">
      <c r="W42" s="322"/>
    </row>
    <row r="43" spans="2:34" x14ac:dyDescent="0.15">
      <c r="Y43" s="322"/>
      <c r="Z43" s="322"/>
      <c r="AA43" s="322"/>
      <c r="AB43" s="322"/>
      <c r="AC43" s="322"/>
      <c r="AD43" s="322"/>
      <c r="AE43" s="322"/>
      <c r="AF43" s="322"/>
      <c r="AG43" s="322"/>
      <c r="AH43" s="322"/>
    </row>
    <row r="44" spans="2:34" x14ac:dyDescent="0.15">
      <c r="AH44" s="322"/>
    </row>
    <row r="45" spans="2:34" x14ac:dyDescent="0.15">
      <c r="X45" s="322"/>
    </row>
    <row r="46" spans="2:34" x14ac:dyDescent="0.15"/>
    <row r="47" spans="2:34" x14ac:dyDescent="0.15"/>
    <row r="48" spans="2:34" x14ac:dyDescent="0.15">
      <c r="W48" s="322"/>
      <c r="Y48" s="322"/>
      <c r="Z48" s="322"/>
      <c r="AA48" s="322"/>
      <c r="AB48" s="322"/>
      <c r="AC48" s="322"/>
      <c r="AD48" s="322"/>
      <c r="AE48" s="322"/>
      <c r="AF48" s="322"/>
      <c r="AG48" s="322"/>
      <c r="AH48" s="322"/>
    </row>
    <row r="49" spans="28:34" x14ac:dyDescent="0.15"/>
    <row r="50" spans="28:34" x14ac:dyDescent="0.15">
      <c r="AE50" s="322"/>
      <c r="AF50" s="322"/>
      <c r="AG50" s="322"/>
      <c r="AH50" s="322"/>
    </row>
    <row r="51" spans="28:34" x14ac:dyDescent="0.15">
      <c r="AC51" s="322"/>
      <c r="AD51" s="322"/>
      <c r="AE51" s="322"/>
      <c r="AF51" s="322"/>
      <c r="AG51" s="322"/>
      <c r="AH51" s="322"/>
    </row>
    <row r="52" spans="28:34" x14ac:dyDescent="0.15"/>
    <row r="53" spans="28:34" x14ac:dyDescent="0.15">
      <c r="AF53" s="322"/>
      <c r="AG53" s="322"/>
      <c r="AH53" s="322"/>
    </row>
    <row r="54" spans="28:34" x14ac:dyDescent="0.15">
      <c r="AH54" s="322"/>
    </row>
    <row r="55" spans="28:34" x14ac:dyDescent="0.15"/>
    <row r="56" spans="28:34" x14ac:dyDescent="0.15">
      <c r="AB56" s="322"/>
      <c r="AC56" s="322"/>
      <c r="AD56" s="322"/>
      <c r="AE56" s="322"/>
      <c r="AF56" s="322"/>
      <c r="AG56" s="322"/>
      <c r="AH56" s="322"/>
    </row>
    <row r="57" spans="28:34" x14ac:dyDescent="0.15">
      <c r="AH57" s="322"/>
    </row>
    <row r="58" spans="28:34" x14ac:dyDescent="0.15">
      <c r="AH58" s="322"/>
    </row>
    <row r="59" spans="28:34" x14ac:dyDescent="0.15">
      <c r="AG59" s="322"/>
      <c r="AH59" s="322"/>
    </row>
    <row r="60" spans="28:34" x14ac:dyDescent="0.15"/>
    <row r="61" spans="28:34" x14ac:dyDescent="0.15"/>
    <row r="62" spans="28:34" x14ac:dyDescent="0.15"/>
    <row r="63" spans="28:34" x14ac:dyDescent="0.15">
      <c r="AH63" s="322"/>
    </row>
    <row r="64" spans="28:34" x14ac:dyDescent="0.15">
      <c r="AG64" s="322"/>
      <c r="AH64" s="322"/>
    </row>
    <row r="65" spans="28:34" x14ac:dyDescent="0.15"/>
    <row r="66" spans="28:34" x14ac:dyDescent="0.15"/>
    <row r="67" spans="28:34" x14ac:dyDescent="0.15"/>
    <row r="68" spans="28:34" x14ac:dyDescent="0.15">
      <c r="AB68" s="322"/>
      <c r="AC68" s="322"/>
      <c r="AD68" s="322"/>
      <c r="AE68" s="322"/>
      <c r="AF68" s="322"/>
      <c r="AG68" s="322"/>
      <c r="AH68" s="322"/>
    </row>
    <row r="69" spans="28:34" x14ac:dyDescent="0.15">
      <c r="AF69" s="322"/>
      <c r="AG69" s="322"/>
      <c r="AH69" s="322"/>
    </row>
    <row r="70" spans="28:34" x14ac:dyDescent="0.15"/>
    <row r="71" spans="28:34" x14ac:dyDescent="0.15"/>
    <row r="72" spans="28:34" x14ac:dyDescent="0.15"/>
    <row r="73" spans="28:34" x14ac:dyDescent="0.15"/>
    <row r="74" spans="28:34" x14ac:dyDescent="0.15"/>
    <row r="75" spans="28:34" x14ac:dyDescent="0.15">
      <c r="AH75" s="322"/>
    </row>
    <row r="76" spans="28:34" x14ac:dyDescent="0.15">
      <c r="AF76" s="322"/>
      <c r="AG76" s="322"/>
      <c r="AH76" s="322"/>
    </row>
    <row r="77" spans="28:34" x14ac:dyDescent="0.15">
      <c r="AG77" s="322"/>
      <c r="AH77" s="322"/>
    </row>
    <row r="78" spans="28:34" x14ac:dyDescent="0.15"/>
    <row r="79" spans="28:34" x14ac:dyDescent="0.15"/>
    <row r="80" spans="28:34" x14ac:dyDescent="0.15"/>
    <row r="81" spans="25:34" x14ac:dyDescent="0.15"/>
    <row r="82" spans="25:34" x14ac:dyDescent="0.15">
      <c r="Y82" s="322"/>
    </row>
    <row r="83" spans="25:34" x14ac:dyDescent="0.15">
      <c r="Y83" s="322"/>
      <c r="Z83" s="322"/>
      <c r="AA83" s="322"/>
      <c r="AB83" s="322"/>
      <c r="AC83" s="322"/>
      <c r="AD83" s="322"/>
      <c r="AE83" s="322"/>
      <c r="AF83" s="322"/>
      <c r="AG83" s="322"/>
      <c r="AH83" s="322"/>
    </row>
    <row r="84" spans="25:34" x14ac:dyDescent="0.15"/>
    <row r="85" spans="25:34" x14ac:dyDescent="0.15"/>
    <row r="86" spans="25:34" x14ac:dyDescent="0.15"/>
    <row r="87" spans="25:34" x14ac:dyDescent="0.15"/>
    <row r="88" spans="25:34" x14ac:dyDescent="0.15">
      <c r="AH88" s="32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322"/>
      <c r="AG94" s="322"/>
      <c r="AH94" s="322"/>
    </row>
    <row r="95" spans="25:34" ht="13.5" customHeight="1" x14ac:dyDescent="0.15">
      <c r="AH95" s="32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322"/>
    </row>
    <row r="102" spans="33:34" ht="13.5" customHeight="1" x14ac:dyDescent="0.15"/>
    <row r="103" spans="33:34" ht="13.5" customHeight="1" x14ac:dyDescent="0.15"/>
    <row r="104" spans="33:34" ht="13.5" customHeight="1" x14ac:dyDescent="0.15">
      <c r="AG104" s="322"/>
      <c r="AH104" s="32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322"/>
    </row>
    <row r="117" spans="34:122" ht="13.5" customHeight="1" x14ac:dyDescent="0.15"/>
    <row r="118" spans="34:122" ht="13.5" customHeight="1" x14ac:dyDescent="0.15"/>
    <row r="119" spans="34:122" ht="13.5" customHeight="1" x14ac:dyDescent="0.15"/>
    <row r="120" spans="34:122" ht="13.5" customHeight="1" x14ac:dyDescent="0.15">
      <c r="AH120" s="322"/>
    </row>
    <row r="121" spans="34:122" ht="13.5" customHeight="1" x14ac:dyDescent="0.15">
      <c r="AH121" s="322"/>
    </row>
    <row r="122" spans="34:122" ht="13.5" customHeight="1" x14ac:dyDescent="0.15"/>
    <row r="123" spans="34:122" ht="13.5" customHeight="1" x14ac:dyDescent="0.15"/>
    <row r="124" spans="34:122" ht="13.5" customHeight="1" x14ac:dyDescent="0.15"/>
    <row r="125" spans="34:122" ht="13.5" customHeight="1" x14ac:dyDescent="0.15">
      <c r="DR125" s="322" t="s">
        <v>553</v>
      </c>
    </row>
  </sheetData>
  <sheetProtection algorithmName="SHA-512" hashValue="s/m78i51r3+cysK8qvMZvoT7VAI2ZbVjnx4BEgZZCMyVbWl9JuOoUIgIKm0xams2tNR8e2OWIc6kFhLF5fhjig==" saltValue="X88oGyvn9zpZv5UKJYTujA==" spinCount="100000" sheet="1" objects="1" scenarios="1"/>
  <dataConsolidate/>
  <phoneticPr fontId="48"/>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295" customWidth="1"/>
    <col min="2" max="8" width="13.375" style="295" customWidth="1"/>
    <col min="9" max="16384" width="11.125" style="295"/>
  </cols>
  <sheetData>
    <row r="1" spans="1:8" x14ac:dyDescent="0.15">
      <c r="A1" s="102"/>
      <c r="B1" s="108"/>
      <c r="C1" s="112"/>
      <c r="D1" s="118"/>
      <c r="E1" s="128"/>
      <c r="F1" s="128"/>
      <c r="G1" s="128"/>
      <c r="H1" s="162"/>
    </row>
    <row r="2" spans="1:8" x14ac:dyDescent="0.15">
      <c r="A2" s="103"/>
      <c r="B2" s="109"/>
      <c r="C2" s="302"/>
      <c r="D2" s="119" t="s">
        <v>90</v>
      </c>
      <c r="E2" s="129"/>
      <c r="F2" s="310" t="s">
        <v>523</v>
      </c>
      <c r="G2" s="153"/>
      <c r="H2" s="163"/>
    </row>
    <row r="3" spans="1:8" x14ac:dyDescent="0.15">
      <c r="A3" s="119" t="s">
        <v>237</v>
      </c>
      <c r="B3" s="111"/>
      <c r="C3" s="303"/>
      <c r="D3" s="306">
        <v>232592</v>
      </c>
      <c r="E3" s="308"/>
      <c r="F3" s="311">
        <v>291173</v>
      </c>
      <c r="G3" s="313"/>
      <c r="H3" s="316"/>
    </row>
    <row r="4" spans="1:8" x14ac:dyDescent="0.15">
      <c r="A4" s="104"/>
      <c r="B4" s="110"/>
      <c r="C4" s="304"/>
      <c r="D4" s="307">
        <v>148887</v>
      </c>
      <c r="E4" s="309"/>
      <c r="F4" s="312">
        <v>119071</v>
      </c>
      <c r="G4" s="314"/>
      <c r="H4" s="317"/>
    </row>
    <row r="5" spans="1:8" x14ac:dyDescent="0.15">
      <c r="A5" s="119" t="s">
        <v>504</v>
      </c>
      <c r="B5" s="111"/>
      <c r="C5" s="303"/>
      <c r="D5" s="306">
        <v>434299</v>
      </c>
      <c r="E5" s="308"/>
      <c r="F5" s="311">
        <v>271581</v>
      </c>
      <c r="G5" s="313"/>
      <c r="H5" s="316"/>
    </row>
    <row r="6" spans="1:8" x14ac:dyDescent="0.15">
      <c r="A6" s="104"/>
      <c r="B6" s="110"/>
      <c r="C6" s="304"/>
      <c r="D6" s="307">
        <v>218529</v>
      </c>
      <c r="E6" s="309"/>
      <c r="F6" s="312">
        <v>117844</v>
      </c>
      <c r="G6" s="314"/>
      <c r="H6" s="317"/>
    </row>
    <row r="7" spans="1:8" x14ac:dyDescent="0.15">
      <c r="A7" s="119" t="s">
        <v>522</v>
      </c>
      <c r="B7" s="111"/>
      <c r="C7" s="303"/>
      <c r="D7" s="306">
        <v>529252</v>
      </c>
      <c r="E7" s="308"/>
      <c r="F7" s="311">
        <v>268375</v>
      </c>
      <c r="G7" s="313"/>
      <c r="H7" s="316"/>
    </row>
    <row r="8" spans="1:8" x14ac:dyDescent="0.15">
      <c r="A8" s="104"/>
      <c r="B8" s="110"/>
      <c r="C8" s="304"/>
      <c r="D8" s="307">
        <v>265351</v>
      </c>
      <c r="E8" s="309"/>
      <c r="F8" s="312">
        <v>119602</v>
      </c>
      <c r="G8" s="314"/>
      <c r="H8" s="317"/>
    </row>
    <row r="9" spans="1:8" x14ac:dyDescent="0.15">
      <c r="A9" s="119" t="s">
        <v>476</v>
      </c>
      <c r="B9" s="111"/>
      <c r="C9" s="303"/>
      <c r="D9" s="306">
        <v>319435</v>
      </c>
      <c r="E9" s="308"/>
      <c r="F9" s="311">
        <v>301035</v>
      </c>
      <c r="G9" s="313"/>
      <c r="H9" s="316"/>
    </row>
    <row r="10" spans="1:8" x14ac:dyDescent="0.15">
      <c r="A10" s="104"/>
      <c r="B10" s="110"/>
      <c r="C10" s="304"/>
      <c r="D10" s="307">
        <v>247072</v>
      </c>
      <c r="E10" s="309"/>
      <c r="F10" s="312">
        <v>154376</v>
      </c>
      <c r="G10" s="314"/>
      <c r="H10" s="317"/>
    </row>
    <row r="11" spans="1:8" x14ac:dyDescent="0.15">
      <c r="A11" s="119" t="s">
        <v>320</v>
      </c>
      <c r="B11" s="111"/>
      <c r="C11" s="303"/>
      <c r="D11" s="306">
        <v>553513</v>
      </c>
      <c r="E11" s="308"/>
      <c r="F11" s="311">
        <v>277467</v>
      </c>
      <c r="G11" s="313"/>
      <c r="H11" s="316"/>
    </row>
    <row r="12" spans="1:8" x14ac:dyDescent="0.15">
      <c r="A12" s="104"/>
      <c r="B12" s="110"/>
      <c r="C12" s="305"/>
      <c r="D12" s="307">
        <v>243768</v>
      </c>
      <c r="E12" s="309"/>
      <c r="F12" s="312">
        <v>128378</v>
      </c>
      <c r="G12" s="314"/>
      <c r="H12" s="317"/>
    </row>
    <row r="13" spans="1:8" x14ac:dyDescent="0.15">
      <c r="A13" s="119"/>
      <c r="B13" s="111"/>
      <c r="C13" s="303"/>
      <c r="D13" s="306">
        <v>413818</v>
      </c>
      <c r="E13" s="308"/>
      <c r="F13" s="311">
        <v>281926</v>
      </c>
      <c r="G13" s="315"/>
      <c r="H13" s="316"/>
    </row>
    <row r="14" spans="1:8" x14ac:dyDescent="0.15">
      <c r="A14" s="104"/>
      <c r="B14" s="110"/>
      <c r="C14" s="304"/>
      <c r="D14" s="307">
        <v>224721</v>
      </c>
      <c r="E14" s="309"/>
      <c r="F14" s="312">
        <v>127854</v>
      </c>
      <c r="G14" s="314"/>
      <c r="H14" s="317"/>
    </row>
    <row r="17" spans="1:11" x14ac:dyDescent="0.15">
      <c r="A17" s="295" t="s">
        <v>28</v>
      </c>
    </row>
    <row r="18" spans="1:11" x14ac:dyDescent="0.15">
      <c r="A18" s="296"/>
      <c r="B18" s="296" t="str">
        <f>実質収支比率等に係る経年分析!F$46</f>
        <v>H29</v>
      </c>
      <c r="C18" s="296" t="str">
        <f>実質収支比率等に係る経年分析!G$46</f>
        <v>H30</v>
      </c>
      <c r="D18" s="296" t="str">
        <f>実質収支比率等に係る経年分析!H$46</f>
        <v>R01</v>
      </c>
      <c r="E18" s="296" t="str">
        <f>実質収支比率等に係る経年分析!I$46</f>
        <v>R02</v>
      </c>
      <c r="F18" s="296" t="str">
        <f>実質収支比率等に係る経年分析!J$46</f>
        <v>R03</v>
      </c>
    </row>
    <row r="19" spans="1:11" x14ac:dyDescent="0.15">
      <c r="A19" s="296" t="s">
        <v>96</v>
      </c>
      <c r="B19" s="296">
        <f>ROUND(VALUE(SUBSTITUTE(実質収支比率等に係る経年分析!F$48,"▲","-")),2)</f>
        <v>9.86</v>
      </c>
      <c r="C19" s="296">
        <f>ROUND(VALUE(SUBSTITUTE(実質収支比率等に係る経年分析!G$48,"▲","-")),2)</f>
        <v>3.06</v>
      </c>
      <c r="D19" s="296">
        <f>ROUND(VALUE(SUBSTITUTE(実質収支比率等に係る経年分析!H$48,"▲","-")),2)</f>
        <v>3.48</v>
      </c>
      <c r="E19" s="296">
        <f>ROUND(VALUE(SUBSTITUTE(実質収支比率等に係る経年分析!I$48,"▲","-")),2)</f>
        <v>5.64</v>
      </c>
      <c r="F19" s="296">
        <f>ROUND(VALUE(SUBSTITUTE(実質収支比率等に係る経年分析!J$48,"▲","-")),2)</f>
        <v>2.68</v>
      </c>
    </row>
    <row r="20" spans="1:11" x14ac:dyDescent="0.15">
      <c r="A20" s="296" t="s">
        <v>42</v>
      </c>
      <c r="B20" s="296">
        <f>ROUND(VALUE(SUBSTITUTE(実質収支比率等に係る経年分析!F$47,"▲","-")),2)</f>
        <v>17.149999999999999</v>
      </c>
      <c r="C20" s="296">
        <f>ROUND(VALUE(SUBSTITUTE(実質収支比率等に係る経年分析!G$47,"▲","-")),2)</f>
        <v>16.93</v>
      </c>
      <c r="D20" s="296">
        <f>ROUND(VALUE(SUBSTITUTE(実質収支比率等に係る経年分析!H$47,"▲","-")),2)</f>
        <v>16.920000000000002</v>
      </c>
      <c r="E20" s="296">
        <f>ROUND(VALUE(SUBSTITUTE(実質収支比率等に係る経年分析!I$47,"▲","-")),2)</f>
        <v>17.559999999999999</v>
      </c>
      <c r="F20" s="296">
        <f>ROUND(VALUE(SUBSTITUTE(実質収支比率等に係る経年分析!J$47,"▲","-")),2)</f>
        <v>19.09</v>
      </c>
    </row>
    <row r="21" spans="1:11" x14ac:dyDescent="0.15">
      <c r="A21" s="296" t="s">
        <v>122</v>
      </c>
      <c r="B21" s="296">
        <f>IF(ISNUMBER(VALUE(SUBSTITUTE(実質収支比率等に係る経年分析!F$49,"▲","-"))),ROUND(VALUE(SUBSTITUTE(実質収支比率等に係る経年分析!F$49,"▲","-")),2),NA())</f>
        <v>-0.37</v>
      </c>
      <c r="C21" s="296">
        <f>IF(ISNUMBER(VALUE(SUBSTITUTE(実質収支比率等に係る経年分析!G$49,"▲","-"))),ROUND(VALUE(SUBSTITUTE(実質収支比率等に係る経年分析!G$49,"▲","-")),2),NA())</f>
        <v>-6.56</v>
      </c>
      <c r="D21" s="296">
        <f>IF(ISNUMBER(VALUE(SUBSTITUTE(実質収支比率等に係る経年分析!H$49,"▲","-"))),ROUND(VALUE(SUBSTITUTE(実質収支比率等に係る経年分析!H$49,"▲","-")),2),NA())</f>
        <v>0.49</v>
      </c>
      <c r="E21" s="296">
        <f>IF(ISNUMBER(VALUE(SUBSTITUTE(実質収支比率等に係る経年分析!I$49,"▲","-"))),ROUND(VALUE(SUBSTITUTE(実質収支比率等に係る経年分析!I$49,"▲","-")),2),NA())</f>
        <v>2.48</v>
      </c>
      <c r="F21" s="296">
        <f>IF(ISNUMBER(VALUE(SUBSTITUTE(実質収支比率等に係る経年分析!J$49,"▲","-"))),ROUND(VALUE(SUBSTITUTE(実質収支比率等に係る経年分析!J$49,"▲","-")),2),NA())</f>
        <v>-2.5099999999999998</v>
      </c>
    </row>
    <row r="24" spans="1:11" x14ac:dyDescent="0.15">
      <c r="A24" s="295" t="s">
        <v>108</v>
      </c>
    </row>
    <row r="25" spans="1:11" x14ac:dyDescent="0.15">
      <c r="A25" s="297"/>
      <c r="B25" s="297" t="str">
        <f>連結実質赤字比率に係る赤字・黒字の構成分析!F$33</f>
        <v>H29</v>
      </c>
      <c r="C25" s="297"/>
      <c r="D25" s="297" t="str">
        <f>連結実質赤字比率に係る赤字・黒字の構成分析!G$33</f>
        <v>H30</v>
      </c>
      <c r="E25" s="297"/>
      <c r="F25" s="297" t="str">
        <f>連結実質赤字比率に係る赤字・黒字の構成分析!H$33</f>
        <v>R01</v>
      </c>
      <c r="G25" s="297"/>
      <c r="H25" s="297" t="str">
        <f>連結実質赤字比率に係る赤字・黒字の構成分析!I$33</f>
        <v>R02</v>
      </c>
      <c r="I25" s="297"/>
      <c r="J25" s="297" t="str">
        <f>連結実質赤字比率に係る赤字・黒字の構成分析!J$33</f>
        <v>R03</v>
      </c>
      <c r="K25" s="297"/>
    </row>
    <row r="26" spans="1:11" x14ac:dyDescent="0.15">
      <c r="A26" s="297"/>
      <c r="B26" s="297" t="s">
        <v>124</v>
      </c>
      <c r="C26" s="297" t="s">
        <v>75</v>
      </c>
      <c r="D26" s="297" t="s">
        <v>124</v>
      </c>
      <c r="E26" s="297" t="s">
        <v>75</v>
      </c>
      <c r="F26" s="297" t="s">
        <v>124</v>
      </c>
      <c r="G26" s="297" t="s">
        <v>75</v>
      </c>
      <c r="H26" s="297" t="s">
        <v>124</v>
      </c>
      <c r="I26" s="297" t="s">
        <v>75</v>
      </c>
      <c r="J26" s="297" t="s">
        <v>124</v>
      </c>
      <c r="K26" s="297" t="s">
        <v>75</v>
      </c>
    </row>
    <row r="27" spans="1:11" x14ac:dyDescent="0.15">
      <c r="A27" s="297" t="str">
        <f>IF(連結実質赤字比率に係る赤字・黒字の構成分析!C$43="",NA(),連結実質赤字比率に係る赤字・黒字の構成分析!C$43)</f>
        <v>その他会計（黒字）</v>
      </c>
      <c r="B27" s="297" t="e">
        <f>IF(ROUND(VALUE(SUBSTITUTE(連結実質赤字比率に係る赤字・黒字の構成分析!F$43,"▲","-")),2)&lt;0,ABS(ROUND(VALUE(SUBSTITUTE(連結実質赤字比率に係る赤字・黒字の構成分析!F$43,"▲","-")),2)),NA())</f>
        <v>#VALUE!</v>
      </c>
      <c r="C27" s="297" t="e">
        <f>IF(ROUND(VALUE(SUBSTITUTE(連結実質赤字比率に係る赤字・黒字の構成分析!F$43,"▲","-")),2)&gt;=0,ABS(ROUND(VALUE(SUBSTITUTE(連結実質赤字比率に係る赤字・黒字の構成分析!F$43,"▲","-")),2)),NA())</f>
        <v>#VALUE!</v>
      </c>
      <c r="D27" s="297" t="e">
        <f>IF(ROUND(VALUE(SUBSTITUTE(連結実質赤字比率に係る赤字・黒字の構成分析!G$43,"▲","-")),2)&lt;0,ABS(ROUND(VALUE(SUBSTITUTE(連結実質赤字比率に係る赤字・黒字の構成分析!G$43,"▲","-")),2)),NA())</f>
        <v>#VALUE!</v>
      </c>
      <c r="E27" s="297" t="e">
        <f>IF(ROUND(VALUE(SUBSTITUTE(連結実質赤字比率に係る赤字・黒字の構成分析!G$43,"▲","-")),2)&gt;=0,ABS(ROUND(VALUE(SUBSTITUTE(連結実質赤字比率に係る赤字・黒字の構成分析!G$43,"▲","-")),2)),NA())</f>
        <v>#VALUE!</v>
      </c>
      <c r="F27" s="297" t="e">
        <f>IF(ROUND(VALUE(SUBSTITUTE(連結実質赤字比率に係る赤字・黒字の構成分析!H$43,"▲","-")),2)&lt;0,ABS(ROUND(VALUE(SUBSTITUTE(連結実質赤字比率に係る赤字・黒字の構成分析!H$43,"▲","-")),2)),NA())</f>
        <v>#VALUE!</v>
      </c>
      <c r="G27" s="297" t="e">
        <f>IF(ROUND(VALUE(SUBSTITUTE(連結実質赤字比率に係る赤字・黒字の構成分析!H$43,"▲","-")),2)&gt;=0,ABS(ROUND(VALUE(SUBSTITUTE(連結実質赤字比率に係る赤字・黒字の構成分析!H$43,"▲","-")),2)),NA())</f>
        <v>#VALUE!</v>
      </c>
      <c r="H27" s="297" t="e">
        <f>IF(ROUND(VALUE(SUBSTITUTE(連結実質赤字比率に係る赤字・黒字の構成分析!I$43,"▲","-")),2)&lt;0,ABS(ROUND(VALUE(SUBSTITUTE(連結実質赤字比率に係る赤字・黒字の構成分析!I$43,"▲","-")),2)),NA())</f>
        <v>#VALUE!</v>
      </c>
      <c r="I27" s="297" t="e">
        <f>IF(ROUND(VALUE(SUBSTITUTE(連結実質赤字比率に係る赤字・黒字の構成分析!I$43,"▲","-")),2)&gt;=0,ABS(ROUND(VALUE(SUBSTITUTE(連結実質赤字比率に係る赤字・黒字の構成分析!I$43,"▲","-")),2)),NA())</f>
        <v>#VALUE!</v>
      </c>
      <c r="J27" s="297" t="e">
        <f>IF(ROUND(VALUE(SUBSTITUTE(連結実質赤字比率に係る赤字・黒字の構成分析!J$43,"▲","-")),2)&lt;0,ABS(ROUND(VALUE(SUBSTITUTE(連結実質赤字比率に係る赤字・黒字の構成分析!J$43,"▲","-")),2)),NA())</f>
        <v>#VALUE!</v>
      </c>
      <c r="K27" s="297" t="e">
        <f>IF(ROUND(VALUE(SUBSTITUTE(連結実質赤字比率に係る赤字・黒字の構成分析!J$43,"▲","-")),2)&gt;=0,ABS(ROUND(VALUE(SUBSTITUTE(連結実質赤字比率に係る赤字・黒字の構成分析!J$43,"▲","-")),2)),NA())</f>
        <v>#VALUE!</v>
      </c>
    </row>
    <row r="28" spans="1:11" x14ac:dyDescent="0.15">
      <c r="A28" s="297" t="str">
        <f>IF(連結実質赤字比率に係る赤字・黒字の構成分析!C$42="",NA(),連結実質赤字比率に係る赤字・黒字の構成分析!C$42)</f>
        <v>その他会計（赤字）</v>
      </c>
      <c r="B28" s="297" t="e">
        <f>IF(ROUND(VALUE(SUBSTITUTE(連結実質赤字比率に係る赤字・黒字の構成分析!F$42,"▲","-")),2)&lt;0,ABS(ROUND(VALUE(SUBSTITUTE(連結実質赤字比率に係る赤字・黒字の構成分析!F$42,"▲","-")),2)),NA())</f>
        <v>#VALUE!</v>
      </c>
      <c r="C28" s="297" t="e">
        <f>IF(ROUND(VALUE(SUBSTITUTE(連結実質赤字比率に係る赤字・黒字の構成分析!F$42,"▲","-")),2)&gt;=0,ABS(ROUND(VALUE(SUBSTITUTE(連結実質赤字比率に係る赤字・黒字の構成分析!F$42,"▲","-")),2)),NA())</f>
        <v>#VALUE!</v>
      </c>
      <c r="D28" s="297" t="e">
        <f>IF(ROUND(VALUE(SUBSTITUTE(連結実質赤字比率に係る赤字・黒字の構成分析!G$42,"▲","-")),2)&lt;0,ABS(ROUND(VALUE(SUBSTITUTE(連結実質赤字比率に係る赤字・黒字の構成分析!G$42,"▲","-")),2)),NA())</f>
        <v>#VALUE!</v>
      </c>
      <c r="E28" s="297" t="e">
        <f>IF(ROUND(VALUE(SUBSTITUTE(連結実質赤字比率に係る赤字・黒字の構成分析!G$42,"▲","-")),2)&gt;=0,ABS(ROUND(VALUE(SUBSTITUTE(連結実質赤字比率に係る赤字・黒字の構成分析!G$42,"▲","-")),2)),NA())</f>
        <v>#VALUE!</v>
      </c>
      <c r="F28" s="297" t="e">
        <f>IF(ROUND(VALUE(SUBSTITUTE(連結実質赤字比率に係る赤字・黒字の構成分析!H$42,"▲","-")),2)&lt;0,ABS(ROUND(VALUE(SUBSTITUTE(連結実質赤字比率に係る赤字・黒字の構成分析!H$42,"▲","-")),2)),NA())</f>
        <v>#VALUE!</v>
      </c>
      <c r="G28" s="297" t="e">
        <f>IF(ROUND(VALUE(SUBSTITUTE(連結実質赤字比率に係る赤字・黒字の構成分析!H$42,"▲","-")),2)&gt;=0,ABS(ROUND(VALUE(SUBSTITUTE(連結実質赤字比率に係る赤字・黒字の構成分析!H$42,"▲","-")),2)),NA())</f>
        <v>#VALUE!</v>
      </c>
      <c r="H28" s="297" t="e">
        <f>IF(ROUND(VALUE(SUBSTITUTE(連結実質赤字比率に係る赤字・黒字の構成分析!I$42,"▲","-")),2)&lt;0,ABS(ROUND(VALUE(SUBSTITUTE(連結実質赤字比率に係る赤字・黒字の構成分析!I$42,"▲","-")),2)),NA())</f>
        <v>#VALUE!</v>
      </c>
      <c r="I28" s="297" t="e">
        <f>IF(ROUND(VALUE(SUBSTITUTE(連結実質赤字比率に係る赤字・黒字の構成分析!I$42,"▲","-")),2)&gt;=0,ABS(ROUND(VALUE(SUBSTITUTE(連結実質赤字比率に係る赤字・黒字の構成分析!I$42,"▲","-")),2)),NA())</f>
        <v>#VALUE!</v>
      </c>
      <c r="J28" s="297" t="e">
        <f>IF(ROUND(VALUE(SUBSTITUTE(連結実質赤字比率に係る赤字・黒字の構成分析!J$42,"▲","-")),2)&lt;0,ABS(ROUND(VALUE(SUBSTITUTE(連結実質赤字比率に係る赤字・黒字の構成分析!J$42,"▲","-")),2)),NA())</f>
        <v>#VALUE!</v>
      </c>
      <c r="K28" s="297" t="e">
        <f>IF(ROUND(VALUE(SUBSTITUTE(連結実質赤字比率に係る赤字・黒字の構成分析!J$42,"▲","-")),2)&gt;=0,ABS(ROUND(VALUE(SUBSTITUTE(連結実質赤字比率に係る赤字・黒字の構成分析!J$42,"▲","-")),2)),NA())</f>
        <v>#VALUE!</v>
      </c>
    </row>
    <row r="29" spans="1:11" x14ac:dyDescent="0.15">
      <c r="A29" s="297" t="e">
        <f>IF(連結実質赤字比率に係る赤字・黒字の構成分析!C$41="",NA(),連結実質赤字比率に係る赤字・黒字の構成分析!C$41)</f>
        <v>#N/A</v>
      </c>
      <c r="B29" s="297" t="e">
        <f>IF(ROUND(VALUE(SUBSTITUTE(連結実質赤字比率に係る赤字・黒字の構成分析!F$41,"▲","-")),2)&lt;0,ABS(ROUND(VALUE(SUBSTITUTE(連結実質赤字比率に係る赤字・黒字の構成分析!F$41,"▲","-")),2)),NA())</f>
        <v>#VALUE!</v>
      </c>
      <c r="C29" s="297" t="e">
        <f>IF(ROUND(VALUE(SUBSTITUTE(連結実質赤字比率に係る赤字・黒字の構成分析!F$41,"▲","-")),2)&gt;=0,ABS(ROUND(VALUE(SUBSTITUTE(連結実質赤字比率に係る赤字・黒字の構成分析!F$41,"▲","-")),2)),NA())</f>
        <v>#VALUE!</v>
      </c>
      <c r="D29" s="297" t="e">
        <f>IF(ROUND(VALUE(SUBSTITUTE(連結実質赤字比率に係る赤字・黒字の構成分析!G$41,"▲","-")),2)&lt;0,ABS(ROUND(VALUE(SUBSTITUTE(連結実質赤字比率に係る赤字・黒字の構成分析!G$41,"▲","-")),2)),NA())</f>
        <v>#VALUE!</v>
      </c>
      <c r="E29" s="297" t="e">
        <f>IF(ROUND(VALUE(SUBSTITUTE(連結実質赤字比率に係る赤字・黒字の構成分析!G$41,"▲","-")),2)&gt;=0,ABS(ROUND(VALUE(SUBSTITUTE(連結実質赤字比率に係る赤字・黒字の構成分析!G$41,"▲","-")),2)),NA())</f>
        <v>#VALUE!</v>
      </c>
      <c r="F29" s="297" t="e">
        <f>IF(ROUND(VALUE(SUBSTITUTE(連結実質赤字比率に係る赤字・黒字の構成分析!H$41,"▲","-")),2)&lt;0,ABS(ROUND(VALUE(SUBSTITUTE(連結実質赤字比率に係る赤字・黒字の構成分析!H$41,"▲","-")),2)),NA())</f>
        <v>#VALUE!</v>
      </c>
      <c r="G29" s="297" t="e">
        <f>IF(ROUND(VALUE(SUBSTITUTE(連結実質赤字比率に係る赤字・黒字の構成分析!H$41,"▲","-")),2)&gt;=0,ABS(ROUND(VALUE(SUBSTITUTE(連結実質赤字比率に係る赤字・黒字の構成分析!H$41,"▲","-")),2)),NA())</f>
        <v>#VALUE!</v>
      </c>
      <c r="H29" s="297" t="e">
        <f>IF(ROUND(VALUE(SUBSTITUTE(連結実質赤字比率に係る赤字・黒字の構成分析!I$41,"▲","-")),2)&lt;0,ABS(ROUND(VALUE(SUBSTITUTE(連結実質赤字比率に係る赤字・黒字の構成分析!I$41,"▲","-")),2)),NA())</f>
        <v>#VALUE!</v>
      </c>
      <c r="I29" s="297" t="e">
        <f>IF(ROUND(VALUE(SUBSTITUTE(連結実質赤字比率に係る赤字・黒字の構成分析!I$41,"▲","-")),2)&gt;=0,ABS(ROUND(VALUE(SUBSTITUTE(連結実質赤字比率に係る赤字・黒字の構成分析!I$41,"▲","-")),2)),NA())</f>
        <v>#VALUE!</v>
      </c>
      <c r="J29" s="297" t="e">
        <f>IF(ROUND(VALUE(SUBSTITUTE(連結実質赤字比率に係る赤字・黒字の構成分析!J$41,"▲","-")),2)&lt;0,ABS(ROUND(VALUE(SUBSTITUTE(連結実質赤字比率に係る赤字・黒字の構成分析!J$41,"▲","-")),2)),NA())</f>
        <v>#VALUE!</v>
      </c>
      <c r="K29" s="297" t="e">
        <f>IF(ROUND(VALUE(SUBSTITUTE(連結実質赤字比率に係る赤字・黒字の構成分析!J$41,"▲","-")),2)&gt;=0,ABS(ROUND(VALUE(SUBSTITUTE(連結実質赤字比率に係る赤字・黒字の構成分析!J$41,"▲","-")),2)),NA())</f>
        <v>#VALUE!</v>
      </c>
    </row>
    <row r="30" spans="1:11" x14ac:dyDescent="0.15">
      <c r="A30" s="297" t="e">
        <f>IF(連結実質赤字比率に係る赤字・黒字の構成分析!C$40="",NA(),連結実質赤字比率に係る赤字・黒字の構成分析!C$40)</f>
        <v>#N/A</v>
      </c>
      <c r="B30" s="297" t="e">
        <f>IF(ROUND(VALUE(SUBSTITUTE(連結実質赤字比率に係る赤字・黒字の構成分析!F$40,"▲","-")),2)&lt;0,ABS(ROUND(VALUE(SUBSTITUTE(連結実質赤字比率に係る赤字・黒字の構成分析!F$40,"▲","-")),2)),NA())</f>
        <v>#VALUE!</v>
      </c>
      <c r="C30" s="297" t="e">
        <f>IF(ROUND(VALUE(SUBSTITUTE(連結実質赤字比率に係る赤字・黒字の構成分析!F$40,"▲","-")),2)&gt;=0,ABS(ROUND(VALUE(SUBSTITUTE(連結実質赤字比率に係る赤字・黒字の構成分析!F$40,"▲","-")),2)),NA())</f>
        <v>#VALUE!</v>
      </c>
      <c r="D30" s="297" t="e">
        <f>IF(ROUND(VALUE(SUBSTITUTE(連結実質赤字比率に係る赤字・黒字の構成分析!G$40,"▲","-")),2)&lt;0,ABS(ROUND(VALUE(SUBSTITUTE(連結実質赤字比率に係る赤字・黒字の構成分析!G$40,"▲","-")),2)),NA())</f>
        <v>#VALUE!</v>
      </c>
      <c r="E30" s="297" t="e">
        <f>IF(ROUND(VALUE(SUBSTITUTE(連結実質赤字比率に係る赤字・黒字の構成分析!G$40,"▲","-")),2)&gt;=0,ABS(ROUND(VALUE(SUBSTITUTE(連結実質赤字比率に係る赤字・黒字の構成分析!G$40,"▲","-")),2)),NA())</f>
        <v>#VALUE!</v>
      </c>
      <c r="F30" s="297" t="e">
        <f>IF(ROUND(VALUE(SUBSTITUTE(連結実質赤字比率に係る赤字・黒字の構成分析!H$40,"▲","-")),2)&lt;0,ABS(ROUND(VALUE(SUBSTITUTE(連結実質赤字比率に係る赤字・黒字の構成分析!H$40,"▲","-")),2)),NA())</f>
        <v>#VALUE!</v>
      </c>
      <c r="G30" s="297" t="e">
        <f>IF(ROUND(VALUE(SUBSTITUTE(連結実質赤字比率に係る赤字・黒字の構成分析!H$40,"▲","-")),2)&gt;=0,ABS(ROUND(VALUE(SUBSTITUTE(連結実質赤字比率に係る赤字・黒字の構成分析!H$40,"▲","-")),2)),NA())</f>
        <v>#VALUE!</v>
      </c>
      <c r="H30" s="297" t="e">
        <f>IF(ROUND(VALUE(SUBSTITUTE(連結実質赤字比率に係る赤字・黒字の構成分析!I$40,"▲","-")),2)&lt;0,ABS(ROUND(VALUE(SUBSTITUTE(連結実質赤字比率に係る赤字・黒字の構成分析!I$40,"▲","-")),2)),NA())</f>
        <v>#VALUE!</v>
      </c>
      <c r="I30" s="297" t="e">
        <f>IF(ROUND(VALUE(SUBSTITUTE(連結実質赤字比率に係る赤字・黒字の構成分析!I$40,"▲","-")),2)&gt;=0,ABS(ROUND(VALUE(SUBSTITUTE(連結実質赤字比率に係る赤字・黒字の構成分析!I$40,"▲","-")),2)),NA())</f>
        <v>#VALUE!</v>
      </c>
      <c r="J30" s="297" t="e">
        <f>IF(ROUND(VALUE(SUBSTITUTE(連結実質赤字比率に係る赤字・黒字の構成分析!J$40,"▲","-")),2)&lt;0,ABS(ROUND(VALUE(SUBSTITUTE(連結実質赤字比率に係る赤字・黒字の構成分析!J$40,"▲","-")),2)),NA())</f>
        <v>#VALUE!</v>
      </c>
      <c r="K30" s="297" t="e">
        <f>IF(ROUND(VALUE(SUBSTITUTE(連結実質赤字比率に係る赤字・黒字の構成分析!J$40,"▲","-")),2)&gt;=0,ABS(ROUND(VALUE(SUBSTITUTE(連結実質赤字比率に係る赤字・黒字の構成分析!J$40,"▲","-")),2)),NA())</f>
        <v>#VALUE!</v>
      </c>
    </row>
    <row r="31" spans="1:11" x14ac:dyDescent="0.15">
      <c r="A31" s="297" t="e">
        <f>IF(連結実質赤字比率に係る赤字・黒字の構成分析!C$39="",NA(),連結実質赤字比率に係る赤字・黒字の構成分析!C$39)</f>
        <v>#N/A</v>
      </c>
      <c r="B31" s="297" t="e">
        <f>IF(ROUND(VALUE(SUBSTITUTE(連結実質赤字比率に係る赤字・黒字の構成分析!F$39,"▲","-")),2)&lt;0,ABS(ROUND(VALUE(SUBSTITUTE(連結実質赤字比率に係る赤字・黒字の構成分析!F$39,"▲","-")),2)),NA())</f>
        <v>#VALUE!</v>
      </c>
      <c r="C31" s="297" t="e">
        <f>IF(ROUND(VALUE(SUBSTITUTE(連結実質赤字比率に係る赤字・黒字の構成分析!F$39,"▲","-")),2)&gt;=0,ABS(ROUND(VALUE(SUBSTITUTE(連結実質赤字比率に係る赤字・黒字の構成分析!F$39,"▲","-")),2)),NA())</f>
        <v>#VALUE!</v>
      </c>
      <c r="D31" s="297" t="e">
        <f>IF(ROUND(VALUE(SUBSTITUTE(連結実質赤字比率に係る赤字・黒字の構成分析!G$39,"▲","-")),2)&lt;0,ABS(ROUND(VALUE(SUBSTITUTE(連結実質赤字比率に係る赤字・黒字の構成分析!G$39,"▲","-")),2)),NA())</f>
        <v>#VALUE!</v>
      </c>
      <c r="E31" s="297" t="e">
        <f>IF(ROUND(VALUE(SUBSTITUTE(連結実質赤字比率に係る赤字・黒字の構成分析!G$39,"▲","-")),2)&gt;=0,ABS(ROUND(VALUE(SUBSTITUTE(連結実質赤字比率に係る赤字・黒字の構成分析!G$39,"▲","-")),2)),NA())</f>
        <v>#VALUE!</v>
      </c>
      <c r="F31" s="297" t="e">
        <f>IF(ROUND(VALUE(SUBSTITUTE(連結実質赤字比率に係る赤字・黒字の構成分析!H$39,"▲","-")),2)&lt;0,ABS(ROUND(VALUE(SUBSTITUTE(連結実質赤字比率に係る赤字・黒字の構成分析!H$39,"▲","-")),2)),NA())</f>
        <v>#VALUE!</v>
      </c>
      <c r="G31" s="297" t="e">
        <f>IF(ROUND(VALUE(SUBSTITUTE(連結実質赤字比率に係る赤字・黒字の構成分析!H$39,"▲","-")),2)&gt;=0,ABS(ROUND(VALUE(SUBSTITUTE(連結実質赤字比率に係る赤字・黒字の構成分析!H$39,"▲","-")),2)),NA())</f>
        <v>#VALUE!</v>
      </c>
      <c r="H31" s="297" t="e">
        <f>IF(ROUND(VALUE(SUBSTITUTE(連結実質赤字比率に係る赤字・黒字の構成分析!I$39,"▲","-")),2)&lt;0,ABS(ROUND(VALUE(SUBSTITUTE(連結実質赤字比率に係る赤字・黒字の構成分析!I$39,"▲","-")),2)),NA())</f>
        <v>#VALUE!</v>
      </c>
      <c r="I31" s="297" t="e">
        <f>IF(ROUND(VALUE(SUBSTITUTE(連結実質赤字比率に係る赤字・黒字の構成分析!I$39,"▲","-")),2)&gt;=0,ABS(ROUND(VALUE(SUBSTITUTE(連結実質赤字比率に係る赤字・黒字の構成分析!I$39,"▲","-")),2)),NA())</f>
        <v>#VALUE!</v>
      </c>
      <c r="J31" s="297" t="e">
        <f>IF(ROUND(VALUE(SUBSTITUTE(連結実質赤字比率に係る赤字・黒字の構成分析!J$39,"▲","-")),2)&lt;0,ABS(ROUND(VALUE(SUBSTITUTE(連結実質赤字比率に係る赤字・黒字の構成分析!J$39,"▲","-")),2)),NA())</f>
        <v>#VALUE!</v>
      </c>
      <c r="K31" s="297" t="e">
        <f>IF(ROUND(VALUE(SUBSTITUTE(連結実質赤字比率に係る赤字・黒字の構成分析!J$39,"▲","-")),2)&gt;=0,ABS(ROUND(VALUE(SUBSTITUTE(連結実質赤字比率に係る赤字・黒字の構成分析!J$39,"▲","-")),2)),NA())</f>
        <v>#VALUE!</v>
      </c>
    </row>
    <row r="32" spans="1:11" x14ac:dyDescent="0.15">
      <c r="A32" s="297" t="str">
        <f>IF(連結実質赤字比率に係る赤字・黒字の構成分析!C$38="",NA(),連結実質赤字比率に係る赤字・黒字の構成分析!C$38)</f>
        <v>後期高齢者医療特別会計</v>
      </c>
      <c r="B32" s="297" t="e">
        <f>IF(ROUND(VALUE(SUBSTITUTE(連結実質赤字比率に係る赤字・黒字の構成分析!F$38,"▲","-")),2)&lt;0,ABS(ROUND(VALUE(SUBSTITUTE(連結実質赤字比率に係る赤字・黒字の構成分析!F$38,"▲","-")),2)),NA())</f>
        <v>#N/A</v>
      </c>
      <c r="C32" s="297">
        <f>IF(ROUND(VALUE(SUBSTITUTE(連結実質赤字比率に係る赤字・黒字の構成分析!F$38,"▲","-")),2)&gt;=0,ABS(ROUND(VALUE(SUBSTITUTE(連結実質赤字比率に係る赤字・黒字の構成分析!F$38,"▲","-")),2)),NA())</f>
        <v>0.01</v>
      </c>
      <c r="D32" s="297" t="e">
        <f>IF(ROUND(VALUE(SUBSTITUTE(連結実質赤字比率に係る赤字・黒字の構成分析!G$38,"▲","-")),2)&lt;0,ABS(ROUND(VALUE(SUBSTITUTE(連結実質赤字比率に係る赤字・黒字の構成分析!G$38,"▲","-")),2)),NA())</f>
        <v>#N/A</v>
      </c>
      <c r="E32" s="297">
        <f>IF(ROUND(VALUE(SUBSTITUTE(連結実質赤字比率に係る赤字・黒字の構成分析!G$38,"▲","-")),2)&gt;=0,ABS(ROUND(VALUE(SUBSTITUTE(連結実質赤字比率に係る赤字・黒字の構成分析!G$38,"▲","-")),2)),NA())</f>
        <v>0.02</v>
      </c>
      <c r="F32" s="297" t="e">
        <f>IF(ROUND(VALUE(SUBSTITUTE(連結実質赤字比率に係る赤字・黒字の構成分析!H$38,"▲","-")),2)&lt;0,ABS(ROUND(VALUE(SUBSTITUTE(連結実質赤字比率に係る赤字・黒字の構成分析!H$38,"▲","-")),2)),NA())</f>
        <v>#N/A</v>
      </c>
      <c r="G32" s="297">
        <f>IF(ROUND(VALUE(SUBSTITUTE(連結実質赤字比率に係る赤字・黒字の構成分析!H$38,"▲","-")),2)&gt;=0,ABS(ROUND(VALUE(SUBSTITUTE(連結実質赤字比率に係る赤字・黒字の構成分析!H$38,"▲","-")),2)),NA())</f>
        <v>0.01</v>
      </c>
      <c r="H32" s="297" t="e">
        <f>IF(ROUND(VALUE(SUBSTITUTE(連結実質赤字比率に係る赤字・黒字の構成分析!I$38,"▲","-")),2)&lt;0,ABS(ROUND(VALUE(SUBSTITUTE(連結実質赤字比率に係る赤字・黒字の構成分析!I$38,"▲","-")),2)),NA())</f>
        <v>#N/A</v>
      </c>
      <c r="I32" s="297">
        <f>IF(ROUND(VALUE(SUBSTITUTE(連結実質赤字比率に係る赤字・黒字の構成分析!I$38,"▲","-")),2)&gt;=0,ABS(ROUND(VALUE(SUBSTITUTE(連結実質赤字比率に係る赤字・黒字の構成分析!I$38,"▲","-")),2)),NA())</f>
        <v>0.01</v>
      </c>
      <c r="J32" s="297" t="e">
        <f>IF(ROUND(VALUE(SUBSTITUTE(連結実質赤字比率に係る赤字・黒字の構成分析!J$38,"▲","-")),2)&lt;0,ABS(ROUND(VALUE(SUBSTITUTE(連結実質赤字比率に係る赤字・黒字の構成分析!J$38,"▲","-")),2)),NA())</f>
        <v>#N/A</v>
      </c>
      <c r="K32" s="297">
        <f>IF(ROUND(VALUE(SUBSTITUTE(連結実質赤字比率に係る赤字・黒字の構成分析!J$38,"▲","-")),2)&gt;=0,ABS(ROUND(VALUE(SUBSTITUTE(連結実質赤字比率に係る赤字・黒字の構成分析!J$38,"▲","-")),2)),NA())</f>
        <v>0.01</v>
      </c>
    </row>
    <row r="33" spans="1:16" x14ac:dyDescent="0.15">
      <c r="A33" s="297" t="str">
        <f>IF(連結実質赤字比率に係る赤字・黒字の構成分析!C$37="",NA(),連結実質赤字比率に係る赤字・黒字の構成分析!C$37)</f>
        <v>簡易水道事業特別会計</v>
      </c>
      <c r="B33" s="297" t="e">
        <f>IF(ROUND(VALUE(SUBSTITUTE(連結実質赤字比率に係る赤字・黒字の構成分析!F$37,"▲","-")),2)&lt;0,ABS(ROUND(VALUE(SUBSTITUTE(連結実質赤字比率に係る赤字・黒字の構成分析!F$37,"▲","-")),2)),NA())</f>
        <v>#N/A</v>
      </c>
      <c r="C33" s="297">
        <f>IF(ROUND(VALUE(SUBSTITUTE(連結実質赤字比率に係る赤字・黒字の構成分析!F$37,"▲","-")),2)&gt;=0,ABS(ROUND(VALUE(SUBSTITUTE(連結実質赤字比率に係る赤字・黒字の構成分析!F$37,"▲","-")),2)),NA())</f>
        <v>0</v>
      </c>
      <c r="D33" s="297" t="e">
        <f>IF(ROUND(VALUE(SUBSTITUTE(連結実質赤字比率に係る赤字・黒字の構成分析!G$37,"▲","-")),2)&lt;0,ABS(ROUND(VALUE(SUBSTITUTE(連結実質赤字比率に係る赤字・黒字の構成分析!G$37,"▲","-")),2)),NA())</f>
        <v>#N/A</v>
      </c>
      <c r="E33" s="297">
        <f>IF(ROUND(VALUE(SUBSTITUTE(連結実質赤字比率に係る赤字・黒字の構成分析!G$37,"▲","-")),2)&gt;=0,ABS(ROUND(VALUE(SUBSTITUTE(連結実質赤字比率に係る赤字・黒字の構成分析!G$37,"▲","-")),2)),NA())</f>
        <v>0</v>
      </c>
      <c r="F33" s="297" t="e">
        <f>IF(ROUND(VALUE(SUBSTITUTE(連結実質赤字比率に係る赤字・黒字の構成分析!H$37,"▲","-")),2)&lt;0,ABS(ROUND(VALUE(SUBSTITUTE(連結実質赤字比率に係る赤字・黒字の構成分析!H$37,"▲","-")),2)),NA())</f>
        <v>#N/A</v>
      </c>
      <c r="G33" s="297">
        <f>IF(ROUND(VALUE(SUBSTITUTE(連結実質赤字比率に係る赤字・黒字の構成分析!H$37,"▲","-")),2)&gt;=0,ABS(ROUND(VALUE(SUBSTITUTE(連結実質赤字比率に係る赤字・黒字の構成分析!H$37,"▲","-")),2)),NA())</f>
        <v>0</v>
      </c>
      <c r="H33" s="297" t="e">
        <f>IF(ROUND(VALUE(SUBSTITUTE(連結実質赤字比率に係る赤字・黒字の構成分析!I$37,"▲","-")),2)&lt;0,ABS(ROUND(VALUE(SUBSTITUTE(連結実質赤字比率に係る赤字・黒字の構成分析!I$37,"▲","-")),2)),NA())</f>
        <v>#N/A</v>
      </c>
      <c r="I33" s="297">
        <f>IF(ROUND(VALUE(SUBSTITUTE(連結実質赤字比率に係る赤字・黒字の構成分析!I$37,"▲","-")),2)&gt;=0,ABS(ROUND(VALUE(SUBSTITUTE(連結実質赤字比率に係る赤字・黒字の構成分析!I$37,"▲","-")),2)),NA())</f>
        <v>0.48</v>
      </c>
      <c r="J33" s="297" t="e">
        <f>IF(ROUND(VALUE(SUBSTITUTE(連結実質赤字比率に係る赤字・黒字の構成分析!J$37,"▲","-")),2)&lt;0,ABS(ROUND(VALUE(SUBSTITUTE(連結実質赤字比率に係る赤字・黒字の構成分析!J$37,"▲","-")),2)),NA())</f>
        <v>#N/A</v>
      </c>
      <c r="K33" s="297">
        <f>IF(ROUND(VALUE(SUBSTITUTE(連結実質赤字比率に係る赤字・黒字の構成分析!J$37,"▲","-")),2)&gt;=0,ABS(ROUND(VALUE(SUBSTITUTE(連結実質赤字比率に係る赤字・黒字の構成分析!J$37,"▲","-")),2)),NA())</f>
        <v>0.32</v>
      </c>
    </row>
    <row r="34" spans="1:16" x14ac:dyDescent="0.15">
      <c r="A34" s="297" t="str">
        <f>IF(連結実質赤字比率に係る赤字・黒字の構成分析!C$36="",NA(),連結実質赤字比率に係る赤字・黒字の構成分析!C$36)</f>
        <v>介護保険特別会計</v>
      </c>
      <c r="B34" s="297" t="e">
        <f>IF(ROUND(VALUE(SUBSTITUTE(連結実質赤字比率に係る赤字・黒字の構成分析!F$36,"▲","-")),2)&lt;0,ABS(ROUND(VALUE(SUBSTITUTE(連結実質赤字比率に係る赤字・黒字の構成分析!F$36,"▲","-")),2)),NA())</f>
        <v>#N/A</v>
      </c>
      <c r="C34" s="297">
        <f>IF(ROUND(VALUE(SUBSTITUTE(連結実質赤字比率に係る赤字・黒字の構成分析!F$36,"▲","-")),2)&gt;=0,ABS(ROUND(VALUE(SUBSTITUTE(連結実質赤字比率に係る赤字・黒字の構成分析!F$36,"▲","-")),2)),NA())</f>
        <v>0.04</v>
      </c>
      <c r="D34" s="297" t="e">
        <f>IF(ROUND(VALUE(SUBSTITUTE(連結実質赤字比率に係る赤字・黒字の構成分析!G$36,"▲","-")),2)&lt;0,ABS(ROUND(VALUE(SUBSTITUTE(連結実質赤字比率に係る赤字・黒字の構成分析!G$36,"▲","-")),2)),NA())</f>
        <v>#N/A</v>
      </c>
      <c r="E34" s="297">
        <f>IF(ROUND(VALUE(SUBSTITUTE(連結実質赤字比率に係る赤字・黒字の構成分析!G$36,"▲","-")),2)&gt;=0,ABS(ROUND(VALUE(SUBSTITUTE(連結実質赤字比率に係る赤字・黒字の構成分析!G$36,"▲","-")),2)),NA())</f>
        <v>0.2</v>
      </c>
      <c r="F34" s="297" t="e">
        <f>IF(ROUND(VALUE(SUBSTITUTE(連結実質赤字比率に係る赤字・黒字の構成分析!H$36,"▲","-")),2)&lt;0,ABS(ROUND(VALUE(SUBSTITUTE(連結実質赤字比率に係る赤字・黒字の構成分析!H$36,"▲","-")),2)),NA())</f>
        <v>#N/A</v>
      </c>
      <c r="G34" s="297">
        <f>IF(ROUND(VALUE(SUBSTITUTE(連結実質赤字比率に係る赤字・黒字の構成分析!H$36,"▲","-")),2)&gt;=0,ABS(ROUND(VALUE(SUBSTITUTE(連結実質赤字比率に係る赤字・黒字の構成分析!H$36,"▲","-")),2)),NA())</f>
        <v>0.62</v>
      </c>
      <c r="H34" s="297" t="e">
        <f>IF(ROUND(VALUE(SUBSTITUTE(連結実質赤字比率に係る赤字・黒字の構成分析!I$36,"▲","-")),2)&lt;0,ABS(ROUND(VALUE(SUBSTITUTE(連結実質赤字比率に係る赤字・黒字の構成分析!I$36,"▲","-")),2)),NA())</f>
        <v>#N/A</v>
      </c>
      <c r="I34" s="297">
        <f>IF(ROUND(VALUE(SUBSTITUTE(連結実質赤字比率に係る赤字・黒字の構成分析!I$36,"▲","-")),2)&gt;=0,ABS(ROUND(VALUE(SUBSTITUTE(連結実質赤字比率に係る赤字・黒字の構成分析!I$36,"▲","-")),2)),NA())</f>
        <v>0.22</v>
      </c>
      <c r="J34" s="297" t="e">
        <f>IF(ROUND(VALUE(SUBSTITUTE(連結実質赤字比率に係る赤字・黒字の構成分析!J$36,"▲","-")),2)&lt;0,ABS(ROUND(VALUE(SUBSTITUTE(連結実質赤字比率に係る赤字・黒字の構成分析!J$36,"▲","-")),2)),NA())</f>
        <v>#N/A</v>
      </c>
      <c r="K34" s="297">
        <f>IF(ROUND(VALUE(SUBSTITUTE(連結実質赤字比率に係る赤字・黒字の構成分析!J$36,"▲","-")),2)&gt;=0,ABS(ROUND(VALUE(SUBSTITUTE(連結実質赤字比率に係る赤字・黒字の構成分析!J$36,"▲","-")),2)),NA())</f>
        <v>0.37</v>
      </c>
    </row>
    <row r="35" spans="1:16" x14ac:dyDescent="0.15">
      <c r="A35" s="297" t="str">
        <f>IF(連結実質赤字比率に係る赤字・黒字の構成分析!C$35="",NA(),連結実質赤字比率に係る赤字・黒字の構成分析!C$35)</f>
        <v>国民健康保険特別会計</v>
      </c>
      <c r="B35" s="297" t="e">
        <f>IF(ROUND(VALUE(SUBSTITUTE(連結実質赤字比率に係る赤字・黒字の構成分析!F$35,"▲","-")),2)&lt;0,ABS(ROUND(VALUE(SUBSTITUTE(連結実質赤字比率に係る赤字・黒字の構成分析!F$35,"▲","-")),2)),NA())</f>
        <v>#N/A</v>
      </c>
      <c r="C35" s="297">
        <f>IF(ROUND(VALUE(SUBSTITUTE(連結実質赤字比率に係る赤字・黒字の構成分析!F$35,"▲","-")),2)&gt;=0,ABS(ROUND(VALUE(SUBSTITUTE(連結実質赤字比率に係る赤字・黒字の構成分析!F$35,"▲","-")),2)),NA())</f>
        <v>0.08</v>
      </c>
      <c r="D35" s="297" t="e">
        <f>IF(ROUND(VALUE(SUBSTITUTE(連結実質赤字比率に係る赤字・黒字の構成分析!G$35,"▲","-")),2)&lt;0,ABS(ROUND(VALUE(SUBSTITUTE(連結実質赤字比率に係る赤字・黒字の構成分析!G$35,"▲","-")),2)),NA())</f>
        <v>#N/A</v>
      </c>
      <c r="E35" s="297">
        <f>IF(ROUND(VALUE(SUBSTITUTE(連結実質赤字比率に係る赤字・黒字の構成分析!G$35,"▲","-")),2)&gt;=0,ABS(ROUND(VALUE(SUBSTITUTE(連結実質赤字比率に係る赤字・黒字の構成分析!G$35,"▲","-")),2)),NA())</f>
        <v>0.02</v>
      </c>
      <c r="F35" s="297" t="e">
        <f>IF(ROUND(VALUE(SUBSTITUTE(連結実質赤字比率に係る赤字・黒字の構成分析!H$35,"▲","-")),2)&lt;0,ABS(ROUND(VALUE(SUBSTITUTE(連結実質赤字比率に係る赤字・黒字の構成分析!H$35,"▲","-")),2)),NA())</f>
        <v>#N/A</v>
      </c>
      <c r="G35" s="297">
        <f>IF(ROUND(VALUE(SUBSTITUTE(連結実質赤字比率に係る赤字・黒字の構成分析!H$35,"▲","-")),2)&gt;=0,ABS(ROUND(VALUE(SUBSTITUTE(連結実質赤字比率に係る赤字・黒字の構成分析!H$35,"▲","-")),2)),NA())</f>
        <v>0.1</v>
      </c>
      <c r="H35" s="297" t="e">
        <f>IF(ROUND(VALUE(SUBSTITUTE(連結実質赤字比率に係る赤字・黒字の構成分析!I$35,"▲","-")),2)&lt;0,ABS(ROUND(VALUE(SUBSTITUTE(連結実質赤字比率に係る赤字・黒字の構成分析!I$35,"▲","-")),2)),NA())</f>
        <v>#N/A</v>
      </c>
      <c r="I35" s="297">
        <f>IF(ROUND(VALUE(SUBSTITUTE(連結実質赤字比率に係る赤字・黒字の構成分析!I$35,"▲","-")),2)&gt;=0,ABS(ROUND(VALUE(SUBSTITUTE(連結実質赤字比率に係る赤字・黒字の構成分析!I$35,"▲","-")),2)),NA())</f>
        <v>0.3</v>
      </c>
      <c r="J35" s="297" t="e">
        <f>IF(ROUND(VALUE(SUBSTITUTE(連結実質赤字比率に係る赤字・黒字の構成分析!J$35,"▲","-")),2)&lt;0,ABS(ROUND(VALUE(SUBSTITUTE(連結実質赤字比率に係る赤字・黒字の構成分析!J$35,"▲","-")),2)),NA())</f>
        <v>#N/A</v>
      </c>
      <c r="K35" s="297">
        <f>IF(ROUND(VALUE(SUBSTITUTE(連結実質赤字比率に係る赤字・黒字の構成分析!J$35,"▲","-")),2)&gt;=0,ABS(ROUND(VALUE(SUBSTITUTE(連結実質赤字比率に係る赤字・黒字の構成分析!J$35,"▲","-")),2)),NA())</f>
        <v>0.55000000000000004</v>
      </c>
    </row>
    <row r="36" spans="1:16" x14ac:dyDescent="0.15">
      <c r="A36" s="297" t="str">
        <f>IF(連結実質赤字比率に係る赤字・黒字の構成分析!C$34="",NA(),連結実質赤字比率に係る赤字・黒字の構成分析!C$34)</f>
        <v>一般会計</v>
      </c>
      <c r="B36" s="297" t="e">
        <f>IF(ROUND(VALUE(SUBSTITUTE(連結実質赤字比率に係る赤字・黒字の構成分析!F$34,"▲","-")),2)&lt;0,ABS(ROUND(VALUE(SUBSTITUTE(連結実質赤字比率に係る赤字・黒字の構成分析!F$34,"▲","-")),2)),NA())</f>
        <v>#N/A</v>
      </c>
      <c r="C36" s="297">
        <f>IF(ROUND(VALUE(SUBSTITUTE(連結実質赤字比率に係る赤字・黒字の構成分析!F$34,"▲","-")),2)&gt;=0,ABS(ROUND(VALUE(SUBSTITUTE(連結実質赤字比率に係る赤字・黒字の構成分析!F$34,"▲","-")),2)),NA())</f>
        <v>9.85</v>
      </c>
      <c r="D36" s="297" t="e">
        <f>IF(ROUND(VALUE(SUBSTITUTE(連結実質赤字比率に係る赤字・黒字の構成分析!G$34,"▲","-")),2)&lt;0,ABS(ROUND(VALUE(SUBSTITUTE(連結実質赤字比率に係る赤字・黒字の構成分析!G$34,"▲","-")),2)),NA())</f>
        <v>#N/A</v>
      </c>
      <c r="E36" s="297">
        <f>IF(ROUND(VALUE(SUBSTITUTE(連結実質赤字比率に係る赤字・黒字の構成分析!G$34,"▲","-")),2)&gt;=0,ABS(ROUND(VALUE(SUBSTITUTE(連結実質赤字比率に係る赤字・黒字の構成分析!G$34,"▲","-")),2)),NA())</f>
        <v>3.06</v>
      </c>
      <c r="F36" s="297" t="e">
        <f>IF(ROUND(VALUE(SUBSTITUTE(連結実質赤字比率に係る赤字・黒字の構成分析!H$34,"▲","-")),2)&lt;0,ABS(ROUND(VALUE(SUBSTITUTE(連結実質赤字比率に係る赤字・黒字の構成分析!H$34,"▲","-")),2)),NA())</f>
        <v>#N/A</v>
      </c>
      <c r="G36" s="297">
        <f>IF(ROUND(VALUE(SUBSTITUTE(連結実質赤字比率に係る赤字・黒字の構成分析!H$34,"▲","-")),2)&gt;=0,ABS(ROUND(VALUE(SUBSTITUTE(連結実質赤字比率に係る赤字・黒字の構成分析!H$34,"▲","-")),2)),NA())</f>
        <v>3.48</v>
      </c>
      <c r="H36" s="297" t="e">
        <f>IF(ROUND(VALUE(SUBSTITUTE(連結実質赤字比率に係る赤字・黒字の構成分析!I$34,"▲","-")),2)&lt;0,ABS(ROUND(VALUE(SUBSTITUTE(連結実質赤字比率に係る赤字・黒字の構成分析!I$34,"▲","-")),2)),NA())</f>
        <v>#N/A</v>
      </c>
      <c r="I36" s="297">
        <f>IF(ROUND(VALUE(SUBSTITUTE(連結実質赤字比率に係る赤字・黒字の構成分析!I$34,"▲","-")),2)&gt;=0,ABS(ROUND(VALUE(SUBSTITUTE(連結実質赤字比率に係る赤字・黒字の構成分析!I$34,"▲","-")),2)),NA())</f>
        <v>5.63</v>
      </c>
      <c r="J36" s="297" t="e">
        <f>IF(ROUND(VALUE(SUBSTITUTE(連結実質赤字比率に係る赤字・黒字の構成分析!J$34,"▲","-")),2)&lt;0,ABS(ROUND(VALUE(SUBSTITUTE(連結実質赤字比率に係る赤字・黒字の構成分析!J$34,"▲","-")),2)),NA())</f>
        <v>#N/A</v>
      </c>
      <c r="K36" s="297">
        <f>IF(ROUND(VALUE(SUBSTITUTE(連結実質赤字比率に係る赤字・黒字の構成分析!J$34,"▲","-")),2)&gt;=0,ABS(ROUND(VALUE(SUBSTITUTE(連結実質赤字比率に係る赤字・黒字の構成分析!J$34,"▲","-")),2)),NA())</f>
        <v>2.68</v>
      </c>
    </row>
    <row r="39" spans="1:16" x14ac:dyDescent="0.15">
      <c r="A39" s="295" t="s">
        <v>15</v>
      </c>
    </row>
    <row r="40" spans="1:16" x14ac:dyDescent="0.15">
      <c r="A40" s="298"/>
      <c r="B40" s="298" t="str">
        <f>'実質公債費比率（分子）の構造'!K$44</f>
        <v>H29</v>
      </c>
      <c r="C40" s="298"/>
      <c r="D40" s="298"/>
      <c r="E40" s="298" t="str">
        <f>'実質公債費比率（分子）の構造'!L$44</f>
        <v>H30</v>
      </c>
      <c r="F40" s="298"/>
      <c r="G40" s="298"/>
      <c r="H40" s="298" t="str">
        <f>'実質公債費比率（分子）の構造'!M$44</f>
        <v>R01</v>
      </c>
      <c r="I40" s="298"/>
      <c r="J40" s="298"/>
      <c r="K40" s="298" t="str">
        <f>'実質公債費比率（分子）の構造'!N$44</f>
        <v>R02</v>
      </c>
      <c r="L40" s="298"/>
      <c r="M40" s="298"/>
      <c r="N40" s="298" t="str">
        <f>'実質公債費比率（分子）の構造'!O$44</f>
        <v>R03</v>
      </c>
      <c r="O40" s="298"/>
      <c r="P40" s="298"/>
    </row>
    <row r="41" spans="1:16" x14ac:dyDescent="0.15">
      <c r="A41" s="298"/>
      <c r="B41" s="298" t="s">
        <v>125</v>
      </c>
      <c r="C41" s="298"/>
      <c r="D41" s="298" t="s">
        <v>127</v>
      </c>
      <c r="E41" s="298" t="s">
        <v>125</v>
      </c>
      <c r="F41" s="298"/>
      <c r="G41" s="298" t="s">
        <v>127</v>
      </c>
      <c r="H41" s="298" t="s">
        <v>125</v>
      </c>
      <c r="I41" s="298"/>
      <c r="J41" s="298" t="s">
        <v>127</v>
      </c>
      <c r="K41" s="298" t="s">
        <v>125</v>
      </c>
      <c r="L41" s="298"/>
      <c r="M41" s="298" t="s">
        <v>127</v>
      </c>
      <c r="N41" s="298" t="s">
        <v>125</v>
      </c>
      <c r="O41" s="298"/>
      <c r="P41" s="298" t="s">
        <v>127</v>
      </c>
    </row>
    <row r="42" spans="1:16" x14ac:dyDescent="0.15">
      <c r="A42" s="298" t="s">
        <v>129</v>
      </c>
      <c r="B42" s="298"/>
      <c r="C42" s="298"/>
      <c r="D42" s="298">
        <f>'実質公債費比率（分子）の構造'!K$52</f>
        <v>402</v>
      </c>
      <c r="E42" s="298"/>
      <c r="F42" s="298"/>
      <c r="G42" s="298">
        <f>'実質公債費比率（分子）の構造'!L$52</f>
        <v>395</v>
      </c>
      <c r="H42" s="298"/>
      <c r="I42" s="298"/>
      <c r="J42" s="298">
        <f>'実質公債費比率（分子）の構造'!M$52</f>
        <v>372</v>
      </c>
      <c r="K42" s="298"/>
      <c r="L42" s="298"/>
      <c r="M42" s="298">
        <f>'実質公債費比率（分子）の構造'!N$52</f>
        <v>379</v>
      </c>
      <c r="N42" s="298"/>
      <c r="O42" s="298"/>
      <c r="P42" s="298">
        <f>'実質公債費比率（分子）の構造'!O$52</f>
        <v>392</v>
      </c>
    </row>
    <row r="43" spans="1:16" x14ac:dyDescent="0.15">
      <c r="A43" s="298" t="s">
        <v>46</v>
      </c>
      <c r="B43" s="298" t="str">
        <f>'実質公債費比率（分子）の構造'!K$51</f>
        <v>-</v>
      </c>
      <c r="C43" s="298"/>
      <c r="D43" s="298"/>
      <c r="E43" s="298" t="str">
        <f>'実質公債費比率（分子）の構造'!L$51</f>
        <v>-</v>
      </c>
      <c r="F43" s="298"/>
      <c r="G43" s="298"/>
      <c r="H43" s="298" t="str">
        <f>'実質公債費比率（分子）の構造'!M$51</f>
        <v>-</v>
      </c>
      <c r="I43" s="298"/>
      <c r="J43" s="298"/>
      <c r="K43" s="298" t="str">
        <f>'実質公債費比率（分子）の構造'!N$51</f>
        <v>-</v>
      </c>
      <c r="L43" s="298"/>
      <c r="M43" s="298"/>
      <c r="N43" s="298" t="str">
        <f>'実質公債費比率（分子）の構造'!O$51</f>
        <v>-</v>
      </c>
      <c r="O43" s="298"/>
      <c r="P43" s="298"/>
    </row>
    <row r="44" spans="1:16" x14ac:dyDescent="0.15">
      <c r="A44" s="298" t="s">
        <v>44</v>
      </c>
      <c r="B44" s="298" t="str">
        <f>'実質公債費比率（分子）の構造'!K$50</f>
        <v>-</v>
      </c>
      <c r="C44" s="298"/>
      <c r="D44" s="298"/>
      <c r="E44" s="298" t="str">
        <f>'実質公債費比率（分子）の構造'!L$50</f>
        <v>-</v>
      </c>
      <c r="F44" s="298"/>
      <c r="G44" s="298"/>
      <c r="H44" s="298" t="str">
        <f>'実質公債費比率（分子）の構造'!M$50</f>
        <v>-</v>
      </c>
      <c r="I44" s="298"/>
      <c r="J44" s="298"/>
      <c r="K44" s="298" t="str">
        <f>'実質公債費比率（分子）の構造'!N$50</f>
        <v>-</v>
      </c>
      <c r="L44" s="298"/>
      <c r="M44" s="298"/>
      <c r="N44" s="298" t="str">
        <f>'実質公債費比率（分子）の構造'!O$50</f>
        <v>-</v>
      </c>
      <c r="O44" s="298"/>
      <c r="P44" s="298"/>
    </row>
    <row r="45" spans="1:16" x14ac:dyDescent="0.15">
      <c r="A45" s="298" t="s">
        <v>2</v>
      </c>
      <c r="B45" s="298">
        <f>'実質公債費比率（分子）の構造'!K$49</f>
        <v>4</v>
      </c>
      <c r="C45" s="298"/>
      <c r="D45" s="298"/>
      <c r="E45" s="298">
        <f>'実質公債費比率（分子）の構造'!L$49</f>
        <v>6</v>
      </c>
      <c r="F45" s="298"/>
      <c r="G45" s="298"/>
      <c r="H45" s="298">
        <f>'実質公債費比率（分子）の構造'!M$49</f>
        <v>6</v>
      </c>
      <c r="I45" s="298"/>
      <c r="J45" s="298"/>
      <c r="K45" s="298">
        <f>'実質公債費比率（分子）の構造'!N$49</f>
        <v>7</v>
      </c>
      <c r="L45" s="298"/>
      <c r="M45" s="298"/>
      <c r="N45" s="298">
        <f>'実質公債費比率（分子）の構造'!O$49</f>
        <v>7</v>
      </c>
      <c r="O45" s="298"/>
      <c r="P45" s="298"/>
    </row>
    <row r="46" spans="1:16" x14ac:dyDescent="0.15">
      <c r="A46" s="298" t="s">
        <v>39</v>
      </c>
      <c r="B46" s="298">
        <f>'実質公債費比率（分子）の構造'!K$48</f>
        <v>46</v>
      </c>
      <c r="C46" s="298"/>
      <c r="D46" s="298"/>
      <c r="E46" s="298">
        <f>'実質公債費比率（分子）の構造'!L$48</f>
        <v>49</v>
      </c>
      <c r="F46" s="298"/>
      <c r="G46" s="298"/>
      <c r="H46" s="298">
        <f>'実質公債費比率（分子）の構造'!M$48</f>
        <v>54</v>
      </c>
      <c r="I46" s="298"/>
      <c r="J46" s="298"/>
      <c r="K46" s="298">
        <f>'実質公債費比率（分子）の構造'!N$48</f>
        <v>53</v>
      </c>
      <c r="L46" s="298"/>
      <c r="M46" s="298"/>
      <c r="N46" s="298">
        <f>'実質公債費比率（分子）の構造'!O$48</f>
        <v>62</v>
      </c>
      <c r="O46" s="298"/>
      <c r="P46" s="298"/>
    </row>
    <row r="47" spans="1:16" x14ac:dyDescent="0.15">
      <c r="A47" s="298" t="s">
        <v>36</v>
      </c>
      <c r="B47" s="298" t="str">
        <f>'実質公債費比率（分子）の構造'!K$47</f>
        <v>-</v>
      </c>
      <c r="C47" s="298"/>
      <c r="D47" s="298"/>
      <c r="E47" s="298" t="str">
        <f>'実質公債費比率（分子）の構造'!L$47</f>
        <v>-</v>
      </c>
      <c r="F47" s="298"/>
      <c r="G47" s="298"/>
      <c r="H47" s="298" t="str">
        <f>'実質公債費比率（分子）の構造'!M$47</f>
        <v>-</v>
      </c>
      <c r="I47" s="298"/>
      <c r="J47" s="298"/>
      <c r="K47" s="298" t="str">
        <f>'実質公債費比率（分子）の構造'!N$47</f>
        <v>-</v>
      </c>
      <c r="L47" s="298"/>
      <c r="M47" s="298"/>
      <c r="N47" s="298" t="str">
        <f>'実質公債費比率（分子）の構造'!O$47</f>
        <v>-</v>
      </c>
      <c r="O47" s="298"/>
      <c r="P47" s="298"/>
    </row>
    <row r="48" spans="1:16" x14ac:dyDescent="0.15">
      <c r="A48" s="298" t="s">
        <v>34</v>
      </c>
      <c r="B48" s="298" t="str">
        <f>'実質公債費比率（分子）の構造'!K$46</f>
        <v>-</v>
      </c>
      <c r="C48" s="298"/>
      <c r="D48" s="298"/>
      <c r="E48" s="298" t="str">
        <f>'実質公債費比率（分子）の構造'!L$46</f>
        <v>-</v>
      </c>
      <c r="F48" s="298"/>
      <c r="G48" s="298"/>
      <c r="H48" s="298" t="str">
        <f>'実質公債費比率（分子）の構造'!M$46</f>
        <v>-</v>
      </c>
      <c r="I48" s="298"/>
      <c r="J48" s="298"/>
      <c r="K48" s="298" t="str">
        <f>'実質公債費比率（分子）の構造'!N$46</f>
        <v>-</v>
      </c>
      <c r="L48" s="298"/>
      <c r="M48" s="298"/>
      <c r="N48" s="298" t="str">
        <f>'実質公債費比率（分子）の構造'!O$46</f>
        <v>-</v>
      </c>
      <c r="O48" s="298"/>
      <c r="P48" s="298"/>
    </row>
    <row r="49" spans="1:16" x14ac:dyDescent="0.15">
      <c r="A49" s="298" t="s">
        <v>27</v>
      </c>
      <c r="B49" s="298">
        <f>'実質公債費比率（分子）の構造'!K$45</f>
        <v>399</v>
      </c>
      <c r="C49" s="298"/>
      <c r="D49" s="298"/>
      <c r="E49" s="298">
        <f>'実質公債費比率（分子）の構造'!L$45</f>
        <v>403</v>
      </c>
      <c r="F49" s="298"/>
      <c r="G49" s="298"/>
      <c r="H49" s="298">
        <f>'実質公債費比率（分子）の構造'!M$45</f>
        <v>372</v>
      </c>
      <c r="I49" s="298"/>
      <c r="J49" s="298"/>
      <c r="K49" s="298">
        <f>'実質公債費比率（分子）の構造'!N$45</f>
        <v>406</v>
      </c>
      <c r="L49" s="298"/>
      <c r="M49" s="298"/>
      <c r="N49" s="298">
        <f>'実質公債費比率（分子）の構造'!O$45</f>
        <v>465</v>
      </c>
      <c r="O49" s="298"/>
      <c r="P49" s="298"/>
    </row>
    <row r="50" spans="1:16" x14ac:dyDescent="0.15">
      <c r="A50" s="298" t="s">
        <v>61</v>
      </c>
      <c r="B50" s="298" t="e">
        <f>NA()</f>
        <v>#N/A</v>
      </c>
      <c r="C50" s="298">
        <f>IF(ISNUMBER('実質公債費比率（分子）の構造'!K$53),'実質公債費比率（分子）の構造'!K$53,NA())</f>
        <v>47</v>
      </c>
      <c r="D50" s="298" t="e">
        <f>NA()</f>
        <v>#N/A</v>
      </c>
      <c r="E50" s="298" t="e">
        <f>NA()</f>
        <v>#N/A</v>
      </c>
      <c r="F50" s="298">
        <f>IF(ISNUMBER('実質公債費比率（分子）の構造'!L$53),'実質公債費比率（分子）の構造'!L$53,NA())</f>
        <v>63</v>
      </c>
      <c r="G50" s="298" t="e">
        <f>NA()</f>
        <v>#N/A</v>
      </c>
      <c r="H50" s="298" t="e">
        <f>NA()</f>
        <v>#N/A</v>
      </c>
      <c r="I50" s="298">
        <f>IF(ISNUMBER('実質公債費比率（分子）の構造'!M$53),'実質公債費比率（分子）の構造'!M$53,NA())</f>
        <v>60</v>
      </c>
      <c r="J50" s="298" t="e">
        <f>NA()</f>
        <v>#N/A</v>
      </c>
      <c r="K50" s="298" t="e">
        <f>NA()</f>
        <v>#N/A</v>
      </c>
      <c r="L50" s="298">
        <f>IF(ISNUMBER('実質公債費比率（分子）の構造'!N$53),'実質公債費比率（分子）の構造'!N$53,NA())</f>
        <v>87</v>
      </c>
      <c r="M50" s="298" t="e">
        <f>NA()</f>
        <v>#N/A</v>
      </c>
      <c r="N50" s="298" t="e">
        <f>NA()</f>
        <v>#N/A</v>
      </c>
      <c r="O50" s="298">
        <f>IF(ISNUMBER('実質公債費比率（分子）の構造'!O$53),'実質公債費比率（分子）の構造'!O$53,NA())</f>
        <v>142</v>
      </c>
      <c r="P50" s="298" t="e">
        <f>NA()</f>
        <v>#N/A</v>
      </c>
    </row>
    <row r="53" spans="1:16" x14ac:dyDescent="0.15">
      <c r="A53" s="295" t="s">
        <v>65</v>
      </c>
    </row>
    <row r="54" spans="1:16" x14ac:dyDescent="0.15">
      <c r="A54" s="297"/>
      <c r="B54" s="297" t="str">
        <f>'将来負担比率（分子）の構造'!I$40</f>
        <v>H29</v>
      </c>
      <c r="C54" s="297"/>
      <c r="D54" s="297"/>
      <c r="E54" s="297" t="str">
        <f>'将来負担比率（分子）の構造'!J$40</f>
        <v>H30</v>
      </c>
      <c r="F54" s="297"/>
      <c r="G54" s="297"/>
      <c r="H54" s="297" t="str">
        <f>'将来負担比率（分子）の構造'!K$40</f>
        <v>R01</v>
      </c>
      <c r="I54" s="297"/>
      <c r="J54" s="297"/>
      <c r="K54" s="297" t="str">
        <f>'将来負担比率（分子）の構造'!L$40</f>
        <v>R02</v>
      </c>
      <c r="L54" s="297"/>
      <c r="M54" s="297"/>
      <c r="N54" s="297" t="str">
        <f>'将来負担比率（分子）の構造'!M$40</f>
        <v>R03</v>
      </c>
      <c r="O54" s="297"/>
      <c r="P54" s="297"/>
    </row>
    <row r="55" spans="1:16" x14ac:dyDescent="0.15">
      <c r="A55" s="297"/>
      <c r="B55" s="297" t="s">
        <v>116</v>
      </c>
      <c r="C55" s="297"/>
      <c r="D55" s="297" t="s">
        <v>131</v>
      </c>
      <c r="E55" s="297" t="s">
        <v>116</v>
      </c>
      <c r="F55" s="297"/>
      <c r="G55" s="297" t="s">
        <v>131</v>
      </c>
      <c r="H55" s="297" t="s">
        <v>116</v>
      </c>
      <c r="I55" s="297"/>
      <c r="J55" s="297" t="s">
        <v>131</v>
      </c>
      <c r="K55" s="297" t="s">
        <v>116</v>
      </c>
      <c r="L55" s="297"/>
      <c r="M55" s="297" t="s">
        <v>131</v>
      </c>
      <c r="N55" s="297" t="s">
        <v>116</v>
      </c>
      <c r="O55" s="297"/>
      <c r="P55" s="297" t="s">
        <v>131</v>
      </c>
    </row>
    <row r="56" spans="1:16" x14ac:dyDescent="0.15">
      <c r="A56" s="297" t="s">
        <v>51</v>
      </c>
      <c r="B56" s="297"/>
      <c r="C56" s="297"/>
      <c r="D56" s="297">
        <f>'将来負担比率（分子）の構造'!I$52</f>
        <v>4025</v>
      </c>
      <c r="E56" s="297"/>
      <c r="F56" s="297"/>
      <c r="G56" s="297">
        <f>'将来負担比率（分子）の構造'!J$52</f>
        <v>4348</v>
      </c>
      <c r="H56" s="297"/>
      <c r="I56" s="297"/>
      <c r="J56" s="297">
        <f>'将来負担比率（分子）の構造'!K$52</f>
        <v>4979</v>
      </c>
      <c r="K56" s="297"/>
      <c r="L56" s="297"/>
      <c r="M56" s="297">
        <f>'将来負担比率（分子）の構造'!L$52</f>
        <v>5242</v>
      </c>
      <c r="N56" s="297"/>
      <c r="O56" s="297"/>
      <c r="P56" s="297">
        <f>'将来負担比率（分子）の構造'!M$52</f>
        <v>5796</v>
      </c>
    </row>
    <row r="57" spans="1:16" x14ac:dyDescent="0.15">
      <c r="A57" s="297" t="s">
        <v>103</v>
      </c>
      <c r="B57" s="297"/>
      <c r="C57" s="297"/>
      <c r="D57" s="297">
        <f>'将来負担比率（分子）の構造'!I$51</f>
        <v>4</v>
      </c>
      <c r="E57" s="297"/>
      <c r="F57" s="297"/>
      <c r="G57" s="297" t="str">
        <f>'将来負担比率（分子）の構造'!J$51</f>
        <v>-</v>
      </c>
      <c r="H57" s="297"/>
      <c r="I57" s="297"/>
      <c r="J57" s="297" t="str">
        <f>'将来負担比率（分子）の構造'!K$51</f>
        <v>-</v>
      </c>
      <c r="K57" s="297"/>
      <c r="L57" s="297"/>
      <c r="M57" s="297" t="str">
        <f>'将来負担比率（分子）の構造'!L$51</f>
        <v>-</v>
      </c>
      <c r="N57" s="297"/>
      <c r="O57" s="297"/>
      <c r="P57" s="297" t="str">
        <f>'将来負担比率（分子）の構造'!M$51</f>
        <v>-</v>
      </c>
    </row>
    <row r="58" spans="1:16" x14ac:dyDescent="0.15">
      <c r="A58" s="297" t="s">
        <v>101</v>
      </c>
      <c r="B58" s="297"/>
      <c r="C58" s="297"/>
      <c r="D58" s="297">
        <f>'将来負担比率（分子）の構造'!I$50</f>
        <v>4077</v>
      </c>
      <c r="E58" s="297"/>
      <c r="F58" s="297"/>
      <c r="G58" s="297">
        <f>'将来負担比率（分子）の構造'!J$50</f>
        <v>4765</v>
      </c>
      <c r="H58" s="297"/>
      <c r="I58" s="297"/>
      <c r="J58" s="297">
        <f>'将来負担比率（分子）の構造'!K$50</f>
        <v>5011</v>
      </c>
      <c r="K58" s="297"/>
      <c r="L58" s="297"/>
      <c r="M58" s="297">
        <f>'将来負担比率（分子）の構造'!L$50</f>
        <v>6345</v>
      </c>
      <c r="N58" s="297"/>
      <c r="O58" s="297"/>
      <c r="P58" s="297">
        <f>'将来負担比率（分子）の構造'!M$50</f>
        <v>7531</v>
      </c>
    </row>
    <row r="59" spans="1:16" x14ac:dyDescent="0.15">
      <c r="A59" s="297" t="s">
        <v>98</v>
      </c>
      <c r="B59" s="297" t="str">
        <f>'将来負担比率（分子）の構造'!I$49</f>
        <v>-</v>
      </c>
      <c r="C59" s="297"/>
      <c r="D59" s="297"/>
      <c r="E59" s="297" t="str">
        <f>'将来負担比率（分子）の構造'!J$49</f>
        <v>-</v>
      </c>
      <c r="F59" s="297"/>
      <c r="G59" s="297"/>
      <c r="H59" s="297" t="str">
        <f>'将来負担比率（分子）の構造'!K$49</f>
        <v>-</v>
      </c>
      <c r="I59" s="297"/>
      <c r="J59" s="297"/>
      <c r="K59" s="297" t="str">
        <f>'将来負担比率（分子）の構造'!L$49</f>
        <v>-</v>
      </c>
      <c r="L59" s="297"/>
      <c r="M59" s="297"/>
      <c r="N59" s="297" t="str">
        <f>'将来負担比率（分子）の構造'!M$49</f>
        <v>-</v>
      </c>
      <c r="O59" s="297"/>
      <c r="P59" s="297"/>
    </row>
    <row r="60" spans="1:16" x14ac:dyDescent="0.15">
      <c r="A60" s="297" t="s">
        <v>94</v>
      </c>
      <c r="B60" s="297" t="str">
        <f>'将来負担比率（分子）の構造'!I$48</f>
        <v>-</v>
      </c>
      <c r="C60" s="297"/>
      <c r="D60" s="297"/>
      <c r="E60" s="297" t="str">
        <f>'将来負担比率（分子）の構造'!J$48</f>
        <v>-</v>
      </c>
      <c r="F60" s="297"/>
      <c r="G60" s="297"/>
      <c r="H60" s="297" t="str">
        <f>'将来負担比率（分子）の構造'!K$48</f>
        <v>-</v>
      </c>
      <c r="I60" s="297"/>
      <c r="J60" s="297"/>
      <c r="K60" s="297" t="str">
        <f>'将来負担比率（分子）の構造'!L$48</f>
        <v>-</v>
      </c>
      <c r="L60" s="297"/>
      <c r="M60" s="297"/>
      <c r="N60" s="297" t="str">
        <f>'将来負担比率（分子）の構造'!M$48</f>
        <v>-</v>
      </c>
      <c r="O60" s="297"/>
      <c r="P60" s="297"/>
    </row>
    <row r="61" spans="1:16" x14ac:dyDescent="0.15">
      <c r="A61" s="297" t="s">
        <v>84</v>
      </c>
      <c r="B61" s="297" t="str">
        <f>'将来負担比率（分子）の構造'!I$46</f>
        <v>-</v>
      </c>
      <c r="C61" s="297"/>
      <c r="D61" s="297"/>
      <c r="E61" s="297" t="str">
        <f>'将来負担比率（分子）の構造'!J$46</f>
        <v>-</v>
      </c>
      <c r="F61" s="297"/>
      <c r="G61" s="297"/>
      <c r="H61" s="297" t="str">
        <f>'将来負担比率（分子）の構造'!K$46</f>
        <v>-</v>
      </c>
      <c r="I61" s="297"/>
      <c r="J61" s="297"/>
      <c r="K61" s="297" t="str">
        <f>'将来負担比率（分子）の構造'!L$46</f>
        <v>-</v>
      </c>
      <c r="L61" s="297"/>
      <c r="M61" s="297"/>
      <c r="N61" s="297" t="str">
        <f>'将来負担比率（分子）の構造'!M$46</f>
        <v>-</v>
      </c>
      <c r="O61" s="297"/>
      <c r="P61" s="297"/>
    </row>
    <row r="62" spans="1:16" x14ac:dyDescent="0.15">
      <c r="A62" s="297" t="s">
        <v>85</v>
      </c>
      <c r="B62" s="297">
        <f>'将来負担比率（分子）の構造'!I$45</f>
        <v>1168</v>
      </c>
      <c r="C62" s="297"/>
      <c r="D62" s="297"/>
      <c r="E62" s="297">
        <f>'将来負担比率（分子）の構造'!J$45</f>
        <v>1156</v>
      </c>
      <c r="F62" s="297"/>
      <c r="G62" s="297"/>
      <c r="H62" s="297">
        <f>'将来負担比率（分子）の構造'!K$45</f>
        <v>1109</v>
      </c>
      <c r="I62" s="297"/>
      <c r="J62" s="297"/>
      <c r="K62" s="297">
        <f>'将来負担比率（分子）の構造'!L$45</f>
        <v>1051</v>
      </c>
      <c r="L62" s="297"/>
      <c r="M62" s="297"/>
      <c r="N62" s="297">
        <f>'将来負担比率（分子）の構造'!M$45</f>
        <v>1030</v>
      </c>
      <c r="O62" s="297"/>
      <c r="P62" s="297"/>
    </row>
    <row r="63" spans="1:16" x14ac:dyDescent="0.15">
      <c r="A63" s="297" t="s">
        <v>83</v>
      </c>
      <c r="B63" s="297">
        <f>'将来負担比率（分子）の構造'!I$44</f>
        <v>72</v>
      </c>
      <c r="C63" s="297"/>
      <c r="D63" s="297"/>
      <c r="E63" s="297">
        <f>'将来負担比率（分子）の構造'!J$44</f>
        <v>67</v>
      </c>
      <c r="F63" s="297"/>
      <c r="G63" s="297"/>
      <c r="H63" s="297">
        <f>'将来負担比率（分子）の構造'!K$44</f>
        <v>61</v>
      </c>
      <c r="I63" s="297"/>
      <c r="J63" s="297"/>
      <c r="K63" s="297">
        <f>'将来負担比率（分子）の構造'!L$44</f>
        <v>54</v>
      </c>
      <c r="L63" s="297"/>
      <c r="M63" s="297"/>
      <c r="N63" s="297">
        <f>'将来負担比率（分子）の構造'!M$44</f>
        <v>48</v>
      </c>
      <c r="O63" s="297"/>
      <c r="P63" s="297"/>
    </row>
    <row r="64" spans="1:16" x14ac:dyDescent="0.15">
      <c r="A64" s="297" t="s">
        <v>81</v>
      </c>
      <c r="B64" s="297">
        <f>'将来負担比率（分子）の構造'!I$43</f>
        <v>457</v>
      </c>
      <c r="C64" s="297"/>
      <c r="D64" s="297"/>
      <c r="E64" s="297">
        <f>'将来負担比率（分子）の構造'!J$43</f>
        <v>456</v>
      </c>
      <c r="F64" s="297"/>
      <c r="G64" s="297"/>
      <c r="H64" s="297">
        <f>'将来負担比率（分子）の構造'!K$43</f>
        <v>446</v>
      </c>
      <c r="I64" s="297"/>
      <c r="J64" s="297"/>
      <c r="K64" s="297">
        <f>'将来負担比率（分子）の構造'!L$43</f>
        <v>429</v>
      </c>
      <c r="L64" s="297"/>
      <c r="M64" s="297"/>
      <c r="N64" s="297">
        <f>'将来負担比率（分子）の構造'!M$43</f>
        <v>404</v>
      </c>
      <c r="O64" s="297"/>
      <c r="P64" s="297"/>
    </row>
    <row r="65" spans="1:16" x14ac:dyDescent="0.15">
      <c r="A65" s="297" t="s">
        <v>79</v>
      </c>
      <c r="B65" s="297" t="str">
        <f>'将来負担比率（分子）の構造'!I$42</f>
        <v>-</v>
      </c>
      <c r="C65" s="297"/>
      <c r="D65" s="297"/>
      <c r="E65" s="297" t="str">
        <f>'将来負担比率（分子）の構造'!J$42</f>
        <v>-</v>
      </c>
      <c r="F65" s="297"/>
      <c r="G65" s="297"/>
      <c r="H65" s="297" t="str">
        <f>'将来負担比率（分子）の構造'!K$42</f>
        <v>-</v>
      </c>
      <c r="I65" s="297"/>
      <c r="J65" s="297"/>
      <c r="K65" s="297" t="str">
        <f>'将来負担比率（分子）の構造'!L$42</f>
        <v>-</v>
      </c>
      <c r="L65" s="297"/>
      <c r="M65" s="297"/>
      <c r="N65" s="297" t="str">
        <f>'将来負担比率（分子）の構造'!M$42</f>
        <v>-</v>
      </c>
      <c r="O65" s="297"/>
      <c r="P65" s="297"/>
    </row>
    <row r="66" spans="1:16" x14ac:dyDescent="0.15">
      <c r="A66" s="297" t="s">
        <v>73</v>
      </c>
      <c r="B66" s="297">
        <f>'将来負担比率（分子）の構造'!I$41</f>
        <v>3634</v>
      </c>
      <c r="C66" s="297"/>
      <c r="D66" s="297"/>
      <c r="E66" s="297">
        <f>'将来負担比率（分子）の構造'!J$41</f>
        <v>4298</v>
      </c>
      <c r="F66" s="297"/>
      <c r="G66" s="297"/>
      <c r="H66" s="297">
        <f>'将来負担比率（分子）の構造'!K$41</f>
        <v>5183</v>
      </c>
      <c r="I66" s="297"/>
      <c r="J66" s="297"/>
      <c r="K66" s="297">
        <f>'将来負担比率（分子）の構造'!L$41</f>
        <v>5580</v>
      </c>
      <c r="L66" s="297"/>
      <c r="M66" s="297"/>
      <c r="N66" s="297">
        <f>'将来負担比率（分子）の構造'!M$41</f>
        <v>6465</v>
      </c>
      <c r="O66" s="297"/>
      <c r="P66" s="297"/>
    </row>
    <row r="67" spans="1:16" x14ac:dyDescent="0.15">
      <c r="A67" s="297" t="s">
        <v>107</v>
      </c>
      <c r="B67" s="297" t="e">
        <f>NA()</f>
        <v>#N/A</v>
      </c>
      <c r="C67" s="297">
        <f>IF(ISNUMBER('将来負担比率（分子）の構造'!I$53),IF('将来負担比率（分子）の構造'!I$53&lt;0,0,'将来負担比率（分子）の構造'!I$53),NA())</f>
        <v>0</v>
      </c>
      <c r="D67" s="297" t="e">
        <f>NA()</f>
        <v>#N/A</v>
      </c>
      <c r="E67" s="297" t="e">
        <f>NA()</f>
        <v>#N/A</v>
      </c>
      <c r="F67" s="297">
        <f>IF(ISNUMBER('将来負担比率（分子）の構造'!J$53),IF('将来負担比率（分子）の構造'!J$53&lt;0,0,'将来負担比率（分子）の構造'!J$53),NA())</f>
        <v>0</v>
      </c>
      <c r="G67" s="297" t="e">
        <f>NA()</f>
        <v>#N/A</v>
      </c>
      <c r="H67" s="297" t="e">
        <f>NA()</f>
        <v>#N/A</v>
      </c>
      <c r="I67" s="297">
        <f>IF(ISNUMBER('将来負担比率（分子）の構造'!K$53),IF('将来負担比率（分子）の構造'!K$53&lt;0,0,'将来負担比率（分子）の構造'!K$53),NA())</f>
        <v>0</v>
      </c>
      <c r="J67" s="297" t="e">
        <f>NA()</f>
        <v>#N/A</v>
      </c>
      <c r="K67" s="297" t="e">
        <f>NA()</f>
        <v>#N/A</v>
      </c>
      <c r="L67" s="297">
        <f>IF(ISNUMBER('将来負担比率（分子）の構造'!L$53),IF('将来負担比率（分子）の構造'!L$53&lt;0,0,'将来負担比率（分子）の構造'!L$53),NA())</f>
        <v>0</v>
      </c>
      <c r="M67" s="297" t="e">
        <f>NA()</f>
        <v>#N/A</v>
      </c>
      <c r="N67" s="297" t="e">
        <f>NA()</f>
        <v>#N/A</v>
      </c>
      <c r="O67" s="297">
        <f>IF(ISNUMBER('将来負担比率（分子）の構造'!M$53),IF('将来負担比率（分子）の構造'!M$53&lt;0,0,'将来負担比率（分子）の構造'!M$53),NA())</f>
        <v>0</v>
      </c>
      <c r="P67" s="297" t="e">
        <f>NA()</f>
        <v>#N/A</v>
      </c>
    </row>
    <row r="70" spans="1:16" x14ac:dyDescent="0.15">
      <c r="A70" s="300" t="s">
        <v>132</v>
      </c>
      <c r="B70" s="300"/>
      <c r="C70" s="300"/>
      <c r="D70" s="300"/>
      <c r="E70" s="300"/>
      <c r="F70" s="300"/>
    </row>
    <row r="71" spans="1:16" x14ac:dyDescent="0.15">
      <c r="A71" s="299"/>
      <c r="B71" s="299" t="str">
        <f>基金残高に係る経年分析!F54</f>
        <v>R01</v>
      </c>
      <c r="C71" s="299" t="str">
        <f>基金残高に係る経年分析!G54</f>
        <v>R02</v>
      </c>
      <c r="D71" s="299" t="str">
        <f>基金残高に係る経年分析!H54</f>
        <v>R03</v>
      </c>
    </row>
    <row r="72" spans="1:16" x14ac:dyDescent="0.15">
      <c r="A72" s="299" t="s">
        <v>133</v>
      </c>
      <c r="B72" s="301">
        <f>基金残高に係る経年分析!F55</f>
        <v>538</v>
      </c>
      <c r="C72" s="301">
        <f>基金残高に係る経年分析!G55</f>
        <v>601</v>
      </c>
      <c r="D72" s="301">
        <f>基金残高に係る経年分析!H55</f>
        <v>703</v>
      </c>
    </row>
    <row r="73" spans="1:16" x14ac:dyDescent="0.15">
      <c r="A73" s="299" t="s">
        <v>134</v>
      </c>
      <c r="B73" s="301">
        <f>基金残高に係る経年分析!F56</f>
        <v>1555</v>
      </c>
      <c r="C73" s="301">
        <f>基金残高に係る経年分析!G56</f>
        <v>2295</v>
      </c>
      <c r="D73" s="301">
        <f>基金残高に係る経年分析!H56</f>
        <v>3041</v>
      </c>
    </row>
    <row r="74" spans="1:16" x14ac:dyDescent="0.15">
      <c r="A74" s="299" t="s">
        <v>136</v>
      </c>
      <c r="B74" s="301">
        <f>基金残高に係る経年分析!F57</f>
        <v>2383</v>
      </c>
      <c r="C74" s="301">
        <f>基金残高に係る経年分析!G57</f>
        <v>2460</v>
      </c>
      <c r="D74" s="301">
        <f>基金残高に係る経年分析!H57</f>
        <v>2789</v>
      </c>
    </row>
  </sheetData>
  <sheetProtection algorithmName="SHA-512" hashValue="+3YjiL+b+IBZuvCWsWCs4xeHB5rTzEo9xzey00sekRD3Q29gFnHVSmlLeVR8CXKNDGoKg3CBvC//M/KQpOdOZw==" saltValue="Pvaoa86TqL+WEq3aWT0X9Q==" spinCount="100000" sheet="1" objects="1" scenarios="1"/>
  <phoneticPr fontId="6"/>
  <pageMargins left="0.78700000000000003" right="0.78700000000000003" top="0.98400000000000021" bottom="0.98400000000000021" header="0.51200000000000001" footer="0.51200000000000001"/>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17</vt:i4>
      </vt:variant>
    </vt:vector>
  </HeadingPairs>
  <TitlesOfParts>
    <vt:vector size="17"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公会計指標分析・財政指標組合せ分析表</vt:lpstr>
      <vt:lpstr>施設類型別ストック情報分析表①</vt:lpstr>
      <vt:lpstr>施設類型別ストック情報分析表②</vt:lpstr>
      <vt:lpstr>データシート</vt:lpstr>
    </vt:vector>
  </TitlesOfParts>
  <Manager>財務調査課</Manager>
  <Company>総務省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creator>財務調査課</dc:creator>
  <cp:lastModifiedBy>小笠原　梨方</cp:lastModifiedBy>
  <cp:lastPrinted>2023-10-02T02:26:34Z</cp:lastPrinted>
  <dcterms:created xsi:type="dcterms:W3CDTF">2023-02-20T07:05:21Z</dcterms:created>
  <dcterms:modified xsi:type="dcterms:W3CDTF">2023-10-19T04:15:11Z</dcterms:modified>
</cp:coreProperties>
</file>

<file path=docProps/custom.xml><?xml version="1.0" encoding="utf-8"?>
<Properties xmlns="http://schemas.openxmlformats.org/officeDocument/2006/custom-properties" xmlns:vt="http://schemas.openxmlformats.org/officeDocument/2006/docPropsVTypes">
  <property fmtid="{DCFEDD21-7773-49B2-8022-6FC58DB5260B}" pid="2" name="SavedVersions">
    <vt:vector size="1" baseType="lpwstr">
      <vt:lpwstr>3.1.3.0</vt:lpwstr>
    </vt:vector>
  </property>
  <property fmtid="{DCFEDD21-7773-49B2-8022-6FC58DB5260B}" pid="3" name="LastSavedVersion">
    <vt:lpwstr>3.1.3.0</vt:lpwstr>
  </property>
  <property fmtid="{DCFEDD21-7773-49B2-8022-6FC58DB5260B}" pid="4" name="LastSavedDate">
    <vt:filetime>2023-03-27T02:16:08Z</vt:filetime>
  </property>
</Properties>
</file>