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mc:AlternateContent xmlns:mc="http://schemas.openxmlformats.org/markup-compatibility/2006">
    <mc:Choice Requires="x15">
      <x15ac:absPath xmlns:x15ac="http://schemas.microsoft.com/office/spreadsheetml/2010/11/ac" url="D:\"/>
    </mc:Choice>
  </mc:AlternateContent>
  <xr:revisionPtr revIDLastSave="0" documentId="13_ncr:1_{1FFD3648-F28F-4F91-9AA5-720177AD1DBE}" xr6:coauthVersionLast="43" xr6:coauthVersionMax="43" xr10:uidLastSave="{00000000-0000-0000-0000-000000000000}"/>
  <bookViews>
    <workbookView xWindow="-120" yWindow="-120" windowWidth="29040" windowHeight="1584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8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4"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5" i="10"/>
  <c r="AM34" i="10"/>
  <c r="C34" i="10"/>
  <c r="U34" i="10" l="1"/>
  <c r="U35" i="10" s="1"/>
  <c r="U36" i="10" s="1"/>
  <c r="BE34" i="10"/>
  <c r="BW34" i="10" s="1"/>
  <c r="BW35" i="10" s="1"/>
  <c r="BW36" i="10" s="1"/>
  <c r="BW37" i="10" s="1"/>
  <c r="BW38" i="10" s="1"/>
  <c r="BW39" i="10" s="1"/>
  <c r="BW40" i="10" s="1"/>
  <c r="BW41"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alcChain>
</file>

<file path=xl/sharedStrings.xml><?xml version="1.0" encoding="utf-8"?>
<sst xmlns="http://schemas.openxmlformats.org/spreadsheetml/2006/main" count="1177" uniqueCount="611">
  <si>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</si>
  <si>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</si>
  <si>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</si>
  <si>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</si>
  <si>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</si>
  <si>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</si>
  <si>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</si>
  <si>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</si>
  <si>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</si>
  <si>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</si>
  <si>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</si>
  <si>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</si>
  <si>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</si>
  <si>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</si>
  <si>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</si>
  <si>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</si>
  <si>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</si>
  <si>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</si>
  <si>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</si>
  <si>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</si>
  <si>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</si>
  <si>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</si>
  <si>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</si>
  <si>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</si>
  <si>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</si>
  <si>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</si>
  <si>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</si>
  <si>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</si>
  <si>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</si>
  <si>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</si>
  <si>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</si>
  <si>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</si>
  <si>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</si>
  <si>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</si>
  <si>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</si>
  <si>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</si>
  <si>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</si>
  <si>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</si>
  <si>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</si>
  <si>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</si>
  <si>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</si>
  <si>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</si>
  <si>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</si>
  <si>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</si>
  <si>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</si>
  <si>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</si>
  <si>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</si>
  <si>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</si>
  <si>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</si>
  <si>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</si>
  <si>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</si>
  <si>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</si>
  <si>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</si>
  <si>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</si>
  <si>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</si>
  <si>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</si>
  <si>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</si>
  <si>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</si>
  <si>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</si>
  <si>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</si>
  <si>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</si>
  <si>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</si>
  <si>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</si>
  <si>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</si>
  <si>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</si>
  <si>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</si>
  <si>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</si>
  <si>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</si>
  <si>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</si>
  <si>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</si>
  <si>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</si>
  <si>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</si>
  <si>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</si>
  <si>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</si>
  <si>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</si>
  <si>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</si>
  <si>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</si>
  <si>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</si>
  <si>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</si>
  <si>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</si>
  <si>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</si>
  <si>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</si>
  <si>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</si>
  <si>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</si>
  <si>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</si>
  <si>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</si>
  <si>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</si>
  <si>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</si>
  <si>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</si>
  <si>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</si>
  <si>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</si>
  <si>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</si>
  <si>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</si>
  <si>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</si>
  <si>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</si>
  <si>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</si>
  <si>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</si>
  <si>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</si>
  <si>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大豊町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</si>
  <si>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</si>
  <si>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</si>
  <si>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</si>
  <si>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</si>
  <si>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</si>
  <si>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</si>
  <si>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</si>
  <si>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</si>
  <si>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</si>
  <si>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</si>
  <si>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</si>
  <si>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</si>
  <si>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</si>
  <si>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</si>
  <si>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</si>
  <si>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</si>
  <si>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</si>
  <si>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</si>
  <si>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</si>
  <si>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</si>
  <si>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</si>
  <si>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</si>
  <si>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</si>
  <si>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</si>
  <si>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</si>
  <si>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-16.0</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</si>
  <si>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</si>
  <si>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</si>
  <si>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</si>
  <si>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</si>
  <si>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</si>
  <si>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</si>
  <si>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</si>
  <si>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</si>
  <si>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</si>
  <si>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</si>
  <si>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</si>
  <si>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</si>
  <si>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</si>
  <si>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</si>
  <si>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</si>
  <si>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</si>
  <si>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</si>
  <si>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</si>
  <si>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</si>
  <si>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</si>
  <si>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</si>
  <si>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</si>
  <si>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</si>
  <si>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</si>
  <si>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</si>
  <si>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</si>
  <si>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-4.1</t>
    <phoneticPr fontId="5"/>
  </si>
  <si>
    <t>基準財政需要額</t>
    <phoneticPr fontId="25"/>
  </si>
  <si>
    <t>うち日本人(％)</t>
    <phoneticPr fontId="5"/>
  </si>
  <si>
    <t>-4.0</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</si>
  <si>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</si>
  <si>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</si>
  <si>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</si>
  <si>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</si>
  <si>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</si>
  <si>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</si>
  <si>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</si>
  <si>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</si>
  <si>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</si>
  <si>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</si>
  <si>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</si>
  <si>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</si>
  <si>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</si>
  <si>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</si>
  <si>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</si>
  <si>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</si>
  <si>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</si>
  <si>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</si>
  <si>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</si>
  <si>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</si>
  <si>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</si>
  <si>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</si>
  <si>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</si>
  <si>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</si>
  <si>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</si>
  <si>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</si>
  <si>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</si>
  <si>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</si>
  <si>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</si>
  <si>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</si>
  <si>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</si>
  <si>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</si>
  <si>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</si>
  <si>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</si>
  <si>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</si>
  <si>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</si>
  <si>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</si>
  <si>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</si>
  <si>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</si>
  <si>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</si>
  <si>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</si>
  <si>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</si>
  <si>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</si>
  <si>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</si>
  <si>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</si>
  <si>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</si>
  <si>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</si>
  <si>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</si>
  <si>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</si>
  <si>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</si>
  <si>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</si>
  <si>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</si>
  <si>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</si>
  <si>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</si>
  <si>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</si>
  <si>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</si>
  <si>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</si>
  <si>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</si>
  <si>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</si>
  <si>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</si>
  <si>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</si>
  <si>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高知県大豊町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</si>
  <si>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</si>
  <si>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</si>
  <si>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</si>
  <si>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</si>
  <si>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</si>
  <si>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</si>
  <si>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</si>
  <si>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</si>
  <si>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</si>
  <si>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</si>
  <si>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</si>
  <si>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</si>
  <si>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</si>
  <si>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</si>
  <si>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</si>
  <si>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</si>
  <si>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</si>
  <si>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</si>
  <si>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</si>
  <si>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</si>
  <si>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</si>
  <si>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</si>
  <si>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</si>
  <si>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</si>
  <si>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</si>
  <si>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</si>
  <si>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</si>
  <si>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</si>
  <si>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</si>
  <si>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</si>
  <si>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</si>
  <si>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</si>
  <si>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</si>
  <si>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</si>
  <si>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</si>
  <si>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</si>
  <si>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</si>
  <si>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</si>
  <si>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</si>
  <si>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</si>
  <si>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</si>
  <si>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</si>
  <si>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</si>
  <si>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</si>
  <si>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</si>
  <si>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</si>
  <si>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</si>
  <si>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</si>
  <si>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</si>
  <si>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</si>
  <si>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</si>
  <si>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</si>
  <si>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</si>
  <si>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</si>
  <si>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</si>
  <si>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</si>
  <si>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</si>
  <si>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</si>
  <si>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</si>
  <si>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</si>
  <si>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</si>
  <si>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</si>
  <si>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</si>
  <si>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</si>
  <si>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</si>
  <si>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</si>
  <si>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</si>
  <si>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</si>
  <si>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</si>
  <si>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</si>
  <si>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</si>
  <si>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</si>
  <si>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</si>
  <si>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</si>
  <si>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</si>
  <si>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</si>
  <si>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</si>
  <si>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</si>
  <si>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</si>
  <si>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</si>
  <si>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</si>
  <si>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</si>
  <si>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</si>
  <si>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</si>
  <si>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</si>
  <si>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</si>
  <si>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</si>
  <si>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</si>
  <si>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</si>
  <si>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</si>
  <si>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</si>
  <si>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</si>
  <si>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</si>
  <si>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</si>
  <si>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</si>
  <si>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</si>
  <si>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</si>
  <si>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</si>
  <si>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</si>
  <si>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</si>
  <si>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</si>
  <si>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</si>
  <si>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</si>
  <si>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</si>
  <si>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</si>
  <si>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</si>
  <si>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</si>
  <si>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</si>
  <si>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</si>
  <si>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</si>
  <si>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</si>
  <si>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</si>
  <si>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</si>
  <si>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</si>
  <si>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</si>
  <si>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</si>
  <si>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</si>
  <si>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</si>
  <si>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</si>
  <si>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</si>
  <si>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</si>
  <si>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</si>
  <si>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</si>
  <si>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</si>
  <si>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</si>
  <si>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</si>
  <si>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工業用水道</t>
    <phoneticPr fontId="5"/>
  </si>
  <si>
    <t>被保険者数(人)</t>
  </si>
  <si>
    <t>　積立金</t>
    <phoneticPr fontId="5"/>
  </si>
  <si>
    <t>　うち減収補塡債(特例分)</t>
    <rPh sb="4" eb="5">
      <t>シュウ</t>
    </rPh>
    <rPh sb="9" eb="10">
      <t>トク</t>
    </rPh>
    <rPh sb="10" eb="11">
      <t>レイ</t>
    </rPh>
    <rPh sb="11" eb="12">
      <t>ブン</t>
    </rPh>
    <phoneticPr fontId="16"/>
  </si>
  <si>
    <t>交通</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</si>
  <si>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</si>
  <si>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</si>
  <si>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</si>
  <si>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</si>
  <si>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</si>
  <si>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</si>
  <si>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</si>
  <si>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</si>
  <si>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</si>
  <si>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</si>
  <si>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</si>
  <si>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</si>
  <si>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</si>
  <si>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</si>
  <si>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</si>
  <si>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</si>
  <si>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</si>
  <si>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</si>
  <si>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</si>
  <si>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</si>
  <si>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</si>
  <si>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</si>
  <si>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</si>
  <si>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高知県大豊町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</si>
  <si>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</si>
  <si>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</si>
  <si>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</si>
  <si>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</si>
  <si>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</si>
  <si>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</si>
  <si>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</si>
  <si>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</si>
  <si>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</si>
  <si>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</si>
  <si>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</si>
  <si>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</si>
  <si>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</si>
  <si>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</si>
  <si>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</si>
  <si>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</si>
  <si>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</si>
  <si>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</si>
  <si>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</si>
  <si>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</si>
  <si>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</si>
  <si>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</si>
  <si>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</si>
  <si>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</si>
  <si>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</si>
  <si>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</si>
  <si>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</si>
  <si>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</si>
  <si>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</si>
  <si>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</si>
  <si>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</si>
  <si>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</si>
  <si>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</si>
  <si>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</si>
  <si>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</si>
  <si>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</si>
  <si>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</si>
  <si>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</si>
  <si>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</si>
  <si>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</si>
  <si>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</si>
  <si>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</si>
  <si>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</si>
  <si>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</si>
  <si>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</si>
  <si>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</si>
  <si>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</si>
  <si>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</si>
  <si>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</si>
  <si>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</si>
  <si>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</si>
  <si>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</si>
  <si>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</si>
  <si>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</si>
  <si>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</si>
  <si>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</si>
  <si>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</si>
  <si>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</si>
  <si>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</si>
  <si>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</si>
  <si>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</si>
  <si>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</si>
  <si>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</si>
  <si>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</si>
  <si>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</si>
  <si>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</si>
  <si>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</si>
  <si>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</si>
  <si>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</si>
  <si>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</si>
  <si>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t>
    <phoneticPr fontId="5"/>
  </si>
  <si>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</si>
  <si>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</si>
  <si>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</si>
  <si>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</si>
  <si>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</si>
  <si>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</si>
  <si>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</si>
  <si>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</si>
  <si>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</si>
  <si>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</si>
  <si>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</si>
  <si>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</si>
  <si>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</si>
  <si>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</si>
  <si>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</si>
  <si>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</si>
  <si>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</si>
  <si>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</si>
  <si>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</si>
  <si>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</si>
  <si>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</si>
  <si>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</si>
  <si>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</si>
  <si>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</si>
  <si>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</si>
  <si>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</si>
  <si>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</si>
  <si>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</si>
  <si>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</si>
  <si>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</si>
  <si>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介護保険特別会計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</si>
  <si>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</si>
  <si>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後期高齢者医療特別会計</t>
    <phoneticPr fontId="5"/>
  </si>
  <si>
    <t>-</t>
    <phoneticPr fontId="5"/>
  </si>
  <si>
    <t>-</t>
    <phoneticPr fontId="5"/>
  </si>
  <si>
    <t>-</t>
    <phoneticPr fontId="5"/>
  </si>
  <si>
    <t>(Ｆ)</t>
    <phoneticPr fontId="5"/>
  </si>
  <si>
    <t>国民健康保険特別会計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</si>
  <si>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</si>
  <si>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</si>
  <si>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</si>
  <si>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</si>
  <si>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</si>
  <si>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t>
    <phoneticPr fontId="5"/>
  </si>
  <si>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</si>
  <si>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</si>
  <si>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</si>
  <si>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</si>
  <si>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</si>
  <si>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</si>
  <si>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</si>
  <si>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</si>
  <si>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</si>
  <si>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</si>
  <si>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</si>
  <si>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</si>
  <si>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</si>
  <si>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</si>
  <si>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</si>
  <si>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</si>
  <si>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</si>
  <si>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</si>
  <si>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</si>
  <si>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</si>
  <si>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</si>
  <si>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</si>
  <si>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</si>
  <si>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</si>
  <si>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</si>
  <si>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</si>
  <si>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</si>
  <si>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</si>
  <si>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</si>
  <si>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</si>
  <si>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</si>
  <si>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</si>
  <si>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</si>
  <si>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</si>
  <si>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</si>
  <si>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</si>
  <si>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</si>
  <si>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</si>
  <si>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</si>
  <si>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</si>
  <si>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</si>
  <si>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</si>
  <si>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</si>
  <si>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</si>
  <si>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</si>
  <si>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</si>
  <si>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</si>
  <si>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</si>
  <si>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</si>
  <si>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</si>
  <si>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</si>
  <si>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</si>
  <si>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</si>
  <si>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</si>
  <si>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</si>
  <si>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</si>
  <si>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</si>
  <si>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</si>
  <si>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</si>
  <si>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</si>
  <si>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</si>
  <si>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</si>
  <si>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</si>
  <si>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</si>
  <si>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</si>
  <si>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</si>
  <si>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</si>
  <si>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</si>
  <si>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</si>
  <si>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</si>
  <si>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</si>
  <si>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</si>
  <si>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</si>
  <si>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</si>
  <si>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</si>
  <si>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</si>
  <si>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</si>
  <si>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</si>
  <si>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</si>
  <si>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</si>
  <si>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0.37</t>
  </si>
  <si>
    <t>▲ 6.56</t>
  </si>
  <si>
    <t>一般会計</t>
  </si>
  <si>
    <t>介護保険特別会計</t>
  </si>
  <si>
    <t>国民健康保険特別会計</t>
  </si>
  <si>
    <t>後期高齢者医療特別会計</t>
  </si>
  <si>
    <t>簡易水道事業特別会計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</si>
  <si>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</si>
  <si>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</si>
  <si>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</si>
  <si>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</si>
  <si>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</si>
  <si>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</si>
  <si>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</si>
  <si>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</si>
  <si>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</si>
  <si>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高知県広域食肉センター事務組合　一般会計</t>
    <rPh sb="0" eb="3">
      <t>コウチケン</t>
    </rPh>
    <rPh sb="3" eb="5">
      <t>コウイキ</t>
    </rPh>
    <rPh sb="5" eb="7">
      <t>ショクニク</t>
    </rPh>
    <rPh sb="11" eb="13">
      <t>ジム</t>
    </rPh>
    <rPh sb="13" eb="15">
      <t>クミアイ</t>
    </rPh>
    <rPh sb="16" eb="18">
      <t>イッパン</t>
    </rPh>
    <rPh sb="18" eb="20">
      <t>カイケイ</t>
    </rPh>
    <phoneticPr fontId="30"/>
  </si>
  <si>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0"/>
  </si>
  <si>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0"/>
  </si>
  <si>
    <t>高知人づくり広域連合　一般会計</t>
    <rPh sb="0" eb="2">
      <t>コウチ</t>
    </rPh>
    <rPh sb="2" eb="3">
      <t>ヒト</t>
    </rPh>
    <rPh sb="6" eb="8">
      <t>コウイキ</t>
    </rPh>
    <rPh sb="8" eb="10">
      <t>レンゴウ</t>
    </rPh>
    <rPh sb="11" eb="13">
      <t>イッパン</t>
    </rPh>
    <rPh sb="13" eb="15">
      <t>カイケイ</t>
    </rPh>
    <phoneticPr fontId="30"/>
  </si>
  <si>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0"/>
  </si>
  <si>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0"/>
  </si>
  <si>
    <t>高知県後期高齢者医療広域連合　一般会計</t>
  </si>
  <si>
    <t>高知県後期高齢者医療広域連合　特別会計</t>
  </si>
  <si>
    <t>大豊町観光開発協会</t>
    <rPh sb="0" eb="3">
      <t>オオトヨチョウ</t>
    </rPh>
    <rPh sb="3" eb="5">
      <t>カンコウ</t>
    </rPh>
    <rPh sb="5" eb="7">
      <t>カイハツ</t>
    </rPh>
    <rPh sb="7" eb="9">
      <t>キョウカイ</t>
    </rPh>
    <phoneticPr fontId="30"/>
  </si>
  <si>
    <t>大豊ゆとりファーム</t>
    <rPh sb="0" eb="2">
      <t>オオトヨ</t>
    </rPh>
    <phoneticPr fontId="30"/>
  </si>
  <si>
    <t>公共施設整備基金</t>
    <phoneticPr fontId="2"/>
  </si>
  <si>
    <t>福祉基金</t>
    <phoneticPr fontId="2"/>
  </si>
  <si>
    <t>すこやか子育て基金</t>
    <phoneticPr fontId="2"/>
  </si>
  <si>
    <t>公有林整備推進基金</t>
    <phoneticPr fontId="2"/>
  </si>
  <si>
    <t>森林環境譲与税基金</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</si>
  <si>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</si>
  <si>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</si>
  <si>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</si>
  <si>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</si>
  <si>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</si>
  <si>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</si>
  <si>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</si>
  <si>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</si>
  <si>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</si>
  <si>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</si>
  <si>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</si>
  <si>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平成25年度及び平成27年度に実施した地方債の繰上償還等により実質公債費比率は低下しているが、今後、木材ストックヤード造成事業や保育・小学校・給食センター等の移転工事等の大型事業により、起債の借入及び償還、基金の取り崩し額の増加が予想される。実質公債費比率が上昇していくことが考えられるため、起債の繰上償還等の実施等により、これまで以上に公債費の適正化に取り組んでいく必要がある。</t>
    <phoneticPr fontId="2"/>
  </si>
  <si>
    <t>地方債の繰上償還等による地方債残高の減や、財政調整基金及び減債基金等の積立により、充当可能財源が将来負担額を上回る結果となっているが、有形固定資産減価償却率は類似団体よりも高く、公共施設の老朽化が著しい本町では、今後、公共施設等総合管理計画を見直す中で施設の適正な管理について検討し、老朽化対策に積極的に取り組んでいく。</t>
    <rPh sb="113" eb="114">
      <t>トウ</t>
    </rPh>
    <rPh sb="114" eb="116">
      <t>ソウゴウ</t>
    </rPh>
    <rPh sb="116" eb="118">
      <t>カンリ</t>
    </rPh>
    <rPh sb="118" eb="120">
      <t>ケイカク</t>
    </rPh>
    <rPh sb="121" eb="123">
      <t>ミナオ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</si>
</sst>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181" fontId="20" fillId="0" borderId="37" xfId="11" applyNumberFormat="1" applyFont="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181" fontId="20"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7481FF8C-A7B5-476D-A4ED-A4C698FCBE5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280458</c:v>
                </c:pt>
                <c:pt idx="1">
                  <c:v>291945</c:v>
                </c:pt>
                <c:pt idx="2">
                  <c:v>291173</c:v>
                </c:pt>
                <c:pt idx="3">
                  <c:v>271581</c:v>
                </c:pt>
                <c:pt idx="4">
                  <c:v>268375</c:v>
                </c:pt>
              </c:numCache>
            </c:numRef>
          </c:val>
          <c:smooth val="0"/>
          <c:extLst>
            <c:ext xmlns:c16="http://schemas.microsoft.com/office/drawing/2014/chart" uri="{C3380CC4-5D6E-409C-BE32-E72D297353CC}">
              <c16:uniqueId val="{00000000-43DE-4F87-A9DC-0025358736F9}"/>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136727</c:v>
                </c:pt>
                <c:pt idx="1">
                  <c:v>178546</c:v>
                </c:pt>
                <c:pt idx="2">
                  <c:v>232592</c:v>
                </c:pt>
                <c:pt idx="3">
                  <c:v>434299</c:v>
                </c:pt>
                <c:pt idx="4">
                  <c:v>529252</c:v>
                </c:pt>
              </c:numCache>
            </c:numRef>
          </c:val>
          <c:smooth val="0"/>
          <c:extLst>
            <c:ext xmlns:c16="http://schemas.microsoft.com/office/drawing/2014/chart" uri="{C3380CC4-5D6E-409C-BE32-E72D297353CC}">
              <c16:uniqueId val="{00000001-43DE-4F87-A9DC-0025358736F9}"/>
            </c:ext>
          </c:extLst>
        </c:ser>
        <c:dLbls>
          <c:showLegendKey val="0"/>
          <c:showVal val="0"/>
          <c:showCatName val="0"/>
          <c:showSerName val="0"/>
          <c:showPercent val="0"/>
          <c:showBubbleSize val="0"/>
        </c:dLbls>
        <c:marker val="1"/>
        <c:smooth val="0"/>
        <c:axId val="1814017664"/>
        <c:axId val="1814014944"/>
      </c:lineChart>
      <c:catAx>
        <c:axId val="181401766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14014944"/>
        <c:crosses val="autoZero"/>
        <c:auto val="1"/>
        <c:lblAlgn val="ctr"/>
        <c:lblOffset val="100"/>
        <c:tickLblSkip val="1"/>
        <c:tickMarkSkip val="1"/>
        <c:noMultiLvlLbl val="0"/>
      </c:catAx>
      <c:valAx>
        <c:axId val="1814014944"/>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1401766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6.89</c:v>
                </c:pt>
                <c:pt idx="1">
                  <c:v>11.41</c:v>
                </c:pt>
                <c:pt idx="2">
                  <c:v>9.86</c:v>
                </c:pt>
                <c:pt idx="3">
                  <c:v>3.06</c:v>
                </c:pt>
                <c:pt idx="4">
                  <c:v>3.48</c:v>
                </c:pt>
              </c:numCache>
            </c:numRef>
          </c:val>
          <c:extLst>
            <c:ext xmlns:c16="http://schemas.microsoft.com/office/drawing/2014/chart" uri="{C3380CC4-5D6E-409C-BE32-E72D297353CC}">
              <c16:uniqueId val="{00000000-0201-4113-8970-8D0C261C149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18.149999999999999</c:v>
                </c:pt>
                <c:pt idx="1">
                  <c:v>18.78</c:v>
                </c:pt>
                <c:pt idx="2">
                  <c:v>17.149999999999999</c:v>
                </c:pt>
                <c:pt idx="3">
                  <c:v>16.93</c:v>
                </c:pt>
                <c:pt idx="4">
                  <c:v>16.920000000000002</c:v>
                </c:pt>
              </c:numCache>
            </c:numRef>
          </c:val>
          <c:extLst>
            <c:ext xmlns:c16="http://schemas.microsoft.com/office/drawing/2014/chart" uri="{C3380CC4-5D6E-409C-BE32-E72D297353CC}">
              <c16:uniqueId val="{00000001-0201-4113-8970-8D0C261C1496}"/>
            </c:ext>
          </c:extLst>
        </c:ser>
        <c:dLbls>
          <c:showLegendKey val="0"/>
          <c:showVal val="0"/>
          <c:showCatName val="0"/>
          <c:showSerName val="0"/>
          <c:showPercent val="0"/>
          <c:showBubbleSize val="0"/>
        </c:dLbls>
        <c:gapWidth val="250"/>
        <c:overlap val="100"/>
        <c:axId val="1814014400"/>
        <c:axId val="181401168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22.36</c:v>
                </c:pt>
                <c:pt idx="1">
                  <c:v>4.4800000000000004</c:v>
                </c:pt>
                <c:pt idx="2">
                  <c:v>-0.37</c:v>
                </c:pt>
                <c:pt idx="3">
                  <c:v>-6.56</c:v>
                </c:pt>
                <c:pt idx="4">
                  <c:v>0.49</c:v>
                </c:pt>
              </c:numCache>
            </c:numRef>
          </c:val>
          <c:smooth val="0"/>
          <c:extLst>
            <c:ext xmlns:c16="http://schemas.microsoft.com/office/drawing/2014/chart" uri="{C3380CC4-5D6E-409C-BE32-E72D297353CC}">
              <c16:uniqueId val="{00000002-0201-4113-8970-8D0C261C1496}"/>
            </c:ext>
          </c:extLst>
        </c:ser>
        <c:dLbls>
          <c:showLegendKey val="0"/>
          <c:showVal val="0"/>
          <c:showCatName val="0"/>
          <c:showSerName val="0"/>
          <c:showPercent val="0"/>
          <c:showBubbleSize val="0"/>
        </c:dLbls>
        <c:marker val="1"/>
        <c:smooth val="0"/>
        <c:axId val="1814014400"/>
        <c:axId val="1814011680"/>
      </c:lineChart>
      <c:catAx>
        <c:axId val="181401440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814011680"/>
        <c:crosses val="autoZero"/>
        <c:auto val="1"/>
        <c:lblAlgn val="ctr"/>
        <c:lblOffset val="100"/>
        <c:tickLblSkip val="1"/>
        <c:tickMarkSkip val="1"/>
        <c:noMultiLvlLbl val="0"/>
      </c:catAx>
      <c:valAx>
        <c:axId val="181401168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81401440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AFF-42A6-8971-0C10D708279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5AFF-42A6-8971-0C10D7082792}"/>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5AFF-42A6-8971-0C10D7082792}"/>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5AFF-42A6-8971-0C10D7082792}"/>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5AFF-42A6-8971-0C10D7082792}"/>
            </c:ext>
          </c:extLst>
        </c:ser>
        <c:ser>
          <c:idx val="5"/>
          <c:order val="5"/>
          <c:tx>
            <c:strRef>
              <c:f>データシート!$A$32</c:f>
              <c:strCache>
                <c:ptCount val="1"/>
                <c:pt idx="0">
                  <c:v>簡易水道事業特別会計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5AFF-42A6-8971-0C10D7082792}"/>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0.02</c:v>
                </c:pt>
                <c:pt idx="2">
                  <c:v>#N/A</c:v>
                </c:pt>
                <c:pt idx="3">
                  <c:v>0.02</c:v>
                </c:pt>
                <c:pt idx="4">
                  <c:v>#N/A</c:v>
                </c:pt>
                <c:pt idx="5">
                  <c:v>0.01</c:v>
                </c:pt>
                <c:pt idx="6">
                  <c:v>#N/A</c:v>
                </c:pt>
                <c:pt idx="7">
                  <c:v>0.02</c:v>
                </c:pt>
                <c:pt idx="8">
                  <c:v>#N/A</c:v>
                </c:pt>
                <c:pt idx="9">
                  <c:v>0.01</c:v>
                </c:pt>
              </c:numCache>
            </c:numRef>
          </c:val>
          <c:extLst>
            <c:ext xmlns:c16="http://schemas.microsoft.com/office/drawing/2014/chart" uri="{C3380CC4-5D6E-409C-BE32-E72D297353CC}">
              <c16:uniqueId val="{00000006-5AFF-42A6-8971-0C10D7082792}"/>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c:v>
                </c:pt>
                <c:pt idx="2">
                  <c:v>#N/A</c:v>
                </c:pt>
                <c:pt idx="3">
                  <c:v>0.02</c:v>
                </c:pt>
                <c:pt idx="4">
                  <c:v>#N/A</c:v>
                </c:pt>
                <c:pt idx="5">
                  <c:v>0.08</c:v>
                </c:pt>
                <c:pt idx="6">
                  <c:v>#N/A</c:v>
                </c:pt>
                <c:pt idx="7">
                  <c:v>0.02</c:v>
                </c:pt>
                <c:pt idx="8">
                  <c:v>#N/A</c:v>
                </c:pt>
                <c:pt idx="9">
                  <c:v>0.1</c:v>
                </c:pt>
              </c:numCache>
            </c:numRef>
          </c:val>
          <c:extLst>
            <c:ext xmlns:c16="http://schemas.microsoft.com/office/drawing/2014/chart" uri="{C3380CC4-5D6E-409C-BE32-E72D297353CC}">
              <c16:uniqueId val="{00000007-5AFF-42A6-8971-0C10D7082792}"/>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1.1599999999999999</c:v>
                </c:pt>
                <c:pt idx="2">
                  <c:v>#N/A</c:v>
                </c:pt>
                <c:pt idx="3">
                  <c:v>0.66</c:v>
                </c:pt>
                <c:pt idx="4">
                  <c:v>#N/A</c:v>
                </c:pt>
                <c:pt idx="5">
                  <c:v>0.04</c:v>
                </c:pt>
                <c:pt idx="6">
                  <c:v>#N/A</c:v>
                </c:pt>
                <c:pt idx="7">
                  <c:v>0.2</c:v>
                </c:pt>
                <c:pt idx="8">
                  <c:v>#N/A</c:v>
                </c:pt>
                <c:pt idx="9">
                  <c:v>0.62</c:v>
                </c:pt>
              </c:numCache>
            </c:numRef>
          </c:val>
          <c:extLst>
            <c:ext xmlns:c16="http://schemas.microsoft.com/office/drawing/2014/chart" uri="{C3380CC4-5D6E-409C-BE32-E72D297353CC}">
              <c16:uniqueId val="{00000008-5AFF-42A6-8971-0C10D7082792}"/>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6.88</c:v>
                </c:pt>
                <c:pt idx="2">
                  <c:v>#N/A</c:v>
                </c:pt>
                <c:pt idx="3">
                  <c:v>11.4</c:v>
                </c:pt>
                <c:pt idx="4">
                  <c:v>#N/A</c:v>
                </c:pt>
                <c:pt idx="5">
                  <c:v>9.85</c:v>
                </c:pt>
                <c:pt idx="6">
                  <c:v>#N/A</c:v>
                </c:pt>
                <c:pt idx="7">
                  <c:v>3.06</c:v>
                </c:pt>
                <c:pt idx="8">
                  <c:v>#N/A</c:v>
                </c:pt>
                <c:pt idx="9">
                  <c:v>3.48</c:v>
                </c:pt>
              </c:numCache>
            </c:numRef>
          </c:val>
          <c:extLst>
            <c:ext xmlns:c16="http://schemas.microsoft.com/office/drawing/2014/chart" uri="{C3380CC4-5D6E-409C-BE32-E72D297353CC}">
              <c16:uniqueId val="{00000009-5AFF-42A6-8971-0C10D7082792}"/>
            </c:ext>
          </c:extLst>
        </c:ser>
        <c:dLbls>
          <c:showLegendKey val="0"/>
          <c:showVal val="0"/>
          <c:showCatName val="0"/>
          <c:showSerName val="0"/>
          <c:showPercent val="0"/>
          <c:showBubbleSize val="0"/>
        </c:dLbls>
        <c:gapWidth val="150"/>
        <c:overlap val="100"/>
        <c:axId val="1814016576"/>
        <c:axId val="1814018208"/>
      </c:barChart>
      <c:catAx>
        <c:axId val="18140165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814018208"/>
        <c:crosses val="autoZero"/>
        <c:auto val="1"/>
        <c:lblAlgn val="ctr"/>
        <c:lblOffset val="100"/>
        <c:tickLblSkip val="1"/>
        <c:tickMarkSkip val="1"/>
        <c:noMultiLvlLbl val="0"/>
      </c:catAx>
      <c:valAx>
        <c:axId val="181401820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81401657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421</c:v>
                </c:pt>
                <c:pt idx="5">
                  <c:v>407</c:v>
                </c:pt>
                <c:pt idx="8">
                  <c:v>402</c:v>
                </c:pt>
                <c:pt idx="11">
                  <c:v>395</c:v>
                </c:pt>
                <c:pt idx="14">
                  <c:v>372</c:v>
                </c:pt>
              </c:numCache>
            </c:numRef>
          </c:val>
          <c:extLst>
            <c:ext xmlns:c16="http://schemas.microsoft.com/office/drawing/2014/chart" uri="{C3380CC4-5D6E-409C-BE32-E72D297353CC}">
              <c16:uniqueId val="{00000000-EA55-4006-9346-D9131DF9FB3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A55-4006-9346-D9131DF9FB3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A55-4006-9346-D9131DF9FB3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26</c:v>
                </c:pt>
                <c:pt idx="3">
                  <c:v>3</c:v>
                </c:pt>
                <c:pt idx="6">
                  <c:v>4</c:v>
                </c:pt>
                <c:pt idx="9">
                  <c:v>6</c:v>
                </c:pt>
                <c:pt idx="12">
                  <c:v>6</c:v>
                </c:pt>
              </c:numCache>
            </c:numRef>
          </c:val>
          <c:extLst>
            <c:ext xmlns:c16="http://schemas.microsoft.com/office/drawing/2014/chart" uri="{C3380CC4-5D6E-409C-BE32-E72D297353CC}">
              <c16:uniqueId val="{00000003-EA55-4006-9346-D9131DF9FB3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34</c:v>
                </c:pt>
                <c:pt idx="3">
                  <c:v>50</c:v>
                </c:pt>
                <c:pt idx="6">
                  <c:v>46</c:v>
                </c:pt>
                <c:pt idx="9">
                  <c:v>49</c:v>
                </c:pt>
                <c:pt idx="12">
                  <c:v>54</c:v>
                </c:pt>
              </c:numCache>
            </c:numRef>
          </c:val>
          <c:extLst>
            <c:ext xmlns:c16="http://schemas.microsoft.com/office/drawing/2014/chart" uri="{C3380CC4-5D6E-409C-BE32-E72D297353CC}">
              <c16:uniqueId val="{00000004-EA55-4006-9346-D9131DF9FB3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A55-4006-9346-D9131DF9FB3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A55-4006-9346-D9131DF9FB3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535</c:v>
                </c:pt>
                <c:pt idx="3">
                  <c:v>422</c:v>
                </c:pt>
                <c:pt idx="6">
                  <c:v>399</c:v>
                </c:pt>
                <c:pt idx="9">
                  <c:v>403</c:v>
                </c:pt>
                <c:pt idx="12">
                  <c:v>372</c:v>
                </c:pt>
              </c:numCache>
            </c:numRef>
          </c:val>
          <c:extLst>
            <c:ext xmlns:c16="http://schemas.microsoft.com/office/drawing/2014/chart" uri="{C3380CC4-5D6E-409C-BE32-E72D297353CC}">
              <c16:uniqueId val="{00000007-EA55-4006-9346-D9131DF9FB38}"/>
            </c:ext>
          </c:extLst>
        </c:ser>
        <c:dLbls>
          <c:showLegendKey val="0"/>
          <c:showVal val="0"/>
          <c:showCatName val="0"/>
          <c:showSerName val="0"/>
          <c:showPercent val="0"/>
          <c:showBubbleSize val="0"/>
        </c:dLbls>
        <c:gapWidth val="100"/>
        <c:overlap val="100"/>
        <c:axId val="1928126528"/>
        <c:axId val="192813033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174</c:v>
                </c:pt>
                <c:pt idx="2">
                  <c:v>#N/A</c:v>
                </c:pt>
                <c:pt idx="3">
                  <c:v>#N/A</c:v>
                </c:pt>
                <c:pt idx="4">
                  <c:v>68</c:v>
                </c:pt>
                <c:pt idx="5">
                  <c:v>#N/A</c:v>
                </c:pt>
                <c:pt idx="6">
                  <c:v>#N/A</c:v>
                </c:pt>
                <c:pt idx="7">
                  <c:v>47</c:v>
                </c:pt>
                <c:pt idx="8">
                  <c:v>#N/A</c:v>
                </c:pt>
                <c:pt idx="9">
                  <c:v>#N/A</c:v>
                </c:pt>
                <c:pt idx="10">
                  <c:v>63</c:v>
                </c:pt>
                <c:pt idx="11">
                  <c:v>#N/A</c:v>
                </c:pt>
                <c:pt idx="12">
                  <c:v>#N/A</c:v>
                </c:pt>
                <c:pt idx="13">
                  <c:v>60</c:v>
                </c:pt>
                <c:pt idx="14">
                  <c:v>#N/A</c:v>
                </c:pt>
              </c:numCache>
            </c:numRef>
          </c:val>
          <c:smooth val="0"/>
          <c:extLst>
            <c:ext xmlns:c16="http://schemas.microsoft.com/office/drawing/2014/chart" uri="{C3380CC4-5D6E-409C-BE32-E72D297353CC}">
              <c16:uniqueId val="{00000008-EA55-4006-9346-D9131DF9FB38}"/>
            </c:ext>
          </c:extLst>
        </c:ser>
        <c:dLbls>
          <c:showLegendKey val="0"/>
          <c:showVal val="0"/>
          <c:showCatName val="0"/>
          <c:showSerName val="0"/>
          <c:showPercent val="0"/>
          <c:showBubbleSize val="0"/>
        </c:dLbls>
        <c:marker val="1"/>
        <c:smooth val="0"/>
        <c:axId val="1928126528"/>
        <c:axId val="1928130336"/>
      </c:lineChart>
      <c:catAx>
        <c:axId val="19281265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928130336"/>
        <c:crosses val="autoZero"/>
        <c:auto val="1"/>
        <c:lblAlgn val="ctr"/>
        <c:lblOffset val="100"/>
        <c:tickLblSkip val="1"/>
        <c:tickMarkSkip val="1"/>
        <c:noMultiLvlLbl val="0"/>
      </c:catAx>
      <c:valAx>
        <c:axId val="192813033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2812652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3626</c:v>
                </c:pt>
                <c:pt idx="5">
                  <c:v>3667</c:v>
                </c:pt>
                <c:pt idx="8">
                  <c:v>4025</c:v>
                </c:pt>
                <c:pt idx="11">
                  <c:v>4348</c:v>
                </c:pt>
                <c:pt idx="14">
                  <c:v>4979</c:v>
                </c:pt>
              </c:numCache>
            </c:numRef>
          </c:val>
          <c:extLst>
            <c:ext xmlns:c16="http://schemas.microsoft.com/office/drawing/2014/chart" uri="{C3380CC4-5D6E-409C-BE32-E72D297353CC}">
              <c16:uniqueId val="{00000000-C74A-4BBC-A462-CE60A7DEA3C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5</c:v>
                </c:pt>
                <c:pt idx="5">
                  <c:v>7</c:v>
                </c:pt>
                <c:pt idx="8">
                  <c:v>4</c:v>
                </c:pt>
                <c:pt idx="11">
                  <c:v>0</c:v>
                </c:pt>
                <c:pt idx="14">
                  <c:v>0</c:v>
                </c:pt>
              </c:numCache>
            </c:numRef>
          </c:val>
          <c:extLst>
            <c:ext xmlns:c16="http://schemas.microsoft.com/office/drawing/2014/chart" uri="{C3380CC4-5D6E-409C-BE32-E72D297353CC}">
              <c16:uniqueId val="{00000001-C74A-4BBC-A462-CE60A7DEA3C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2932</c:v>
                </c:pt>
                <c:pt idx="5">
                  <c:v>3261</c:v>
                </c:pt>
                <c:pt idx="8">
                  <c:v>4077</c:v>
                </c:pt>
                <c:pt idx="11">
                  <c:v>4765</c:v>
                </c:pt>
                <c:pt idx="14">
                  <c:v>5011</c:v>
                </c:pt>
              </c:numCache>
            </c:numRef>
          </c:val>
          <c:extLst>
            <c:ext xmlns:c16="http://schemas.microsoft.com/office/drawing/2014/chart" uri="{C3380CC4-5D6E-409C-BE32-E72D297353CC}">
              <c16:uniqueId val="{00000002-C74A-4BBC-A462-CE60A7DEA3C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74A-4BBC-A462-CE60A7DEA3C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74A-4BBC-A462-CE60A7DEA3C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74A-4BBC-A462-CE60A7DEA3C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1229</c:v>
                </c:pt>
                <c:pt idx="3">
                  <c:v>1209</c:v>
                </c:pt>
                <c:pt idx="6">
                  <c:v>1168</c:v>
                </c:pt>
                <c:pt idx="9">
                  <c:v>1156</c:v>
                </c:pt>
                <c:pt idx="12">
                  <c:v>1109</c:v>
                </c:pt>
              </c:numCache>
            </c:numRef>
          </c:val>
          <c:extLst>
            <c:ext xmlns:c16="http://schemas.microsoft.com/office/drawing/2014/chart" uri="{C3380CC4-5D6E-409C-BE32-E72D297353CC}">
              <c16:uniqueId val="{00000006-C74A-4BBC-A462-CE60A7DEA3C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62</c:v>
                </c:pt>
                <c:pt idx="3">
                  <c:v>76</c:v>
                </c:pt>
                <c:pt idx="6">
                  <c:v>72</c:v>
                </c:pt>
                <c:pt idx="9">
                  <c:v>67</c:v>
                </c:pt>
                <c:pt idx="12">
                  <c:v>61</c:v>
                </c:pt>
              </c:numCache>
            </c:numRef>
          </c:val>
          <c:extLst>
            <c:ext xmlns:c16="http://schemas.microsoft.com/office/drawing/2014/chart" uri="{C3380CC4-5D6E-409C-BE32-E72D297353CC}">
              <c16:uniqueId val="{00000007-C74A-4BBC-A462-CE60A7DEA3C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464</c:v>
                </c:pt>
                <c:pt idx="3">
                  <c:v>410</c:v>
                </c:pt>
                <c:pt idx="6">
                  <c:v>457</c:v>
                </c:pt>
                <c:pt idx="9">
                  <c:v>456</c:v>
                </c:pt>
                <c:pt idx="12">
                  <c:v>446</c:v>
                </c:pt>
              </c:numCache>
            </c:numRef>
          </c:val>
          <c:extLst>
            <c:ext xmlns:c16="http://schemas.microsoft.com/office/drawing/2014/chart" uri="{C3380CC4-5D6E-409C-BE32-E72D297353CC}">
              <c16:uniqueId val="{00000008-C74A-4BBC-A462-CE60A7DEA3C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C74A-4BBC-A462-CE60A7DEA3C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2986</c:v>
                </c:pt>
                <c:pt idx="3">
                  <c:v>3112</c:v>
                </c:pt>
                <c:pt idx="6">
                  <c:v>3634</c:v>
                </c:pt>
                <c:pt idx="9">
                  <c:v>4298</c:v>
                </c:pt>
                <c:pt idx="12">
                  <c:v>5183</c:v>
                </c:pt>
              </c:numCache>
            </c:numRef>
          </c:val>
          <c:extLst>
            <c:ext xmlns:c16="http://schemas.microsoft.com/office/drawing/2014/chart" uri="{C3380CC4-5D6E-409C-BE32-E72D297353CC}">
              <c16:uniqueId val="{0000000A-C74A-4BBC-A462-CE60A7DEA3C0}"/>
            </c:ext>
          </c:extLst>
        </c:ser>
        <c:dLbls>
          <c:showLegendKey val="0"/>
          <c:showVal val="0"/>
          <c:showCatName val="0"/>
          <c:showSerName val="0"/>
          <c:showPercent val="0"/>
          <c:showBubbleSize val="0"/>
        </c:dLbls>
        <c:gapWidth val="100"/>
        <c:overlap val="100"/>
        <c:axId val="1928129792"/>
        <c:axId val="192813251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74A-4BBC-A462-CE60A7DEA3C0}"/>
            </c:ext>
          </c:extLst>
        </c:ser>
        <c:dLbls>
          <c:showLegendKey val="0"/>
          <c:showVal val="0"/>
          <c:showCatName val="0"/>
          <c:showSerName val="0"/>
          <c:showPercent val="0"/>
          <c:showBubbleSize val="0"/>
        </c:dLbls>
        <c:marker val="1"/>
        <c:smooth val="0"/>
        <c:axId val="1928129792"/>
        <c:axId val="1928132512"/>
      </c:lineChart>
      <c:catAx>
        <c:axId val="19281297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928132512"/>
        <c:crosses val="autoZero"/>
        <c:auto val="1"/>
        <c:lblAlgn val="ctr"/>
        <c:lblOffset val="100"/>
        <c:tickLblSkip val="1"/>
        <c:tickMarkSkip val="1"/>
        <c:noMultiLvlLbl val="0"/>
      </c:catAx>
      <c:valAx>
        <c:axId val="192813251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281297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534</c:v>
                </c:pt>
                <c:pt idx="1">
                  <c:v>536</c:v>
                </c:pt>
                <c:pt idx="2">
                  <c:v>538</c:v>
                </c:pt>
              </c:numCache>
            </c:numRef>
          </c:val>
          <c:extLst>
            <c:ext xmlns:c16="http://schemas.microsoft.com/office/drawing/2014/chart" uri="{C3380CC4-5D6E-409C-BE32-E72D297353CC}">
              <c16:uniqueId val="{00000000-0ECA-4CAD-BAC4-7F531DA9B310}"/>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1134</c:v>
                </c:pt>
                <c:pt idx="1">
                  <c:v>1399</c:v>
                </c:pt>
                <c:pt idx="2">
                  <c:v>1555</c:v>
                </c:pt>
              </c:numCache>
            </c:numRef>
          </c:val>
          <c:extLst>
            <c:ext xmlns:c16="http://schemas.microsoft.com/office/drawing/2014/chart" uri="{C3380CC4-5D6E-409C-BE32-E72D297353CC}">
              <c16:uniqueId val="{00000001-0ECA-4CAD-BAC4-7F531DA9B310}"/>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1902</c:v>
                </c:pt>
                <c:pt idx="1">
                  <c:v>2319</c:v>
                </c:pt>
                <c:pt idx="2">
                  <c:v>2383</c:v>
                </c:pt>
              </c:numCache>
            </c:numRef>
          </c:val>
          <c:extLst>
            <c:ext xmlns:c16="http://schemas.microsoft.com/office/drawing/2014/chart" uri="{C3380CC4-5D6E-409C-BE32-E72D297353CC}">
              <c16:uniqueId val="{00000002-0ECA-4CAD-BAC4-7F531DA9B310}"/>
            </c:ext>
          </c:extLst>
        </c:ser>
        <c:dLbls>
          <c:showLegendKey val="0"/>
          <c:showVal val="0"/>
          <c:showCatName val="0"/>
          <c:showSerName val="0"/>
          <c:showPercent val="0"/>
          <c:showBubbleSize val="0"/>
        </c:dLbls>
        <c:gapWidth val="120"/>
        <c:overlap val="100"/>
        <c:axId val="1928131424"/>
        <c:axId val="1928133600"/>
      </c:barChart>
      <c:catAx>
        <c:axId val="19281314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928133600"/>
        <c:crosses val="autoZero"/>
        <c:auto val="1"/>
        <c:lblAlgn val="ctr"/>
        <c:lblOffset val="100"/>
        <c:tickLblSkip val="1"/>
        <c:tickMarkSkip val="1"/>
        <c:noMultiLvlLbl val="0"/>
      </c:catAx>
      <c:valAx>
        <c:axId val="192813360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9281314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{34C25A4D-6C3D-4BBD-BC56-E63771B7B572}</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F3E2-4E56-B055-72C71DDF73E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{361F004E-90B3-4067-9E04-B6CB56BCA487}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3E2-4E56-B055-72C71DDF73E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{127E797B-CB30-46F6-8A5D-56BADE9B1500}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3E2-4E56-B055-72C71DDF73E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{7327D302-AE11-49FD-B204-7730F36C9EFD}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3E2-4E56-B055-72C71DDF73E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{7EE4485A-B8BD-4135-B1FC-0ACF4760042C}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3E2-4E56-B055-72C71DDF73E1}"/>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{06EC13E9-38A8-41CF-9AAD-EAAF2D05A939}</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F3E2-4E56-B055-72C71DDF73E1}"/>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{95114A7B-DA4B-45C1-A492-D016B6110DC1}</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F3E2-4E56-B055-72C71DDF73E1}"/>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{53D2E2F9-784F-42BC-9BA1-4BB6C7D0D58B}</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F3E2-4E56-B055-72C71DDF73E1}"/>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{B7D354F4-E050-4269-989F-BCFC78EBDA1D}</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F3E2-4E56-B055-72C71DDF73E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66.2</c:v>
                </c:pt>
                <c:pt idx="8">
                  <c:v>61.5</c:v>
                </c:pt>
                <c:pt idx="16">
                  <c:v>66.8</c:v>
                </c:pt>
                <c:pt idx="24">
                  <c:v>67</c:v>
                </c:pt>
                <c:pt idx="32">
                  <c:v>65.8</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F3E2-4E56-B055-72C71DDF73E1}"/>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{1C6E2FB3-8C9A-463E-843D-950A76FE6175}</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F3E2-4E56-B055-72C71DDF73E1}"/>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{60B266B1-5D01-47CD-88FF-641049025BAB}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3E2-4E56-B055-72C71DDF73E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{3B283B5B-7AE6-4207-9982-40041B41AE17}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3E2-4E56-B055-72C71DDF73E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{7C9601EA-0953-46E3-BB49-27D470BE0EEC}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3E2-4E56-B055-72C71DDF73E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{6B79848B-BD23-4087-9D4A-A9E99D41BDBD}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3E2-4E56-B055-72C71DDF73E1}"/>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{B57A119E-E3AA-41CF-B88A-76CD033886A9}</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F3E2-4E56-B055-72C71DDF73E1}"/>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{C4A7F65F-14D4-4447-A883-E8552EA9111C}</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F3E2-4E56-B055-72C71DDF73E1}"/>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{CCB3E883-A657-4AF7-823C-478131ED8C4A}</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F3E2-4E56-B055-72C71DDF73E1}"/>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{366348EC-32C2-4D3E-8F1D-B391F6B0292F}</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F3E2-4E56-B055-72C71DDF73E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54.2</c:v>
                </c:pt>
                <c:pt idx="8">
                  <c:v>56.3</c:v>
                </c:pt>
                <c:pt idx="16">
                  <c:v>57.6</c:v>
                </c:pt>
                <c:pt idx="24">
                  <c:v>58.8</c:v>
                </c:pt>
                <c:pt idx="32">
                  <c:v>59.5</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F3E2-4E56-B055-72C71DDF73E1}"/>
            </c:ext>
          </c:extLst>
        </c:ser>
        <c:dLbls>
          <c:showLegendKey val="0"/>
          <c:showVal val="1"/>
          <c:showCatName val="0"/>
          <c:showSerName val="0"/>
          <c:showPercent val="0"/>
          <c:showBubbleSize val="0"/>
        </c:dLbls>
        <c:axId val="46179840"/>
        <c:axId val="46181760"/>
      </c:scatterChart>
      <c:valAx>
        <c:axId val="46179840"/>
        <c:scaling>
          <c:orientation val="minMax"/>
          <c:max val="60"/>
          <c:min val="53.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{D1BECABE-E2C6-4F1F-9241-DAADD1169E9C}</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0506-4B57-BD5B-B77E2166926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{6922AC7D-60A9-490B-ABC7-BE6E880C5965}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506-4B57-BD5B-B77E2166926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{70C26455-D3C1-4D1B-9C91-581B4702AE01}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506-4B57-BD5B-B77E2166926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{08046623-55BC-45BF-B6AD-C9FC9A8005C7}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506-4B57-BD5B-B77E2166926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{812898FE-ECCA-4782-8F94-79536CFA60A9}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506-4B57-BD5B-B77E21669263}"/>
                </c:ext>
              </c:extLst>
            </c:dLbl>
            <c:dLbl>
              <c:idx val="8"/>
              <c:tx>
                <c:strRef>
                  <c:f>公会計指標分析・財政指標組合せ分析表!$BX$72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{53AE6030-4109-4DF8-9CC6-81BD57764EB2}</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0506-4B57-BD5B-B77E21669263}"/>
                </c:ext>
              </c:extLst>
            </c:dLbl>
            <c:dLbl>
              <c:idx val="16"/>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{DE220692-FC94-4D4B-9D24-6F27206CC906}</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0506-4B57-BD5B-B77E21669263}"/>
                </c:ext>
              </c:extLst>
            </c:dLbl>
            <c:dLbl>
              <c:idx val="24"/>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{48F0A927-3A87-455E-8266-A031FC78FA33}</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0506-4B57-BD5B-B77E21669263}"/>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{2B004C51-F546-470B-9783-A1EFFBE9D693}</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0506-4B57-BD5B-B77E2166926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11.4</c:v>
                </c:pt>
                <c:pt idx="8">
                  <c:v>7.4</c:v>
                </c:pt>
                <c:pt idx="16">
                  <c:v>3.8</c:v>
                </c:pt>
                <c:pt idx="24">
                  <c:v>2.2000000000000002</c:v>
                </c:pt>
                <c:pt idx="32">
                  <c:v>2</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0506-4B57-BD5B-B77E2166926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{C5013B2A-8557-4494-AA69-FA4EBF843F9F}</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0506-4B57-BD5B-B77E2166926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{81A585E2-D877-425D-828C-7CBD0B34B57C}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506-4B57-BD5B-B77E2166926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{48A8728F-F788-45CC-96DC-62B6671B07D1}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506-4B57-BD5B-B77E2166926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{63DF86CD-17C9-4B5F-AD3D-8B8751E8BD37}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506-4B57-BD5B-B77E2166926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{5D6113A1-7061-448D-AC57-59CF8D9F4533}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506-4B57-BD5B-B77E21669263}"/>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{36378523-D80D-4E21-9A45-AEA371562DF7}</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0506-4B57-BD5B-B77E21669263}"/>
                </c:ext>
              </c:extLst>
            </c:dLbl>
            <c:dLbl>
              <c:idx val="16"/>
              <c:layout>
                <c:manualLayout>
                  <c:x val="-4.5160355153971307E-2"/>
                  <c:y val="-6.2416647087793951E-2"/>
                </c:manualLayout>
              </c:layout>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{01167228-B873-4731-9890-8D58F23376FA}</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0506-4B57-BD5B-B77E21669263}"/>
                </c:ext>
              </c:extLst>
            </c:dLbl>
            <c:dLbl>
              <c:idx val="24"/>
              <c:layout>
                <c:manualLayout>
                  <c:x val="-1.8235628084249993E-2"/>
                  <c:y val="-6.2416647087793951E-2"/>
                </c:manualLayout>
              </c:layout>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{D9B559BC-873F-460D-8672-C3C60FB85CB0}</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0506-4B57-BD5B-B77E21669263}"/>
                </c:ext>
              </c:extLst>
            </c:dLbl>
            <c:dLbl>
              <c:idx val="32"/>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{257494B8-5E9D-4C62-9C5E-41896195E583}</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0506-4B57-BD5B-B77E2166926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7.8</c:v>
                </c:pt>
                <c:pt idx="8">
                  <c:v>7.4</c:v>
                </c:pt>
                <c:pt idx="16">
                  <c:v>7.1</c:v>
                </c:pt>
                <c:pt idx="24">
                  <c:v>7.1</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0506-4B57-BD5B-B77E21669263}"/>
            </c:ext>
          </c:extLst>
        </c:ser>
        <c:dLbls>
          <c:showLegendKey val="0"/>
          <c:showVal val="1"/>
          <c:showCatName val="0"/>
          <c:showSerName val="0"/>
          <c:showPercent val="0"/>
          <c:showBubbleSize val="0"/>
        </c:dLbls>
        <c:axId val="84219776"/>
        <c:axId val="84234240"/>
      </c:scatterChart>
      <c:valAx>
        <c:axId val="84219776"/>
        <c:scaling>
          <c:orientation val="minMax"/>
          <c:max val="7.8999999999999995"/>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の減少や全国平均を上回る高齢化率に加え、中心産業である農林・建設業の低迷などにより財政基盤が弱く、類似団体の平均値とほぼ同等となっている。投資的経費の抑制、また組織の効率化に努めることにより財政の健全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102447</xdr:rowOff>
    </xdr:from>
    <xdr:to>
      <xdr:col>23</xdr:col>
      <xdr:colOff>133350</xdr:colOff>
      <xdr:row>45</xdr:row>
      <xdr:rowOff>17780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446097"/>
          <a:ext cx="0" cy="12869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17374</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18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102447</xdr:rowOff>
    </xdr:from>
    <xdr:to>
      <xdr:col>24</xdr:col>
      <xdr:colOff>12700</xdr:colOff>
      <xdr:row>37</xdr:row>
      <xdr:rowOff>102447</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446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116840</xdr:rowOff>
    </xdr:from>
    <xdr:to>
      <xdr:col>23</xdr:col>
      <xdr:colOff>133350</xdr:colOff>
      <xdr:row>44</xdr:row>
      <xdr:rowOff>124883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60640"/>
          <a:ext cx="8382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66481</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438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116840</xdr:rowOff>
    </xdr:from>
    <xdr:to>
      <xdr:col>19</xdr:col>
      <xdr:colOff>133350</xdr:colOff>
      <xdr:row>44</xdr:row>
      <xdr:rowOff>116840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660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116840</xdr:rowOff>
    </xdr:from>
    <xdr:to>
      <xdr:col>15</xdr:col>
      <xdr:colOff>82550</xdr:colOff>
      <xdr:row>44</xdr:row>
      <xdr:rowOff>116840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660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49954</xdr:rowOff>
    </xdr:from>
    <xdr:to>
      <xdr:col>15</xdr:col>
      <xdr:colOff>133350</xdr:colOff>
      <xdr:row>44</xdr:row>
      <xdr:rowOff>151554</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161731</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116840</xdr:rowOff>
    </xdr:from>
    <xdr:to>
      <xdr:col>11</xdr:col>
      <xdr:colOff>31750</xdr:colOff>
      <xdr:row>44</xdr:row>
      <xdr:rowOff>116840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60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49954</xdr:rowOff>
    </xdr:from>
    <xdr:to>
      <xdr:col>11</xdr:col>
      <xdr:colOff>82550</xdr:colOff>
      <xdr:row>44</xdr:row>
      <xdr:rowOff>151554</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161731</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57996</xdr:rowOff>
    </xdr:from>
    <xdr:to>
      <xdr:col>7</xdr:col>
      <xdr:colOff>31750</xdr:colOff>
      <xdr:row>44</xdr:row>
      <xdr:rowOff>159596</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169773</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74083</xdr:rowOff>
    </xdr:from>
    <xdr:to>
      <xdr:col>23</xdr:col>
      <xdr:colOff>184150</xdr:colOff>
      <xdr:row>45</xdr:row>
      <xdr:rowOff>4233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9330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553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66040</xdr:rowOff>
    </xdr:from>
    <xdr:to>
      <xdr:col>19</xdr:col>
      <xdr:colOff>184150</xdr:colOff>
      <xdr:row>44</xdr:row>
      <xdr:rowOff>167640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152417</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696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66040</xdr:rowOff>
    </xdr:from>
    <xdr:to>
      <xdr:col>15</xdr:col>
      <xdr:colOff>133350</xdr:colOff>
      <xdr:row>44</xdr:row>
      <xdr:rowOff>167640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152417</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66040</xdr:rowOff>
    </xdr:from>
    <xdr:to>
      <xdr:col>11</xdr:col>
      <xdr:colOff>82550</xdr:colOff>
      <xdr:row>44</xdr:row>
      <xdr:rowOff>167640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152417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152417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人件</a:t>
          </a:r>
          <a:r>
            <a:rPr kumimoji="1" lang="ja-JP" altLang="ja-JP" sz="1100">
              <a:solidFill>
                <a:schemeClr val="dk1"/>
              </a:solidFill>
              <a:effectLst/>
              <a:latin typeface="+mn-lt"/>
              <a:ea typeface="+mn-ea"/>
              <a:cs typeface="+mn-cs"/>
            </a:rPr>
            <a:t>費、</a:t>
          </a:r>
          <a:r>
            <a:rPr kumimoji="1" lang="ja-JP" altLang="en-US" sz="1100">
              <a:solidFill>
                <a:schemeClr val="dk1"/>
              </a:solidFill>
              <a:effectLst/>
              <a:latin typeface="+mn-lt"/>
              <a:ea typeface="+mn-ea"/>
              <a:cs typeface="+mn-cs"/>
            </a:rPr>
            <a:t>扶助</a:t>
          </a:r>
          <a:r>
            <a:rPr kumimoji="1" lang="ja-JP" altLang="ja-JP" sz="1100">
              <a:solidFill>
                <a:schemeClr val="dk1"/>
              </a:solidFill>
              <a:effectLst/>
              <a:latin typeface="+mn-lt"/>
              <a:ea typeface="+mn-ea"/>
              <a:cs typeface="+mn-cs"/>
            </a:rPr>
            <a:t>費等の</a:t>
          </a:r>
          <a:r>
            <a:rPr kumimoji="1" lang="ja-JP" altLang="ja-JP" sz="1100">
              <a:solidFill>
                <a:sysClr val="windowText" lastClr="000000"/>
              </a:solidFill>
              <a:effectLst/>
              <a:latin typeface="+mn-lt"/>
              <a:ea typeface="+mn-ea"/>
              <a:cs typeface="+mn-cs"/>
            </a:rPr>
            <a:t>経常経費充当一般財源</a:t>
          </a:r>
          <a:r>
            <a:rPr kumimoji="1" lang="ja-JP" altLang="ja-JP" sz="1100">
              <a:solidFill>
                <a:schemeClr val="dk1"/>
              </a:solidFill>
              <a:effectLst/>
              <a:latin typeface="+mn-lt"/>
              <a:ea typeface="+mn-ea"/>
              <a:cs typeface="+mn-cs"/>
            </a:rPr>
            <a:t>が増加したものの、歳入経常一般財源が増加したことから、経常収支比率は昨年に比べ減となった。</a:t>
          </a:r>
          <a:endParaRPr lang="ja-JP" altLang="ja-JP" sz="1400">
            <a:effectLst/>
          </a:endParaRPr>
        </a:p>
        <a:p>
          <a:r>
            <a:rPr kumimoji="1" lang="ja-JP" altLang="ja-JP" sz="1100">
              <a:solidFill>
                <a:schemeClr val="dk1"/>
              </a:solidFill>
              <a:effectLst/>
              <a:latin typeface="+mn-lt"/>
              <a:ea typeface="+mn-ea"/>
              <a:cs typeface="+mn-cs"/>
            </a:rPr>
            <a:t>今後、過疎高齢化により地方税等の歳入経常一般財源が減少することが予想されることから、高利率の地方債の繰上償還等により、歳出経常経費の縮減に努める。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165735</xdr:rowOff>
    </xdr:from>
    <xdr:to>
      <xdr:col>23</xdr:col>
      <xdr:colOff>133350</xdr:colOff>
      <xdr:row>67</xdr:row>
      <xdr:rowOff>108162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38385"/>
          <a:ext cx="0" cy="16569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80239</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67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108162</xdr:rowOff>
    </xdr:from>
    <xdr:to>
      <xdr:col>24</xdr:col>
      <xdr:colOff>12700</xdr:colOff>
      <xdr:row>67</xdr:row>
      <xdr:rowOff>108162</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95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80662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8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165735</xdr:rowOff>
    </xdr:from>
    <xdr:to>
      <xdr:col>24</xdr:col>
      <xdr:colOff>12700</xdr:colOff>
      <xdr:row>57</xdr:row>
      <xdr:rowOff>165735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38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9313</xdr:rowOff>
    </xdr:from>
    <xdr:to>
      <xdr:col>23</xdr:col>
      <xdr:colOff>133350</xdr:colOff>
      <xdr:row>60</xdr:row>
      <xdr:rowOff>85725</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0296313"/>
          <a:ext cx="838200" cy="76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136119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374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164042</xdr:rowOff>
    </xdr:from>
    <xdr:to>
      <xdr:col>23</xdr:col>
      <xdr:colOff>184150</xdr:colOff>
      <xdr:row>64</xdr:row>
      <xdr:rowOff>94192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85725</xdr:rowOff>
    </xdr:from>
    <xdr:to>
      <xdr:col>19</xdr:col>
      <xdr:colOff>133350</xdr:colOff>
      <xdr:row>60</xdr:row>
      <xdr:rowOff>93769</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0372725"/>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139912</xdr:rowOff>
    </xdr:from>
    <xdr:to>
      <xdr:col>19</xdr:col>
      <xdr:colOff>184150</xdr:colOff>
      <xdr:row>64</xdr:row>
      <xdr:rowOff>70062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54839</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10276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93769</xdr:rowOff>
    </xdr:from>
    <xdr:to>
      <xdr:col>15</xdr:col>
      <xdr:colOff>82550</xdr:colOff>
      <xdr:row>63</xdr:row>
      <xdr:rowOff>25823</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0380769"/>
          <a:ext cx="889000" cy="446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5715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161942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169121</xdr:rowOff>
    </xdr:from>
    <xdr:to>
      <xdr:col>11</xdr:col>
      <xdr:colOff>31750</xdr:colOff>
      <xdr:row>63</xdr:row>
      <xdr:rowOff>25823</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0799021"/>
          <a:ext cx="889000" cy="2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162560</xdr:rowOff>
    </xdr:from>
    <xdr:to>
      <xdr:col>11</xdr:col>
      <xdr:colOff>82550</xdr:colOff>
      <xdr:row>63</xdr:row>
      <xdr:rowOff>92710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77487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90170</xdr:rowOff>
    </xdr:from>
    <xdr:to>
      <xdr:col>7</xdr:col>
      <xdr:colOff>31750</xdr:colOff>
      <xdr:row>63</xdr:row>
      <xdr:rowOff>20320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30497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129963</xdr:rowOff>
    </xdr:from>
    <xdr:to>
      <xdr:col>23</xdr:col>
      <xdr:colOff>184150</xdr:colOff>
      <xdr:row>60</xdr:row>
      <xdr:rowOff>60113</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24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146490</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090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60</xdr:row>
      <xdr:rowOff>34925</xdr:rowOff>
    </xdr:from>
    <xdr:to>
      <xdr:col>19</xdr:col>
      <xdr:colOff>184150</xdr:colOff>
      <xdr:row>60</xdr:row>
      <xdr:rowOff>136525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32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146702</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0908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42969</xdr:rowOff>
    </xdr:from>
    <xdr:to>
      <xdr:col>15</xdr:col>
      <xdr:colOff>133350</xdr:colOff>
      <xdr:row>60</xdr:row>
      <xdr:rowOff>144569</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329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154746</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0988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146473</xdr:rowOff>
    </xdr:from>
    <xdr:to>
      <xdr:col>11</xdr:col>
      <xdr:colOff>82550</xdr:colOff>
      <xdr:row>63</xdr:row>
      <xdr:rowOff>76623</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77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86800</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5452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118321</xdr:rowOff>
    </xdr:from>
    <xdr:to>
      <xdr:col>7</xdr:col>
      <xdr:colOff>31750</xdr:colOff>
      <xdr:row>63</xdr:row>
      <xdr:rowOff>48471</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748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33248</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8345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[430,774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人件費については、</a:t>
          </a:r>
          <a:r>
            <a:rPr kumimoji="1" lang="ja-JP" altLang="en-US" sz="1100">
              <a:solidFill>
                <a:schemeClr val="dk1"/>
              </a:solidFill>
              <a:effectLst/>
              <a:latin typeface="+mn-lt"/>
              <a:ea typeface="+mn-ea"/>
              <a:cs typeface="+mn-cs"/>
            </a:rPr>
            <a:t>昇級や</a:t>
          </a:r>
          <a:r>
            <a:rPr kumimoji="1" lang="ja-JP" altLang="en-US" sz="1100" b="0" i="0" u="none" strike="noStrike" kern="0" cap="none" spc="0" normalizeH="0" baseline="0" noProof="0">
              <a:ln>
                <a:noFill/>
              </a:ln>
              <a:solidFill>
                <a:prstClr val="black"/>
              </a:solidFill>
              <a:effectLst/>
              <a:uLnTx/>
              <a:uFillTx/>
              <a:latin typeface="+mn-lt"/>
              <a:ea typeface="+mn-ea"/>
              <a:cs typeface="+mn-cs"/>
            </a:rPr>
            <a:t>参議院議員選挙、高知県知事選挙事務</a:t>
          </a:r>
          <a:r>
            <a:rPr kumimoji="1" lang="ja-JP" altLang="ja-JP" sz="1100" b="0" i="0" u="none" strike="noStrike" kern="0" cap="none" spc="0" normalizeH="0" baseline="0" noProof="0">
              <a:ln>
                <a:noFill/>
              </a:ln>
              <a:solidFill>
                <a:prstClr val="black"/>
              </a:solidFill>
              <a:effectLst/>
              <a:uLnTx/>
              <a:uFillTx/>
              <a:latin typeface="+mn-lt"/>
              <a:ea typeface="+mn-ea"/>
              <a:cs typeface="+mn-cs"/>
            </a:rPr>
            <a:t>に</a:t>
          </a:r>
          <a:r>
            <a:rPr kumimoji="1" lang="ja-JP" altLang="en-US" sz="1100" b="0" i="0" u="none" strike="noStrike" kern="0" cap="none" spc="0" normalizeH="0" baseline="0" noProof="0">
              <a:ln>
                <a:noFill/>
              </a:ln>
              <a:solidFill>
                <a:prstClr val="black"/>
              </a:solidFill>
              <a:effectLst/>
              <a:uLnTx/>
              <a:uFillTx/>
              <a:latin typeface="+mn-lt"/>
              <a:ea typeface="+mn-ea"/>
              <a:cs typeface="+mn-cs"/>
            </a:rPr>
            <a:t>伴う</a:t>
          </a:r>
          <a:r>
            <a:rPr kumimoji="1" lang="ja-JP" altLang="ja-JP" sz="1100" b="0" i="0" u="none" strike="noStrike" kern="0" cap="none" spc="0" normalizeH="0" baseline="0" noProof="0">
              <a:ln>
                <a:noFill/>
              </a:ln>
              <a:solidFill>
                <a:prstClr val="black"/>
              </a:solidFill>
              <a:effectLst/>
              <a:uLnTx/>
              <a:uFillTx/>
              <a:latin typeface="+mn-lt"/>
              <a:ea typeface="+mn-ea"/>
              <a:cs typeface="+mn-cs"/>
            </a:rPr>
            <a:t>時間外勤務手当</a:t>
          </a:r>
          <a:r>
            <a:rPr kumimoji="1" lang="ja-JP" altLang="en-US" sz="1100">
              <a:solidFill>
                <a:schemeClr val="dk1"/>
              </a:solidFill>
              <a:effectLst/>
              <a:latin typeface="+mn-lt"/>
              <a:ea typeface="+mn-ea"/>
              <a:cs typeface="+mn-cs"/>
            </a:rPr>
            <a:t>等により職員給が増加</a:t>
          </a:r>
          <a:r>
            <a:rPr kumimoji="1" lang="ja-JP" altLang="ja-JP" sz="1100">
              <a:solidFill>
                <a:schemeClr val="dk1"/>
              </a:solidFill>
              <a:effectLst/>
              <a:latin typeface="+mn-lt"/>
              <a:ea typeface="+mn-ea"/>
              <a:cs typeface="+mn-cs"/>
            </a:rPr>
            <a:t>した。物件費については、</a:t>
          </a:r>
          <a:r>
            <a:rPr kumimoji="1" lang="ja-JP" altLang="en-US" sz="1100">
              <a:solidFill>
                <a:schemeClr val="dk1"/>
              </a:solidFill>
              <a:effectLst/>
              <a:latin typeface="+mn-lt"/>
              <a:ea typeface="+mn-ea"/>
              <a:cs typeface="+mn-cs"/>
            </a:rPr>
            <a:t>大豊町教育施設整備事業に関する委託料</a:t>
          </a:r>
          <a:r>
            <a:rPr kumimoji="1" lang="en-US" altLang="ja-JP" sz="1100">
              <a:solidFill>
                <a:schemeClr val="dk1"/>
              </a:solidFill>
              <a:effectLst/>
              <a:latin typeface="+mn-lt"/>
              <a:ea typeface="+mn-ea"/>
              <a:cs typeface="+mn-cs"/>
            </a:rPr>
            <a:t>(59,858</a:t>
          </a:r>
          <a:r>
            <a:rPr kumimoji="1" lang="ja-JP" altLang="en-US" sz="1100">
              <a:solidFill>
                <a:schemeClr val="dk1"/>
              </a:solidFill>
              <a:effectLst/>
              <a:latin typeface="+mn-lt"/>
              <a:ea typeface="+mn-ea"/>
              <a:cs typeface="+mn-cs"/>
            </a:rPr>
            <a:t>千円</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の皆</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の影響により</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した。人件費の適正化、物件費等の経費節減に継続的に取り組んできた結果、平成</a:t>
          </a:r>
          <a:r>
            <a:rPr kumimoji="1" lang="en-US" altLang="ja-JP" sz="1100">
              <a:solidFill>
                <a:schemeClr val="dk1"/>
              </a:solidFill>
              <a:effectLst/>
              <a:latin typeface="+mn-lt"/>
              <a:ea typeface="+mn-ea"/>
              <a:cs typeface="+mn-cs"/>
            </a:rPr>
            <a:t>23</a:t>
          </a:r>
          <a:r>
            <a:rPr kumimoji="1" lang="ja-JP" altLang="ja-JP" sz="1100">
              <a:solidFill>
                <a:schemeClr val="dk1"/>
              </a:solidFill>
              <a:effectLst/>
              <a:latin typeface="+mn-lt"/>
              <a:ea typeface="+mn-ea"/>
              <a:cs typeface="+mn-cs"/>
            </a:rPr>
            <a:t>年度以降は類似団体平均を下回って</a:t>
          </a:r>
          <a:r>
            <a:rPr kumimoji="1" lang="ja-JP" altLang="en-US" sz="1100">
              <a:solidFill>
                <a:schemeClr val="dk1"/>
              </a:solidFill>
              <a:effectLst/>
              <a:latin typeface="+mn-lt"/>
              <a:ea typeface="+mn-ea"/>
              <a:cs typeface="+mn-cs"/>
            </a:rPr>
            <a:t>いたが</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令和元年度は多少上回る結果となった。</a:t>
          </a:r>
          <a:r>
            <a:rPr kumimoji="1" lang="ja-JP" altLang="ja-JP" sz="1100">
              <a:solidFill>
                <a:schemeClr val="dk1"/>
              </a:solidFill>
              <a:effectLst/>
              <a:latin typeface="+mn-lt"/>
              <a:ea typeface="+mn-ea"/>
              <a:cs typeface="+mn-cs"/>
            </a:rPr>
            <a:t>今後とも継続的な行政改革による経費節減に努めていく。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93376</xdr:rowOff>
    </xdr:from>
    <xdr:to>
      <xdr:col>23</xdr:col>
      <xdr:colOff>133350</xdr:colOff>
      <xdr:row>90</xdr:row>
      <xdr:rowOff>48135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80826"/>
          <a:ext cx="0" cy="14978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20212</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50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1,510,312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48135</xdr:rowOff>
    </xdr:from>
    <xdr:to>
      <xdr:col>24</xdr:col>
      <xdr:colOff>12700</xdr:colOff>
      <xdr:row>90</xdr:row>
      <xdr:rowOff>48135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7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8303</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724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93376</xdr:rowOff>
    </xdr:from>
    <xdr:to>
      <xdr:col>24</xdr:col>
      <xdr:colOff>12700</xdr:colOff>
      <xdr:row>81</xdr:row>
      <xdr:rowOff>93376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80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125907</xdr:rowOff>
    </xdr:from>
    <xdr:to>
      <xdr:col>23</xdr:col>
      <xdr:colOff>133350</xdr:colOff>
      <xdr:row>83</xdr:row>
      <xdr:rowOff>7844</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184807"/>
          <a:ext cx="838200" cy="53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142276</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29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125749</xdr:rowOff>
    </xdr:from>
    <xdr:to>
      <xdr:col>23</xdr:col>
      <xdr:colOff>184150</xdr:colOff>
      <xdr:row>83</xdr:row>
      <xdr:rowOff>55899</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18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111717</xdr:rowOff>
    </xdr:from>
    <xdr:to>
      <xdr:col>19</xdr:col>
      <xdr:colOff>133350</xdr:colOff>
      <xdr:row>82</xdr:row>
      <xdr:rowOff>125907</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170617"/>
          <a:ext cx="889000" cy="1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114897</xdr:rowOff>
    </xdr:from>
    <xdr:to>
      <xdr:col>19</xdr:col>
      <xdr:colOff>184150</xdr:colOff>
      <xdr:row>83</xdr:row>
      <xdr:rowOff>45047</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29824</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2601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88122</xdr:rowOff>
    </xdr:from>
    <xdr:to>
      <xdr:col>15</xdr:col>
      <xdr:colOff>82550</xdr:colOff>
      <xdr:row>82</xdr:row>
      <xdr:rowOff>111717</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147022"/>
          <a:ext cx="889000" cy="23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108367</xdr:rowOff>
    </xdr:from>
    <xdr:to>
      <xdr:col>15</xdr:col>
      <xdr:colOff>133350</xdr:colOff>
      <xdr:row>83</xdr:row>
      <xdr:rowOff>38517</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23294</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253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51775</xdr:rowOff>
    </xdr:from>
    <xdr:to>
      <xdr:col>11</xdr:col>
      <xdr:colOff>31750</xdr:colOff>
      <xdr:row>82</xdr:row>
      <xdr:rowOff>88122</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110675"/>
          <a:ext cx="889000" cy="36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101640</xdr:rowOff>
    </xdr:from>
    <xdr:to>
      <xdr:col>11</xdr:col>
      <xdr:colOff>82550</xdr:colOff>
      <xdr:row>83</xdr:row>
      <xdr:rowOff>31790</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16567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78246</xdr:rowOff>
    </xdr:from>
    <xdr:to>
      <xdr:col>7</xdr:col>
      <xdr:colOff>31750</xdr:colOff>
      <xdr:row>83</xdr:row>
      <xdr:rowOff>8396</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164623</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128494</xdr:rowOff>
    </xdr:from>
    <xdr:to>
      <xdr:col>23</xdr:col>
      <xdr:colOff>184150</xdr:colOff>
      <xdr:row>83</xdr:row>
      <xdr:rowOff>58644</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187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100571</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4159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430,774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75107</xdr:rowOff>
    </xdr:from>
    <xdr:to>
      <xdr:col>19</xdr:col>
      <xdr:colOff>184150</xdr:colOff>
      <xdr:row>83</xdr:row>
      <xdr:rowOff>5257</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134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15434</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9028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60917</xdr:rowOff>
    </xdr:from>
    <xdr:to>
      <xdr:col>15</xdr:col>
      <xdr:colOff>133350</xdr:colOff>
      <xdr:row>82</xdr:row>
      <xdr:rowOff>162517</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119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1244</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888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37322</xdr:rowOff>
    </xdr:from>
    <xdr:to>
      <xdr:col>11</xdr:col>
      <xdr:colOff>82550</xdr:colOff>
      <xdr:row>82</xdr:row>
      <xdr:rowOff>138922</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096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149099</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8650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975</xdr:rowOff>
    </xdr:from>
    <xdr:to>
      <xdr:col>7</xdr:col>
      <xdr:colOff>31750</xdr:colOff>
      <xdr:row>82</xdr:row>
      <xdr:rowOff>102575</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405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112752</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828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採用者退職者の学歴・経験年数の差、人事異動による職種変更、職員年齢構成及び人事考課の導入等により、類似団体を下回っている。今後においても一層の定員管理及び給与の適正化に努める。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1693</xdr:rowOff>
    </xdr:from>
    <xdr:to>
      <xdr:col>81</xdr:col>
      <xdr:colOff>44450</xdr:colOff>
      <xdr:row>90</xdr:row>
      <xdr:rowOff>59266</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88914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31343</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46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59266</xdr:rowOff>
    </xdr:from>
    <xdr:to>
      <xdr:col>81</xdr:col>
      <xdr:colOff>133350</xdr:colOff>
      <xdr:row>90</xdr:row>
      <xdr:rowOff>59266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489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88070</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6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1693</xdr:rowOff>
    </xdr:from>
    <xdr:to>
      <xdr:col>81</xdr:col>
      <xdr:colOff>133350</xdr:colOff>
      <xdr:row>81</xdr:row>
      <xdr:rowOff>1693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889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29211</xdr:rowOff>
    </xdr:from>
    <xdr:to>
      <xdr:col>81</xdr:col>
      <xdr:colOff>44450</xdr:colOff>
      <xdr:row>86</xdr:row>
      <xdr:rowOff>53339</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179800" y="14773911"/>
          <a:ext cx="8382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60554</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97670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88477</xdr:rowOff>
    </xdr:from>
    <xdr:to>
      <xdr:col>81</xdr:col>
      <xdr:colOff>95250</xdr:colOff>
      <xdr:row>88</xdr:row>
      <xdr:rowOff>18627</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29211</xdr:rowOff>
    </xdr:from>
    <xdr:to>
      <xdr:col>77</xdr:col>
      <xdr:colOff>44450</xdr:colOff>
      <xdr:row>86</xdr:row>
      <xdr:rowOff>93557</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5290800" y="14773911"/>
          <a:ext cx="8890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88477</xdr:rowOff>
    </xdr:from>
    <xdr:to>
      <xdr:col>77</xdr:col>
      <xdr:colOff>95250</xdr:colOff>
      <xdr:row>88</xdr:row>
      <xdr:rowOff>18627</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3404</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50910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21166</xdr:rowOff>
    </xdr:from>
    <xdr:to>
      <xdr:col>72</xdr:col>
      <xdr:colOff>203200</xdr:colOff>
      <xdr:row>86</xdr:row>
      <xdr:rowOff>93557</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4401800" y="14765866"/>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88477</xdr:rowOff>
    </xdr:from>
    <xdr:to>
      <xdr:col>73</xdr:col>
      <xdr:colOff>44450</xdr:colOff>
      <xdr:row>88</xdr:row>
      <xdr:rowOff>18627</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3404</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50910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31750</xdr:rowOff>
    </xdr:from>
    <xdr:to>
      <xdr:col>68</xdr:col>
      <xdr:colOff>152400</xdr:colOff>
      <xdr:row>86</xdr:row>
      <xdr:rowOff>21166</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4605000"/>
          <a:ext cx="889000" cy="160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56304</xdr:rowOff>
    </xdr:from>
    <xdr:to>
      <xdr:col>68</xdr:col>
      <xdr:colOff>203200</xdr:colOff>
      <xdr:row>87</xdr:row>
      <xdr:rowOff>157904</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972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142681</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5058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72389</xdr:rowOff>
    </xdr:from>
    <xdr:to>
      <xdr:col>64</xdr:col>
      <xdr:colOff>152400</xdr:colOff>
      <xdr:row>88</xdr:row>
      <xdr:rowOff>2539</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98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158766</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5074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2539</xdr:rowOff>
    </xdr:from>
    <xdr:to>
      <xdr:col>81</xdr:col>
      <xdr:colOff>95250</xdr:colOff>
      <xdr:row>86</xdr:row>
      <xdr:rowOff>104139</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474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19066</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4592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149861</xdr:rowOff>
    </xdr:from>
    <xdr:to>
      <xdr:col>77</xdr:col>
      <xdr:colOff>95250</xdr:colOff>
      <xdr:row>86</xdr:row>
      <xdr:rowOff>80011</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4723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90188</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44919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42757</xdr:rowOff>
    </xdr:from>
    <xdr:to>
      <xdr:col>73</xdr:col>
      <xdr:colOff>44450</xdr:colOff>
      <xdr:row>86</xdr:row>
      <xdr:rowOff>144357</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478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154534</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4556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141816</xdr:rowOff>
    </xdr:from>
    <xdr:to>
      <xdr:col>68</xdr:col>
      <xdr:colOff>203200</xdr:colOff>
      <xdr:row>86</xdr:row>
      <xdr:rowOff>71966</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82143</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4483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152400</xdr:rowOff>
    </xdr:from>
    <xdr:to>
      <xdr:col>64</xdr:col>
      <xdr:colOff>152400</xdr:colOff>
      <xdr:row>85</xdr:row>
      <xdr:rowOff>82550</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92727</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[22.30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町の面積が広大で人家が点在しているなど、地理的要因により行政効率が悪いことから平成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年度までは類似団体平均を上回っており、定員管理計画に基づき職員数の適正化に努めた結果、平成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年度からは類似団体平均を若干下回っていたが、人口減少の影響もあり、平成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年度で数値は再び上昇している。平成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年度には３人、平成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年度には８人、平成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には５人、平</a:t>
          </a:r>
          <a:r>
            <a:rPr kumimoji="1" lang="ja-JP" altLang="ja-JP" sz="1100">
              <a:solidFill>
                <a:schemeClr val="dk1"/>
              </a:solidFill>
              <a:effectLst/>
              <a:latin typeface="+mn-lt"/>
              <a:ea typeface="+mn-ea"/>
              <a:cs typeface="+mn-cs"/>
            </a:rPr>
            <a:t>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には７人退職し、令和元年度は類似団体平均を若干下回ったが、新規</a:t>
          </a:r>
          <a:r>
            <a:rPr kumimoji="1" lang="ja-JP" altLang="ja-JP" sz="1100">
              <a:solidFill>
                <a:schemeClr val="dk1"/>
              </a:solidFill>
              <a:effectLst/>
              <a:latin typeface="+mn-lt"/>
              <a:ea typeface="+mn-ea"/>
              <a:cs typeface="+mn-cs"/>
            </a:rPr>
            <a:t>採用抑制</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を行い、今後とも職員数の適正化に努める。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163322</xdr:rowOff>
    </xdr:from>
    <xdr:to>
      <xdr:col>81</xdr:col>
      <xdr:colOff>44450</xdr:colOff>
      <xdr:row>67</xdr:row>
      <xdr:rowOff>126202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9935972"/>
          <a:ext cx="0" cy="16773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98279</xdr:rowOff>
    </xdr:from>
    <xdr:ext cx="762000" cy="259045"/>
    <xdr:sp macro=""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58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126202</xdr:rowOff>
    </xdr:from>
    <xdr:to>
      <xdr:col>81</xdr:col>
      <xdr:colOff>133350</xdr:colOff>
      <xdr:row>67</xdr:row>
      <xdr:rowOff>126202</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613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78249</xdr:rowOff>
    </xdr:from>
    <xdr:ext cx="762000" cy="259045"/>
    <xdr:sp macro=""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67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163322</xdr:rowOff>
    </xdr:from>
    <xdr:to>
      <xdr:col>81</xdr:col>
      <xdr:colOff>133350</xdr:colOff>
      <xdr:row>57</xdr:row>
      <xdr:rowOff>163322</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993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70213</xdr:rowOff>
    </xdr:from>
    <xdr:to>
      <xdr:col>81</xdr:col>
      <xdr:colOff>44450</xdr:colOff>
      <xdr:row>60</xdr:row>
      <xdr:rowOff>95032</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flipV="1">
          <a:off x="16179800" y="10357213"/>
          <a:ext cx="838200" cy="24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165008</xdr:rowOff>
    </xdr:from>
    <xdr:ext cx="762000" cy="259045"/>
    <xdr:sp macro=""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2805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21481</xdr:rowOff>
    </xdr:from>
    <xdr:to>
      <xdr:col>81</xdr:col>
      <xdr:colOff>95250</xdr:colOff>
      <xdr:row>60</xdr:row>
      <xdr:rowOff>123081</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69179</xdr:rowOff>
    </xdr:from>
    <xdr:to>
      <xdr:col>77</xdr:col>
      <xdr:colOff>44450</xdr:colOff>
      <xdr:row>60</xdr:row>
      <xdr:rowOff>95032</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0356179"/>
          <a:ext cx="889000" cy="25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3556</xdr:rowOff>
    </xdr:from>
    <xdr:to>
      <xdr:col>77</xdr:col>
      <xdr:colOff>95250</xdr:colOff>
      <xdr:row>60</xdr:row>
      <xdr:rowOff>105156</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115333</xdr:rowOff>
    </xdr:from>
    <xdr:ext cx="7366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0594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26089</xdr:rowOff>
    </xdr:from>
    <xdr:to>
      <xdr:col>72</xdr:col>
      <xdr:colOff>203200</xdr:colOff>
      <xdr:row>60</xdr:row>
      <xdr:rowOff>69179</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4401800" y="10313089"/>
          <a:ext cx="889000" cy="43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2866</xdr:rowOff>
    </xdr:from>
    <xdr:to>
      <xdr:col>73</xdr:col>
      <xdr:colOff>44450</xdr:colOff>
      <xdr:row>60</xdr:row>
      <xdr:rowOff>104466</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114643</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058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15748</xdr:rowOff>
    </xdr:from>
    <xdr:to>
      <xdr:col>68</xdr:col>
      <xdr:colOff>152400</xdr:colOff>
      <xdr:row>60</xdr:row>
      <xdr:rowOff>26089</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0302748"/>
          <a:ext cx="889000" cy="1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453</xdr:rowOff>
    </xdr:from>
    <xdr:to>
      <xdr:col>68</xdr:col>
      <xdr:colOff>203200</xdr:colOff>
      <xdr:row>60</xdr:row>
      <xdr:rowOff>102053</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86830</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153289</xdr:rowOff>
    </xdr:from>
    <xdr:to>
      <xdr:col>64</xdr:col>
      <xdr:colOff>152400</xdr:colOff>
      <xdr:row>60</xdr:row>
      <xdr:rowOff>83439</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68216</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19413</xdr:rowOff>
    </xdr:from>
    <xdr:to>
      <xdr:col>81</xdr:col>
      <xdr:colOff>95250</xdr:colOff>
      <xdr:row>60</xdr:row>
      <xdr:rowOff>121013</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967200" y="10306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35940</xdr:rowOff>
    </xdr:from>
    <xdr:ext cx="762000" cy="259045"/>
    <xdr:sp macro=""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0151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44232</xdr:rowOff>
    </xdr:from>
    <xdr:to>
      <xdr:col>77</xdr:col>
      <xdr:colOff>95250</xdr:colOff>
      <xdr:row>60</xdr:row>
      <xdr:rowOff>145832</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6129000" y="1033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130609</xdr:rowOff>
    </xdr:from>
    <xdr:ext cx="7366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104176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18379</xdr:rowOff>
    </xdr:from>
    <xdr:to>
      <xdr:col>73</xdr:col>
      <xdr:colOff>44450</xdr:colOff>
      <xdr:row>60</xdr:row>
      <xdr:rowOff>119979</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5240000" y="10305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104756</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103917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146739</xdr:rowOff>
    </xdr:from>
    <xdr:to>
      <xdr:col>68</xdr:col>
      <xdr:colOff>203200</xdr:colOff>
      <xdr:row>60</xdr:row>
      <xdr:rowOff>76889</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4351000" y="10262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87066</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10031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136398</xdr:rowOff>
    </xdr:from>
    <xdr:to>
      <xdr:col>64</xdr:col>
      <xdr:colOff>152400</xdr:colOff>
      <xdr:row>60</xdr:row>
      <xdr:rowOff>66548</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3462000" y="10251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76725</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10020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年度と繰上償還を行った影響により、実質公債費比率は減少してきた</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公債費については、</a:t>
          </a:r>
          <a:r>
            <a:rPr kumimoji="1" lang="ja-JP" altLang="en-US" sz="1100">
              <a:solidFill>
                <a:schemeClr val="dk1"/>
              </a:solidFill>
              <a:effectLst/>
              <a:latin typeface="+mn-lt"/>
              <a:ea typeface="+mn-ea"/>
              <a:cs typeface="+mn-cs"/>
            </a:rPr>
            <a:t>昨年度に比べ公営住宅建設事業債の完済等により減額となった。</a:t>
          </a:r>
          <a:r>
            <a:rPr kumimoji="1" lang="ja-JP" altLang="ja-JP" sz="1100">
              <a:solidFill>
                <a:schemeClr val="dk1"/>
              </a:solidFill>
              <a:effectLst/>
              <a:latin typeface="+mn-lt"/>
              <a:ea typeface="+mn-ea"/>
              <a:cs typeface="+mn-cs"/>
            </a:rPr>
            <a:t>昨年度から</a:t>
          </a:r>
          <a:r>
            <a:rPr kumimoji="1" lang="en-US" altLang="ja-JP" sz="1100">
              <a:solidFill>
                <a:schemeClr val="dk1"/>
              </a:solidFill>
              <a:effectLst/>
              <a:latin typeface="+mn-lt"/>
              <a:ea typeface="+mn-ea"/>
              <a:cs typeface="+mn-cs"/>
            </a:rPr>
            <a:t>30,706</a:t>
          </a:r>
          <a:r>
            <a:rPr kumimoji="1" lang="ja-JP" altLang="ja-JP" sz="1100">
              <a:solidFill>
                <a:schemeClr val="dk1"/>
              </a:solidFill>
              <a:effectLst/>
              <a:latin typeface="+mn-lt"/>
              <a:ea typeface="+mn-ea"/>
              <a:cs typeface="+mn-cs"/>
            </a:rPr>
            <a:t>千円</a:t>
          </a:r>
          <a:r>
            <a:rPr kumimoji="1" lang="ja-JP" altLang="en-US" sz="1100">
              <a:solidFill>
                <a:schemeClr val="dk1"/>
              </a:solidFill>
              <a:effectLst/>
              <a:latin typeface="+mn-lt"/>
              <a:ea typeface="+mn-ea"/>
              <a:cs typeface="+mn-cs"/>
            </a:rPr>
            <a:t>減額</a:t>
          </a:r>
          <a:r>
            <a:rPr kumimoji="1" lang="ja-JP" altLang="ja-JP" sz="1100">
              <a:solidFill>
                <a:schemeClr val="dk1"/>
              </a:solidFill>
              <a:effectLst/>
              <a:latin typeface="+mn-lt"/>
              <a:ea typeface="+mn-ea"/>
              <a:cs typeface="+mn-cs"/>
            </a:rPr>
            <a:t>し、単年度の実質公債費比率は昨年度比</a:t>
          </a:r>
          <a:r>
            <a:rPr kumimoji="1" lang="en-US" altLang="ja-JP" sz="1100">
              <a:solidFill>
                <a:schemeClr val="dk1"/>
              </a:solidFill>
              <a:effectLst/>
              <a:latin typeface="+mn-lt"/>
              <a:ea typeface="+mn-ea"/>
              <a:cs typeface="+mn-cs"/>
            </a:rPr>
            <a:t>0.2</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2.1%</a:t>
          </a:r>
          <a:r>
            <a:rPr kumimoji="1" lang="ja-JP" altLang="ja-JP" sz="1100">
              <a:solidFill>
                <a:schemeClr val="dk1"/>
              </a:solidFill>
              <a:effectLst/>
              <a:latin typeface="+mn-lt"/>
              <a:ea typeface="+mn-ea"/>
              <a:cs typeface="+mn-cs"/>
            </a:rPr>
            <a:t>となった。</a:t>
          </a:r>
          <a:endParaRPr lang="ja-JP" altLang="ja-JP" sz="1400">
            <a:effectLst/>
          </a:endParaRPr>
        </a:p>
        <a:p>
          <a:r>
            <a:rPr kumimoji="1" lang="ja-JP" altLang="ja-JP" sz="1100">
              <a:solidFill>
                <a:schemeClr val="dk1"/>
              </a:solidFill>
              <a:effectLst/>
              <a:latin typeface="+mn-lt"/>
              <a:ea typeface="+mn-ea"/>
              <a:cs typeface="+mn-cs"/>
            </a:rPr>
            <a:t>今後、保小中一貫教育施設整備等の大型事業を予定しており、起債の借入額の増加が予想されることから、今後とも高利率の地方債の繰上償還を実施することにより、公債費の適正化を図る。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163576</xdr:rowOff>
    </xdr:from>
    <xdr:to>
      <xdr:col>81</xdr:col>
      <xdr:colOff>44450</xdr:colOff>
      <xdr:row>43</xdr:row>
      <xdr:rowOff>153162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507226"/>
          <a:ext cx="0" cy="101828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125239</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497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153162</xdr:rowOff>
    </xdr:from>
    <xdr:to>
      <xdr:col>81</xdr:col>
      <xdr:colOff>133350</xdr:colOff>
      <xdr:row>43</xdr:row>
      <xdr:rowOff>153162</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25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78503</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6250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163576</xdr:rowOff>
    </xdr:from>
    <xdr:to>
      <xdr:col>81</xdr:col>
      <xdr:colOff>133350</xdr:colOff>
      <xdr:row>37</xdr:row>
      <xdr:rowOff>163576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507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153670</xdr:rowOff>
    </xdr:from>
    <xdr:to>
      <xdr:col>81</xdr:col>
      <xdr:colOff>44450</xdr:colOff>
      <xdr:row>39</xdr:row>
      <xdr:rowOff>163322</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6179800" y="6840220"/>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159275</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70172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15748</xdr:rowOff>
    </xdr:from>
    <xdr:to>
      <xdr:col>81</xdr:col>
      <xdr:colOff>95250</xdr:colOff>
      <xdr:row>41</xdr:row>
      <xdr:rowOff>117348</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45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163322</xdr:rowOff>
    </xdr:from>
    <xdr:to>
      <xdr:col>77</xdr:col>
      <xdr:colOff>44450</xdr:colOff>
      <xdr:row>40</xdr:row>
      <xdr:rowOff>69088</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5290800" y="6849872"/>
          <a:ext cx="8890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69088</xdr:rowOff>
    </xdr:from>
    <xdr:to>
      <xdr:col>72</xdr:col>
      <xdr:colOff>203200</xdr:colOff>
      <xdr:row>41</xdr:row>
      <xdr:rowOff>71374</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4401800" y="6927088"/>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6096</xdr:rowOff>
    </xdr:from>
    <xdr:to>
      <xdr:col>73</xdr:col>
      <xdr:colOff>44450</xdr:colOff>
      <xdr:row>41</xdr:row>
      <xdr:rowOff>107696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92473</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71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71374</xdr:rowOff>
    </xdr:from>
    <xdr:to>
      <xdr:col>68</xdr:col>
      <xdr:colOff>152400</xdr:colOff>
      <xdr:row>42</xdr:row>
      <xdr:rowOff>92964</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7100824"/>
          <a:ext cx="889000" cy="193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20574</xdr:rowOff>
    </xdr:from>
    <xdr:to>
      <xdr:col>68</xdr:col>
      <xdr:colOff>203200</xdr:colOff>
      <xdr:row>41</xdr:row>
      <xdr:rowOff>122174</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132351</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39878</xdr:rowOff>
    </xdr:from>
    <xdr:to>
      <xdr:col>64</xdr:col>
      <xdr:colOff>152400</xdr:colOff>
      <xdr:row>41</xdr:row>
      <xdr:rowOff>141478</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151655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683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102870</xdr:rowOff>
    </xdr:from>
    <xdr:to>
      <xdr:col>81</xdr:col>
      <xdr:colOff>95250</xdr:colOff>
      <xdr:row>40</xdr:row>
      <xdr:rowOff>33020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78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119397</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634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112522</xdr:rowOff>
    </xdr:from>
    <xdr:to>
      <xdr:col>77</xdr:col>
      <xdr:colOff>95250</xdr:colOff>
      <xdr:row>40</xdr:row>
      <xdr:rowOff>42672</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79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52849</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567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18288</xdr:rowOff>
    </xdr:from>
    <xdr:to>
      <xdr:col>73</xdr:col>
      <xdr:colOff>44450</xdr:colOff>
      <xdr:row>40</xdr:row>
      <xdr:rowOff>119888</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876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130065</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645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20574</xdr:rowOff>
    </xdr:from>
    <xdr:to>
      <xdr:col>68</xdr:col>
      <xdr:colOff>203200</xdr:colOff>
      <xdr:row>41</xdr:row>
      <xdr:rowOff>122174</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705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106951</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42164</xdr:rowOff>
    </xdr:from>
    <xdr:to>
      <xdr:col>64</xdr:col>
      <xdr:colOff>152400</xdr:colOff>
      <xdr:row>42</xdr:row>
      <xdr:rowOff>143764</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7243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128541</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732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年度と繰上償還を行い、公債費削減を中心とする行政改革を進めた結果、</a:t>
          </a:r>
          <a:r>
            <a:rPr kumimoji="1" lang="ja-JP" altLang="en-US" sz="1100">
              <a:solidFill>
                <a:schemeClr val="dk1"/>
              </a:solidFill>
              <a:effectLst/>
              <a:latin typeface="+mn-lt"/>
              <a:ea typeface="+mn-ea"/>
              <a:cs typeface="+mn-cs"/>
            </a:rPr>
            <a:t>令和元</a:t>
          </a:r>
          <a:r>
            <a:rPr kumimoji="1" lang="ja-JP" altLang="ja-JP" sz="1100">
              <a:solidFill>
                <a:schemeClr val="dk1"/>
              </a:solidFill>
              <a:effectLst/>
              <a:latin typeface="+mn-lt"/>
              <a:ea typeface="+mn-ea"/>
              <a:cs typeface="+mn-cs"/>
            </a:rPr>
            <a:t>年度決算でも数値はマイナスとなった。今後も、後世への負担を少しでも軽減するよう、新規事業等実施について総点検を図り、財政の健全化に努める。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21096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4223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164623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76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21096</xdr:rowOff>
    </xdr:from>
    <xdr:to>
      <xdr:col>81</xdr:col>
      <xdr:colOff>133350</xdr:colOff>
      <xdr:row>22</xdr:row>
      <xdr:rowOff>21096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792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退職者</a:t>
          </a:r>
          <a:r>
            <a:rPr kumimoji="1" lang="ja-JP" altLang="en-US" sz="1100">
              <a:solidFill>
                <a:schemeClr val="dk1"/>
              </a:solidFill>
              <a:effectLst/>
              <a:latin typeface="+mn-lt"/>
              <a:ea typeface="+mn-ea"/>
              <a:cs typeface="+mn-cs"/>
            </a:rPr>
            <a:t>７人</a:t>
          </a:r>
          <a:r>
            <a:rPr kumimoji="1" lang="ja-JP" altLang="ja-JP" sz="1100">
              <a:solidFill>
                <a:schemeClr val="dk1"/>
              </a:solidFill>
              <a:effectLst/>
              <a:latin typeface="+mn-lt"/>
              <a:ea typeface="+mn-ea"/>
              <a:cs typeface="+mn-cs"/>
            </a:rPr>
            <a:t>の影響により基本給は減となったが、</a:t>
          </a:r>
          <a:r>
            <a:rPr kumimoji="1" lang="ja-JP" altLang="en-US" sz="1100">
              <a:solidFill>
                <a:schemeClr val="dk1"/>
              </a:solidFill>
              <a:effectLst/>
              <a:latin typeface="+mn-lt"/>
              <a:ea typeface="+mn-ea"/>
              <a:cs typeface="+mn-cs"/>
            </a:rPr>
            <a:t>参議院議員選挙、高知県知事選挙事務</a:t>
          </a:r>
          <a:r>
            <a:rPr kumimoji="1" lang="ja-JP" altLang="ja-JP" sz="1100">
              <a:solidFill>
                <a:schemeClr val="dk1"/>
              </a:solidFill>
              <a:effectLst/>
              <a:latin typeface="+mn-lt"/>
              <a:ea typeface="+mn-ea"/>
              <a:cs typeface="+mn-cs"/>
            </a:rPr>
            <a:t>に</a:t>
          </a:r>
          <a:r>
            <a:rPr kumimoji="1" lang="ja-JP" altLang="en-US" sz="1100">
              <a:solidFill>
                <a:schemeClr val="dk1"/>
              </a:solidFill>
              <a:effectLst/>
              <a:latin typeface="+mn-lt"/>
              <a:ea typeface="+mn-ea"/>
              <a:cs typeface="+mn-cs"/>
            </a:rPr>
            <a:t>伴う</a:t>
          </a:r>
          <a:r>
            <a:rPr kumimoji="1" lang="ja-JP" altLang="ja-JP" sz="1100">
              <a:solidFill>
                <a:schemeClr val="dk1"/>
              </a:solidFill>
              <a:effectLst/>
              <a:latin typeface="+mn-lt"/>
              <a:ea typeface="+mn-ea"/>
              <a:cs typeface="+mn-cs"/>
            </a:rPr>
            <a:t>時間外勤務手当が増加し、人件費全体では対前年</a:t>
          </a:r>
          <a:r>
            <a:rPr kumimoji="1" lang="en-US" altLang="ja-JP" sz="1100">
              <a:solidFill>
                <a:schemeClr val="dk1"/>
              </a:solidFill>
              <a:effectLst/>
              <a:latin typeface="+mn-lt"/>
              <a:ea typeface="+mn-ea"/>
              <a:cs typeface="+mn-cs"/>
            </a:rPr>
            <a:t>7,370</a:t>
          </a:r>
          <a:r>
            <a:rPr kumimoji="1" lang="ja-JP" altLang="ja-JP" sz="1100">
              <a:solidFill>
                <a:schemeClr val="dk1"/>
              </a:solidFill>
              <a:effectLst/>
              <a:latin typeface="+mn-lt"/>
              <a:ea typeface="+mn-ea"/>
              <a:cs typeface="+mn-cs"/>
            </a:rPr>
            <a:t>千円の増となった。しかし、</a:t>
          </a:r>
          <a:r>
            <a:rPr kumimoji="1" lang="ja-JP" altLang="en-US" sz="1100">
              <a:solidFill>
                <a:schemeClr val="dk1"/>
              </a:solidFill>
              <a:effectLst/>
              <a:latin typeface="+mn-lt"/>
              <a:ea typeface="+mn-ea"/>
              <a:cs typeface="+mn-cs"/>
            </a:rPr>
            <a:t>地方譲与税（森林環境譲与税の皆増（</a:t>
          </a:r>
          <a:r>
            <a:rPr kumimoji="1" lang="en-US" altLang="ja-JP" sz="1100">
              <a:solidFill>
                <a:schemeClr val="dk1"/>
              </a:solidFill>
              <a:effectLst/>
              <a:latin typeface="+mn-lt"/>
              <a:ea typeface="+mn-ea"/>
              <a:cs typeface="+mn-cs"/>
            </a:rPr>
            <a:t>50,869</a:t>
          </a:r>
          <a:r>
            <a:rPr kumimoji="1" lang="ja-JP" altLang="en-US" sz="1100">
              <a:solidFill>
                <a:schemeClr val="dk1"/>
              </a:solidFill>
              <a:effectLst/>
              <a:latin typeface="+mn-lt"/>
              <a:ea typeface="+mn-ea"/>
              <a:cs typeface="+mn-cs"/>
            </a:rPr>
            <a:t>千円））の増</a:t>
          </a:r>
          <a:r>
            <a:rPr kumimoji="1" lang="ja-JP" altLang="ja-JP" sz="1100">
              <a:solidFill>
                <a:schemeClr val="dk1"/>
              </a:solidFill>
              <a:effectLst/>
              <a:latin typeface="+mn-lt"/>
              <a:ea typeface="+mn-ea"/>
              <a:cs typeface="+mn-cs"/>
            </a:rPr>
            <a:t>により、経常収支比率は減少し、類似団体平均値を若干下回る結果となった。</a:t>
          </a:r>
          <a:endParaRPr lang="ja-JP" altLang="ja-JP" sz="1400">
            <a:effectLst/>
          </a:endParaRPr>
        </a:p>
        <a:p>
          <a:r>
            <a:rPr kumimoji="1" lang="ja-JP" altLang="en-US" sz="1100">
              <a:solidFill>
                <a:schemeClr val="dk1"/>
              </a:solidFill>
              <a:effectLst/>
              <a:latin typeface="+mn-lt"/>
              <a:ea typeface="+mn-ea"/>
              <a:cs typeface="+mn-cs"/>
            </a:rPr>
            <a:t>今後とも</a:t>
          </a:r>
          <a:r>
            <a:rPr kumimoji="1" lang="ja-JP" altLang="ja-JP" sz="1100">
              <a:solidFill>
                <a:schemeClr val="dk1"/>
              </a:solidFill>
              <a:effectLst/>
              <a:latin typeface="+mn-lt"/>
              <a:ea typeface="+mn-ea"/>
              <a:cs typeface="+mn-cs"/>
            </a:rPr>
            <a:t>新規採用</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抑制等を行い、職員数の適正化に努め</a:t>
          </a:r>
          <a:r>
            <a:rPr kumimoji="1" lang="ja-JP" altLang="en-US" sz="1100">
              <a:solidFill>
                <a:schemeClr val="dk1"/>
              </a:solidFill>
              <a:effectLst/>
              <a:latin typeface="+mn-lt"/>
              <a:ea typeface="+mn-ea"/>
              <a:cs typeface="+mn-cs"/>
            </a:rPr>
            <a:t>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120142</xdr:rowOff>
    </xdr:from>
    <xdr:to>
      <xdr:col>24</xdr:col>
      <xdr:colOff>25400</xdr:colOff>
      <xdr:row>40</xdr:row>
      <xdr:rowOff>154432</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77992"/>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126509</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154432</xdr:rowOff>
    </xdr:from>
    <xdr:to>
      <xdr:col>24</xdr:col>
      <xdr:colOff>114300</xdr:colOff>
      <xdr:row>40</xdr:row>
      <xdr:rowOff>154432</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35069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120142</xdr:rowOff>
    </xdr:from>
    <xdr:to>
      <xdr:col>24</xdr:col>
      <xdr:colOff>114300</xdr:colOff>
      <xdr:row>33</xdr:row>
      <xdr:rowOff>120142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90424</xdr:rowOff>
    </xdr:from>
    <xdr:to>
      <xdr:col>24</xdr:col>
      <xdr:colOff>25400</xdr:colOff>
      <xdr:row>36</xdr:row>
      <xdr:rowOff>94996</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26262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144289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316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94996</xdr:rowOff>
    </xdr:from>
    <xdr:to>
      <xdr:col>19</xdr:col>
      <xdr:colOff>187325</xdr:colOff>
      <xdr:row>36</xdr:row>
      <xdr:rowOff>108712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26719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68851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412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108712</xdr:rowOff>
    </xdr:from>
    <xdr:to>
      <xdr:col>15</xdr:col>
      <xdr:colOff>98425</xdr:colOff>
      <xdr:row>37</xdr:row>
      <xdr:rowOff>65278</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280912"/>
          <a:ext cx="8890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126492</xdr:rowOff>
    </xdr:from>
    <xdr:to>
      <xdr:col>15</xdr:col>
      <xdr:colOff>149225</xdr:colOff>
      <xdr:row>37</xdr:row>
      <xdr:rowOff>56642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41419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19558</xdr:rowOff>
    </xdr:from>
    <xdr:to>
      <xdr:col>11</xdr:col>
      <xdr:colOff>9525</xdr:colOff>
      <xdr:row>37</xdr:row>
      <xdr:rowOff>65278</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363208"/>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108204</xdr:rowOff>
    </xdr:from>
    <xdr:to>
      <xdr:col>11</xdr:col>
      <xdr:colOff>60325</xdr:colOff>
      <xdr:row>37</xdr:row>
      <xdr:rowOff>38354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48531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103632</xdr:rowOff>
    </xdr:from>
    <xdr:to>
      <xdr:col>6</xdr:col>
      <xdr:colOff>171450</xdr:colOff>
      <xdr:row>37</xdr:row>
      <xdr:rowOff>33782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43959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39624</xdr:rowOff>
    </xdr:from>
    <xdr:to>
      <xdr:col>24</xdr:col>
      <xdr:colOff>76200</xdr:colOff>
      <xdr:row>36</xdr:row>
      <xdr:rowOff>141224</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56151</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05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44196</xdr:rowOff>
    </xdr:from>
    <xdr:to>
      <xdr:col>20</xdr:col>
      <xdr:colOff>38100</xdr:colOff>
      <xdr:row>36</xdr:row>
      <xdr:rowOff>145796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216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155973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9852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57912</xdr:rowOff>
    </xdr:from>
    <xdr:to>
      <xdr:col>15</xdr:col>
      <xdr:colOff>149225</xdr:colOff>
      <xdr:row>36</xdr:row>
      <xdr:rowOff>159512</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23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169689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14478</xdr:rowOff>
    </xdr:from>
    <xdr:to>
      <xdr:col>11</xdr:col>
      <xdr:colOff>60325</xdr:colOff>
      <xdr:row>37</xdr:row>
      <xdr:rowOff>116078</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100855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4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140208</xdr:rowOff>
    </xdr:from>
    <xdr:to>
      <xdr:col>6</xdr:col>
      <xdr:colOff>171450</xdr:colOff>
      <xdr:row>37</xdr:row>
      <xdr:rowOff>70358</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312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55135</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大豊町教育施設整備事業に関する委託料の皆増（</a:t>
          </a:r>
          <a:r>
            <a:rPr kumimoji="1" lang="en-US" altLang="ja-JP" sz="1100">
              <a:solidFill>
                <a:schemeClr val="dk1"/>
              </a:solidFill>
              <a:effectLst/>
              <a:latin typeface="+mn-lt"/>
              <a:ea typeface="+mn-ea"/>
              <a:cs typeface="+mn-cs"/>
            </a:rPr>
            <a:t>59,858</a:t>
          </a:r>
          <a:r>
            <a:rPr kumimoji="1" lang="ja-JP" altLang="en-US" sz="1100">
              <a:solidFill>
                <a:schemeClr val="dk1"/>
              </a:solidFill>
              <a:effectLst/>
              <a:latin typeface="+mn-lt"/>
              <a:ea typeface="+mn-ea"/>
              <a:cs typeface="+mn-cs"/>
            </a:rPr>
            <a:t>千円）等により、</a:t>
          </a:r>
          <a:r>
            <a:rPr kumimoji="1" lang="ja-JP" altLang="ja-JP" sz="1100">
              <a:solidFill>
                <a:schemeClr val="dk1"/>
              </a:solidFill>
              <a:effectLst/>
              <a:latin typeface="+mn-lt"/>
              <a:ea typeface="+mn-ea"/>
              <a:cs typeface="+mn-cs"/>
            </a:rPr>
            <a:t>物件費は増加したが、</a:t>
          </a:r>
          <a:r>
            <a:rPr kumimoji="1" lang="ja-JP" altLang="ja-JP" sz="1100">
              <a:solidFill>
                <a:sysClr val="windowText" lastClr="000000"/>
              </a:solidFill>
              <a:effectLst/>
              <a:latin typeface="+mn-lt"/>
              <a:ea typeface="+mn-ea"/>
              <a:cs typeface="+mn-cs"/>
            </a:rPr>
            <a:t>歳入経常一般財源</a:t>
          </a:r>
          <a:r>
            <a:rPr kumimoji="1" lang="ja-JP" altLang="en-US" sz="1100">
              <a:solidFill>
                <a:sysClr val="windowText" lastClr="000000"/>
              </a:solidFill>
              <a:effectLst/>
              <a:latin typeface="+mn-lt"/>
              <a:ea typeface="+mn-ea"/>
              <a:cs typeface="+mn-cs"/>
            </a:rPr>
            <a:t>も</a:t>
          </a:r>
          <a:r>
            <a:rPr kumimoji="1" lang="ja-JP" altLang="ja-JP" sz="1100">
              <a:solidFill>
                <a:schemeClr val="dk1"/>
              </a:solidFill>
              <a:effectLst/>
              <a:latin typeface="+mn-lt"/>
              <a:ea typeface="+mn-ea"/>
              <a:cs typeface="+mn-cs"/>
            </a:rPr>
            <a:t>増加したことにより、経常収支比率は前年度より</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ポイントの</a:t>
          </a:r>
          <a:r>
            <a:rPr kumimoji="1" lang="ja-JP" altLang="en-US" sz="1100">
              <a:solidFill>
                <a:schemeClr val="dk1"/>
              </a:solidFill>
              <a:effectLst/>
              <a:latin typeface="+mn-lt"/>
              <a:ea typeface="+mn-ea"/>
              <a:cs typeface="+mn-cs"/>
            </a:rPr>
            <a:t>減となり</a:t>
          </a:r>
          <a:r>
            <a:rPr kumimoji="1" lang="ja-JP" altLang="ja-JP" sz="1100">
              <a:solidFill>
                <a:schemeClr val="dk1"/>
              </a:solidFill>
              <a:effectLst/>
              <a:latin typeface="+mn-lt"/>
              <a:ea typeface="+mn-ea"/>
              <a:cs typeface="+mn-cs"/>
            </a:rPr>
            <a:t>、依然、類似団体平均を下回っている。</a:t>
          </a:r>
          <a:endParaRPr lang="ja-JP" altLang="ja-JP" sz="1400">
            <a:effectLst/>
          </a:endParaRPr>
        </a:p>
        <a:p>
          <a:r>
            <a:rPr kumimoji="1" lang="ja-JP" altLang="ja-JP" sz="1100">
              <a:solidFill>
                <a:schemeClr val="dk1"/>
              </a:solidFill>
              <a:effectLst/>
              <a:latin typeface="+mn-lt"/>
              <a:ea typeface="+mn-ea"/>
              <a:cs typeface="+mn-cs"/>
            </a:rPr>
            <a:t>今後、職員数の減少による委託（物件費）へのシフトが考えられるが、より一層事業の精査を行い、経費の削減に努める。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161290</xdr:rowOff>
    </xdr:from>
    <xdr:to>
      <xdr:col>82</xdr:col>
      <xdr:colOff>107950</xdr:colOff>
      <xdr:row>22</xdr:row>
      <xdr:rowOff>66040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9014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22</xdr:row>
      <xdr:rowOff>38117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81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66040</xdr:rowOff>
    </xdr:from>
    <xdr:to>
      <xdr:col>82</xdr:col>
      <xdr:colOff>196850</xdr:colOff>
      <xdr:row>22</xdr:row>
      <xdr:rowOff>66040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83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76217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3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161290</xdr:rowOff>
    </xdr:from>
    <xdr:to>
      <xdr:col>82</xdr:col>
      <xdr:colOff>196850</xdr:colOff>
      <xdr:row>13</xdr:row>
      <xdr:rowOff>161290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90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54610</xdr:rowOff>
    </xdr:from>
    <xdr:to>
      <xdr:col>82</xdr:col>
      <xdr:colOff>107950</xdr:colOff>
      <xdr:row>15</xdr:row>
      <xdr:rowOff>130810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5671800" y="262636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52087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966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80010</xdr:rowOff>
    </xdr:from>
    <xdr:to>
      <xdr:col>82</xdr:col>
      <xdr:colOff>158750</xdr:colOff>
      <xdr:row>18</xdr:row>
      <xdr:rowOff>10160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994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123190</xdr:rowOff>
    </xdr:from>
    <xdr:to>
      <xdr:col>78</xdr:col>
      <xdr:colOff>69850</xdr:colOff>
      <xdr:row>15</xdr:row>
      <xdr:rowOff>130810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6949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64770</xdr:rowOff>
    </xdr:from>
    <xdr:to>
      <xdr:col>78</xdr:col>
      <xdr:colOff>120650</xdr:colOff>
      <xdr:row>17</xdr:row>
      <xdr:rowOff>166370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151147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3065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123190</xdr:rowOff>
    </xdr:from>
    <xdr:to>
      <xdr:col>73</xdr:col>
      <xdr:colOff>180975</xdr:colOff>
      <xdr:row>16</xdr:row>
      <xdr:rowOff>35560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893800" y="269494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19050</xdr:rowOff>
    </xdr:from>
    <xdr:to>
      <xdr:col>74</xdr:col>
      <xdr:colOff>31750</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85090</xdr:rowOff>
    </xdr:from>
    <xdr:to>
      <xdr:col>69</xdr:col>
      <xdr:colOff>92075</xdr:colOff>
      <xdr:row>16</xdr:row>
      <xdr:rowOff>35560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65684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137160</xdr:rowOff>
    </xdr:from>
    <xdr:to>
      <xdr:col>69</xdr:col>
      <xdr:colOff>142875</xdr:colOff>
      <xdr:row>17</xdr:row>
      <xdr:rowOff>67310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88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52087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96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106680</xdr:rowOff>
    </xdr:from>
    <xdr:to>
      <xdr:col>65</xdr:col>
      <xdr:colOff>53975</xdr:colOff>
      <xdr:row>17</xdr:row>
      <xdr:rowOff>36830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21607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93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3810</xdr:rowOff>
    </xdr:from>
    <xdr:to>
      <xdr:col>82</xdr:col>
      <xdr:colOff>158750</xdr:colOff>
      <xdr:row>15</xdr:row>
      <xdr:rowOff>105410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57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20337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420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80010</xdr:rowOff>
    </xdr:from>
    <xdr:to>
      <xdr:col>78</xdr:col>
      <xdr:colOff>120650</xdr:colOff>
      <xdr:row>16</xdr:row>
      <xdr:rowOff>10160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65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20337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20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72390</xdr:rowOff>
    </xdr:from>
    <xdr:to>
      <xdr:col>74</xdr:col>
      <xdr:colOff>31750</xdr:colOff>
      <xdr:row>16</xdr:row>
      <xdr:rowOff>2540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12717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41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156210</xdr:rowOff>
    </xdr:from>
    <xdr:to>
      <xdr:col>69</xdr:col>
      <xdr:colOff>142875</xdr:colOff>
      <xdr:row>16</xdr:row>
      <xdr:rowOff>86360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96537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496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34290</xdr:rowOff>
    </xdr:from>
    <xdr:to>
      <xdr:col>65</xdr:col>
      <xdr:colOff>53975</xdr:colOff>
      <xdr:row>15</xdr:row>
      <xdr:rowOff>135890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60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146067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37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高齢化率の高い本町では、扶助費をはじめとする社会保障経費が多く、</a:t>
          </a:r>
          <a:r>
            <a:rPr kumimoji="1" lang="ja-JP" altLang="en-US" sz="1100">
              <a:solidFill>
                <a:schemeClr val="dk1"/>
              </a:solidFill>
              <a:effectLst/>
              <a:latin typeface="+mn-lt"/>
              <a:ea typeface="+mn-ea"/>
              <a:cs typeface="+mn-cs"/>
            </a:rPr>
            <a:t>令和元年度は障害者自立支援給付費の増加もあり、</a:t>
          </a:r>
          <a:r>
            <a:rPr kumimoji="1" lang="ja-JP" altLang="ja-JP" sz="1100">
              <a:solidFill>
                <a:schemeClr val="dk1"/>
              </a:solidFill>
              <a:effectLst/>
              <a:latin typeface="+mn-lt"/>
              <a:ea typeface="+mn-ea"/>
              <a:cs typeface="+mn-cs"/>
            </a:rPr>
            <a:t>類似団体平均を上回る結果となっている。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9" name="扶助費グラフ枠">
          <a:extLst>
            <a:ext uri="{FF2B5EF4-FFF2-40B4-BE49-F238E27FC236}">
              <a16:creationId xmlns:a16="http://schemas.microsoft.com/office/drawing/2014/main" id="{00000000-0008-0000-0400-0000B3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120650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4826000" y="9118600"/>
          <a:ext cx="0" cy="1460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1" name="扶助費最小値テキスト">
          <a:extLst>
            <a:ext uri="{FF2B5EF4-FFF2-40B4-BE49-F238E27FC236}">
              <a16:creationId xmlns:a16="http://schemas.microsoft.com/office/drawing/2014/main" id="{00000000-0008-0000-0400-0000B5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3" name="扶助費最大値テキスト">
          <a:extLst>
            <a:ext uri="{FF2B5EF4-FFF2-40B4-BE49-F238E27FC236}">
              <a16:creationId xmlns:a16="http://schemas.microsoft.com/office/drawing/2014/main" id="{00000000-0008-0000-0400-0000B7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95250</xdr:rowOff>
    </xdr:from>
    <xdr:to>
      <xdr:col>24</xdr:col>
      <xdr:colOff>25400</xdr:colOff>
      <xdr:row>55</xdr:row>
      <xdr:rowOff>120650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987800" y="952500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53</xdr:row>
      <xdr:rowOff>168927</xdr:rowOff>
    </xdr:from>
    <xdr:ext cx="762000" cy="259045"/>
    <xdr:sp macro="" textlink="">
      <xdr:nvSpPr>
        <xdr:cNvPr id="186" name="扶助費平均値テキスト">
          <a:extLst>
            <a:ext uri="{FF2B5EF4-FFF2-40B4-BE49-F238E27FC236}">
              <a16:creationId xmlns:a16="http://schemas.microsoft.com/office/drawing/2014/main" id="{00000000-0008-0000-0400-0000BA000000}"/>
            </a:ext>
          </a:extLst>
        </xdr:cNvPr>
        <xdr:cNvSpPr txBox="1"/>
      </xdr:nvSpPr>
      <xdr:spPr>
        <a:xfrm>
          <a:off x="4914900" y="9255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152400</xdr:rowOff>
    </xdr:from>
    <xdr:to>
      <xdr:col>24</xdr:col>
      <xdr:colOff>76200</xdr:colOff>
      <xdr:row>55</xdr:row>
      <xdr:rowOff>82550</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47752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95250</xdr:rowOff>
    </xdr:from>
    <xdr:to>
      <xdr:col>19</xdr:col>
      <xdr:colOff>187325</xdr:colOff>
      <xdr:row>55</xdr:row>
      <xdr:rowOff>120650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3098800" y="95250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80027</xdr:rowOff>
    </xdr:from>
    <xdr:ext cx="7366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3606800" y="9166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44450</xdr:rowOff>
    </xdr:from>
    <xdr:to>
      <xdr:col>15</xdr:col>
      <xdr:colOff>98425</xdr:colOff>
      <xdr:row>55</xdr:row>
      <xdr:rowOff>120650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2209800" y="94742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139700</xdr:rowOff>
    </xdr:from>
    <xdr:to>
      <xdr:col>15</xdr:col>
      <xdr:colOff>149225</xdr:colOff>
      <xdr:row>55</xdr:row>
      <xdr:rowOff>69850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048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80027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2717800" y="9166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6350</xdr:rowOff>
    </xdr:from>
    <xdr:to>
      <xdr:col>11</xdr:col>
      <xdr:colOff>9525</xdr:colOff>
      <xdr:row>55</xdr:row>
      <xdr:rowOff>44450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1320800" y="94361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127000</xdr:rowOff>
    </xdr:from>
    <xdr:to>
      <xdr:col>11</xdr:col>
      <xdr:colOff>60325</xdr:colOff>
      <xdr:row>55</xdr:row>
      <xdr:rowOff>57150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2159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67327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1828800" y="915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114300</xdr:rowOff>
    </xdr:from>
    <xdr:to>
      <xdr:col>6</xdr:col>
      <xdr:colOff>171450</xdr:colOff>
      <xdr:row>55</xdr:row>
      <xdr:rowOff>44450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1270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54627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939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69850</xdr:rowOff>
    </xdr:from>
    <xdr:to>
      <xdr:col>24</xdr:col>
      <xdr:colOff>76200</xdr:colOff>
      <xdr:row>56</xdr:row>
      <xdr:rowOff>0</xdr:rowOff>
    </xdr:to>
    <xdr:sp macro="" textlink="">
      <xdr:nvSpPr>
        <xdr:cNvPr id="204" name="楕円 203">
          <a:extLst>
            <a:ext uri="{FF2B5EF4-FFF2-40B4-BE49-F238E27FC236}">
              <a16:creationId xmlns:a16="http://schemas.microsoft.com/office/drawing/2014/main" id="{00000000-0008-0000-0400-0000CC000000}"/>
            </a:ext>
          </a:extLst>
        </xdr:cNvPr>
        <xdr:cNvSpPr/>
      </xdr:nvSpPr>
      <xdr:spPr>
        <a:xfrm>
          <a:off x="4775200" y="949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41927</xdr:rowOff>
    </xdr:from>
    <xdr:ext cx="762000" cy="259045"/>
    <xdr:sp macro="" textlink="">
      <xdr:nvSpPr>
        <xdr:cNvPr id="205" name="扶助費該当値テキスト">
          <a:extLst>
            <a:ext uri="{FF2B5EF4-FFF2-40B4-BE49-F238E27FC236}">
              <a16:creationId xmlns:a16="http://schemas.microsoft.com/office/drawing/2014/main" id="{00000000-0008-0000-0400-0000CD000000}"/>
            </a:ext>
          </a:extLst>
        </xdr:cNvPr>
        <xdr:cNvSpPr txBox="1"/>
      </xdr:nvSpPr>
      <xdr:spPr>
        <a:xfrm>
          <a:off x="49149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44450</xdr:rowOff>
    </xdr:from>
    <xdr:to>
      <xdr:col>20</xdr:col>
      <xdr:colOff>38100</xdr:colOff>
      <xdr:row>55</xdr:row>
      <xdr:rowOff>146050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3937000" y="947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130827</xdr:rowOff>
    </xdr:from>
    <xdr:ext cx="7366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606800" y="956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69850</xdr:rowOff>
    </xdr:from>
    <xdr:to>
      <xdr:col>15</xdr:col>
      <xdr:colOff>149225</xdr:colOff>
      <xdr:row>56</xdr:row>
      <xdr:rowOff>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048000" y="949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156227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717800" y="958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165100</xdr:rowOff>
    </xdr:from>
    <xdr:to>
      <xdr:col>11</xdr:col>
      <xdr:colOff>60325</xdr:colOff>
      <xdr:row>55</xdr:row>
      <xdr:rowOff>95250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2159000" y="942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80027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828800" y="950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127000</xdr:rowOff>
    </xdr:from>
    <xdr:to>
      <xdr:col>6</xdr:col>
      <xdr:colOff>171450</xdr:colOff>
      <xdr:row>55</xdr:row>
      <xdr:rowOff>57150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1270000" y="938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41927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939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その他に係る経常収支比率が類似団体平均を上回っているのは、繰出金が主な要因である。</a:t>
          </a:r>
          <a:r>
            <a:rPr kumimoji="1" lang="ja-JP" altLang="en-US" sz="1100">
              <a:solidFill>
                <a:schemeClr val="dk1"/>
              </a:solidFill>
              <a:effectLst/>
              <a:latin typeface="+mn-lt"/>
              <a:ea typeface="+mn-ea"/>
              <a:cs typeface="+mn-cs"/>
            </a:rPr>
            <a:t>令和元年度は、土地開発基金積立の増（前年度比＋</a:t>
          </a:r>
          <a:r>
            <a:rPr kumimoji="1" lang="en-US" altLang="ja-JP" sz="1100">
              <a:solidFill>
                <a:schemeClr val="dk1"/>
              </a:solidFill>
              <a:effectLst/>
              <a:latin typeface="+mn-lt"/>
              <a:ea typeface="+mn-ea"/>
              <a:cs typeface="+mn-cs"/>
            </a:rPr>
            <a:t>298,083</a:t>
          </a:r>
          <a:r>
            <a:rPr kumimoji="1" lang="ja-JP" altLang="en-US" sz="1100">
              <a:solidFill>
                <a:schemeClr val="dk1"/>
              </a:solidFill>
              <a:effectLst/>
              <a:latin typeface="+mn-lt"/>
              <a:ea typeface="+mn-ea"/>
              <a:cs typeface="+mn-cs"/>
            </a:rPr>
            <a:t>千円）の要因も大きいが、</a:t>
          </a:r>
          <a:r>
            <a:rPr kumimoji="1" lang="ja-JP" altLang="ja-JP" sz="1100">
              <a:solidFill>
                <a:schemeClr val="dk1"/>
              </a:solidFill>
              <a:effectLst/>
              <a:latin typeface="+mn-lt"/>
              <a:ea typeface="+mn-ea"/>
              <a:cs typeface="+mn-cs"/>
            </a:rPr>
            <a:t>国民健康保険特別会計や介護保険特別会計への繰出金については、職員給与等に対する繰出しもあるが、保険料の適正化を図ることにより、税収を主な財源とする普通会計の負担額を減らしていくよう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6" name="直線コネクタ 225">
          <a:extLst>
            <a:ext uri="{FF2B5EF4-FFF2-40B4-BE49-F238E27FC236}">
              <a16:creationId xmlns:a16="http://schemas.microsoft.com/office/drawing/2014/main" id="{00000000-0008-0000-0400-0000E2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35560</xdr:rowOff>
    </xdr:from>
    <xdr:to>
      <xdr:col>82</xdr:col>
      <xdr:colOff>107950</xdr:colOff>
      <xdr:row>60</xdr:row>
      <xdr:rowOff>96520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122410"/>
          <a:ext cx="0" cy="1261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68597</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55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96520</xdr:rowOff>
    </xdr:from>
    <xdr:to>
      <xdr:col>82</xdr:col>
      <xdr:colOff>196850</xdr:colOff>
      <xdr:row>60</xdr:row>
      <xdr:rowOff>96520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383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121937</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86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35560</xdr:rowOff>
    </xdr:from>
    <xdr:to>
      <xdr:col>82</xdr:col>
      <xdr:colOff>196850</xdr:colOff>
      <xdr:row>53</xdr:row>
      <xdr:rowOff>35560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12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127000</xdr:rowOff>
    </xdr:from>
    <xdr:to>
      <xdr:col>82</xdr:col>
      <xdr:colOff>107950</xdr:colOff>
      <xdr:row>55</xdr:row>
      <xdr:rowOff>130810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5671800" y="955675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43197</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301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26670</xdr:rowOff>
    </xdr:from>
    <xdr:to>
      <xdr:col>82</xdr:col>
      <xdr:colOff>158750</xdr:colOff>
      <xdr:row>55</xdr:row>
      <xdr:rowOff>128270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130810</xdr:rowOff>
    </xdr:from>
    <xdr:to>
      <xdr:col>78</xdr:col>
      <xdr:colOff>69850</xdr:colOff>
      <xdr:row>55</xdr:row>
      <xdr:rowOff>161290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4782800" y="956056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41910</xdr:rowOff>
    </xdr:from>
    <xdr:to>
      <xdr:col>78</xdr:col>
      <xdr:colOff>120650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153687</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240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161290</xdr:rowOff>
    </xdr:from>
    <xdr:to>
      <xdr:col>73</xdr:col>
      <xdr:colOff>180975</xdr:colOff>
      <xdr:row>56</xdr:row>
      <xdr:rowOff>88900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893800" y="959104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34290</xdr:rowOff>
    </xdr:from>
    <xdr:to>
      <xdr:col>74</xdr:col>
      <xdr:colOff>31750</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146067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23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24130</xdr:rowOff>
    </xdr:from>
    <xdr:to>
      <xdr:col>69</xdr:col>
      <xdr:colOff>92075</xdr:colOff>
      <xdr:row>56</xdr:row>
      <xdr:rowOff>88900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62533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19050</xdr:rowOff>
    </xdr:from>
    <xdr:to>
      <xdr:col>69</xdr:col>
      <xdr:colOff>142875</xdr:colOff>
      <xdr:row>55</xdr:row>
      <xdr:rowOff>120650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130827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7620</xdr:rowOff>
    </xdr:from>
    <xdr:to>
      <xdr:col>65</xdr:col>
      <xdr:colOff>53975</xdr:colOff>
      <xdr:row>55</xdr:row>
      <xdr:rowOff>109220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437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119397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206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76200</xdr:rowOff>
    </xdr:from>
    <xdr:to>
      <xdr:col>82</xdr:col>
      <xdr:colOff>158750</xdr:colOff>
      <xdr:row>56</xdr:row>
      <xdr:rowOff>6350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505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48277</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478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80010</xdr:rowOff>
    </xdr:from>
    <xdr:to>
      <xdr:col>78</xdr:col>
      <xdr:colOff>120650</xdr:colOff>
      <xdr:row>56</xdr:row>
      <xdr:rowOff>10160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50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166387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596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110490</xdr:rowOff>
    </xdr:from>
    <xdr:to>
      <xdr:col>74</xdr:col>
      <xdr:colOff>31750</xdr:colOff>
      <xdr:row>56</xdr:row>
      <xdr:rowOff>40640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54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25417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626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38100</xdr:rowOff>
    </xdr:from>
    <xdr:to>
      <xdr:col>69</xdr:col>
      <xdr:colOff>142875</xdr:colOff>
      <xdr:row>56</xdr:row>
      <xdr:rowOff>139700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124477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72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144780</xdr:rowOff>
    </xdr:from>
    <xdr:to>
      <xdr:col>65</xdr:col>
      <xdr:colOff>53975</xdr:colOff>
      <xdr:row>56</xdr:row>
      <xdr:rowOff>74930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57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59707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660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一部事務組合</a:t>
          </a:r>
          <a:r>
            <a:rPr kumimoji="1" lang="ja-JP" altLang="en-US" sz="1100">
              <a:solidFill>
                <a:schemeClr val="dk1"/>
              </a:solidFill>
              <a:effectLst/>
              <a:latin typeface="+mn-lt"/>
              <a:ea typeface="+mn-ea"/>
              <a:cs typeface="+mn-cs"/>
            </a:rPr>
            <a:t>や土佐れいほく博推進協議会への負担金</a:t>
          </a:r>
          <a:r>
            <a:rPr kumimoji="1" lang="ja-JP" altLang="ja-JP" sz="1100">
              <a:solidFill>
                <a:schemeClr val="dk1"/>
              </a:solidFill>
              <a:effectLst/>
              <a:latin typeface="+mn-lt"/>
              <a:ea typeface="+mn-ea"/>
              <a:cs typeface="+mn-cs"/>
            </a:rPr>
            <a:t>等の増により、</a:t>
          </a:r>
          <a:r>
            <a:rPr kumimoji="1" lang="ja-JP" altLang="en-US" sz="1100">
              <a:solidFill>
                <a:schemeClr val="dk1"/>
              </a:solidFill>
              <a:effectLst/>
              <a:latin typeface="+mn-lt"/>
              <a:ea typeface="+mn-ea"/>
              <a:cs typeface="+mn-cs"/>
            </a:rPr>
            <a:t>補助費等は増加したが、</a:t>
          </a:r>
          <a:r>
            <a:rPr kumimoji="1" lang="ja-JP" altLang="ja-JP" sz="1100">
              <a:solidFill>
                <a:sysClr val="windowText" lastClr="000000"/>
              </a:solidFill>
              <a:effectLst/>
              <a:latin typeface="+mn-lt"/>
              <a:ea typeface="+mn-ea"/>
              <a:cs typeface="+mn-cs"/>
            </a:rPr>
            <a:t>歳入経常一般財源</a:t>
          </a:r>
          <a:r>
            <a:rPr kumimoji="1" lang="ja-JP" altLang="ja-JP" sz="1100">
              <a:solidFill>
                <a:schemeClr val="dk1"/>
              </a:solidFill>
              <a:effectLst/>
              <a:latin typeface="+mn-lt"/>
              <a:ea typeface="+mn-ea"/>
              <a:cs typeface="+mn-cs"/>
            </a:rPr>
            <a:t>も増加したことにより、経常収支比率は前年度</a:t>
          </a:r>
          <a:r>
            <a:rPr kumimoji="1" lang="ja-JP" altLang="en-US" sz="1100">
              <a:solidFill>
                <a:schemeClr val="dk1"/>
              </a:solidFill>
              <a:effectLst/>
              <a:latin typeface="+mn-lt"/>
              <a:ea typeface="+mn-ea"/>
              <a:cs typeface="+mn-cs"/>
            </a:rPr>
            <a:t>と同ポイントとなった。</a:t>
          </a:r>
          <a:r>
            <a:rPr kumimoji="1" lang="ja-JP" altLang="ja-JP" sz="1100">
              <a:solidFill>
                <a:schemeClr val="dk1"/>
              </a:solidFill>
              <a:effectLst/>
              <a:latin typeface="+mn-lt"/>
              <a:ea typeface="+mn-ea"/>
              <a:cs typeface="+mn-cs"/>
            </a:rPr>
            <a:t>事業の精査を行ってきたことより、類似団体平均値を下回る結果となっているが、今後とも、事業の見直しや補助金の交付が適当かどうかの精査を行い、経費の縮小に努めていく。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147574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42000"/>
          <a:ext cx="0" cy="1335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119651</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7149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147574</xdr:rowOff>
    </xdr:from>
    <xdr:to>
      <xdr:col>82</xdr:col>
      <xdr:colOff>196850</xdr:colOff>
      <xdr:row>41</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177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83566</xdr:rowOff>
    </xdr:from>
    <xdr:to>
      <xdr:col>82</xdr:col>
      <xdr:colOff>107950</xdr:colOff>
      <xdr:row>35</xdr:row>
      <xdr:rowOff>83566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5671800" y="608431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61993</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234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89916</xdr:rowOff>
    </xdr:from>
    <xdr:to>
      <xdr:col>82</xdr:col>
      <xdr:colOff>158750</xdr:colOff>
      <xdr:row>37</xdr:row>
      <xdr:rowOff>20066</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33274</xdr:rowOff>
    </xdr:from>
    <xdr:to>
      <xdr:col>78</xdr:col>
      <xdr:colOff>69850</xdr:colOff>
      <xdr:row>35</xdr:row>
      <xdr:rowOff>83566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4782800" y="603402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271</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6343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33274</xdr:rowOff>
    </xdr:from>
    <xdr:to>
      <xdr:col>73</xdr:col>
      <xdr:colOff>180975</xdr:colOff>
      <xdr:row>36</xdr:row>
      <xdr:rowOff>8128</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034024"/>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71628</xdr:rowOff>
    </xdr:from>
    <xdr:to>
      <xdr:col>74</xdr:col>
      <xdr:colOff>31750</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158005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633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8128</xdr:rowOff>
    </xdr:from>
    <xdr:to>
      <xdr:col>69</xdr:col>
      <xdr:colOff>92075</xdr:colOff>
      <xdr:row>36</xdr:row>
      <xdr:rowOff>21844</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3004800" y="618032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144289</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116857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32766</xdr:rowOff>
    </xdr:from>
    <xdr:to>
      <xdr:col>82</xdr:col>
      <xdr:colOff>158750</xdr:colOff>
      <xdr:row>35</xdr:row>
      <xdr:rowOff>134366</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49293</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5878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32766</xdr:rowOff>
    </xdr:from>
    <xdr:to>
      <xdr:col>78</xdr:col>
      <xdr:colOff>120650</xdr:colOff>
      <xdr:row>35</xdr:row>
      <xdr:rowOff>134366</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144543</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58023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153924</xdr:rowOff>
    </xdr:from>
    <xdr:to>
      <xdr:col>74</xdr:col>
      <xdr:colOff>31750</xdr:colOff>
      <xdr:row>35</xdr:row>
      <xdr:rowOff>84074</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598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94251</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5752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128778</xdr:rowOff>
    </xdr:from>
    <xdr:to>
      <xdr:col>69</xdr:col>
      <xdr:colOff>142875</xdr:colOff>
      <xdr:row>36</xdr:row>
      <xdr:rowOff>58928</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12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69105</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5898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142494</xdr:rowOff>
    </xdr:from>
    <xdr:to>
      <xdr:col>65</xdr:col>
      <xdr:colOff>53975</xdr:colOff>
      <xdr:row>36</xdr:row>
      <xdr:rowOff>72644</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143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82821</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5912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既発債の</a:t>
          </a:r>
          <a:r>
            <a:rPr kumimoji="1" lang="ja-JP" altLang="en-US" sz="1100">
              <a:solidFill>
                <a:schemeClr val="dk1"/>
              </a:solidFill>
              <a:effectLst/>
              <a:latin typeface="+mn-lt"/>
              <a:ea typeface="+mn-ea"/>
              <a:cs typeface="+mn-cs"/>
            </a:rPr>
            <a:t>完済等により</a:t>
          </a:r>
          <a:r>
            <a:rPr kumimoji="1" lang="ja-JP" altLang="ja-JP" sz="1100">
              <a:solidFill>
                <a:schemeClr val="dk1"/>
              </a:solidFill>
              <a:effectLst/>
              <a:latin typeface="+mn-lt"/>
              <a:ea typeface="+mn-ea"/>
              <a:cs typeface="+mn-cs"/>
            </a:rPr>
            <a:t>元利償還金が</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a:t>
          </a:r>
          <a:r>
            <a:rPr kumimoji="1" lang="ja-JP" altLang="en-US" sz="1100">
              <a:solidFill>
                <a:schemeClr val="dk1"/>
              </a:solidFill>
              <a:effectLst/>
              <a:latin typeface="+mn-lt"/>
              <a:ea typeface="+mn-ea"/>
              <a:cs typeface="+mn-cs"/>
            </a:rPr>
            <a:t>り</a:t>
          </a:r>
          <a:r>
            <a:rPr kumimoji="1" lang="ja-JP" altLang="ja-JP" sz="1100">
              <a:solidFill>
                <a:schemeClr val="dk1"/>
              </a:solidFill>
              <a:effectLst/>
              <a:latin typeface="+mn-lt"/>
              <a:ea typeface="+mn-ea"/>
              <a:cs typeface="+mn-cs"/>
            </a:rPr>
            <a:t>、前年度と比べると公債費に係る経常収支比率は</a:t>
          </a:r>
          <a:r>
            <a:rPr kumimoji="1" lang="en-US" altLang="ja-JP" sz="1100">
              <a:solidFill>
                <a:schemeClr val="dk1"/>
              </a:solidFill>
              <a:effectLst/>
              <a:latin typeface="+mn-lt"/>
              <a:ea typeface="+mn-ea"/>
              <a:cs typeface="+mn-cs"/>
            </a:rPr>
            <a:t>0.9</a:t>
          </a:r>
          <a:r>
            <a:rPr kumimoji="1" lang="ja-JP" altLang="ja-JP" sz="1100">
              <a:solidFill>
                <a:schemeClr val="dk1"/>
              </a:solidFill>
              <a:effectLst/>
              <a:latin typeface="+mn-lt"/>
              <a:ea typeface="+mn-ea"/>
              <a:cs typeface="+mn-cs"/>
            </a:rPr>
            <a:t>ポイント減となった。地方債の新規発行を伴う事業の精査・抑制に努めているが、財政基盤が弱く、自主財源の増額が望めない本町では、インフラ整備や高齢化の進展によるソフト事業の推進等については地方債の発行を行っている。今回、類似団体平均を</a:t>
          </a:r>
          <a:r>
            <a:rPr kumimoji="1" lang="en-US" altLang="ja-JP" sz="1100">
              <a:solidFill>
                <a:schemeClr val="dk1"/>
              </a:solidFill>
              <a:effectLst/>
              <a:latin typeface="+mn-lt"/>
              <a:ea typeface="+mn-ea"/>
              <a:cs typeface="+mn-cs"/>
            </a:rPr>
            <a:t>6.5</a:t>
          </a:r>
          <a:r>
            <a:rPr kumimoji="1" lang="ja-JP" altLang="ja-JP" sz="1100">
              <a:solidFill>
                <a:schemeClr val="dk1"/>
              </a:solidFill>
              <a:effectLst/>
              <a:latin typeface="+mn-lt"/>
              <a:ea typeface="+mn-ea"/>
              <a:cs typeface="+mn-cs"/>
            </a:rPr>
            <a:t>ポイント下回ったが、今後大型事業が控えており、今後とも、地方債の発行を伴う事業の精査に努める。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09500"/>
          <a:ext cx="0" cy="1276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92710</xdr:rowOff>
    </xdr:from>
    <xdr:to>
      <xdr:col>24</xdr:col>
      <xdr:colOff>25400</xdr:colOff>
      <xdr:row>75</xdr:row>
      <xdr:rowOff>127000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987800" y="1295146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90188</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120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127000</xdr:rowOff>
    </xdr:from>
    <xdr:to>
      <xdr:col>19</xdr:col>
      <xdr:colOff>187325</xdr:colOff>
      <xdr:row>75</xdr:row>
      <xdr:rowOff>130810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298575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110489</xdr:rowOff>
    </xdr:from>
    <xdr:to>
      <xdr:col>20</xdr:col>
      <xdr:colOff>38100</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25416</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27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130810</xdr:rowOff>
    </xdr:from>
    <xdr:to>
      <xdr:col>15</xdr:col>
      <xdr:colOff>98425</xdr:colOff>
      <xdr:row>76</xdr:row>
      <xdr:rowOff>35561</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2209800" y="12989560"/>
          <a:ext cx="889000" cy="76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35561</xdr:rowOff>
    </xdr:from>
    <xdr:to>
      <xdr:col>11</xdr:col>
      <xdr:colOff>9525</xdr:colOff>
      <xdr:row>77</xdr:row>
      <xdr:rowOff>1270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3065761"/>
          <a:ext cx="889000" cy="137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106680</xdr:rowOff>
    </xdr:from>
    <xdr:to>
      <xdr:col>11</xdr:col>
      <xdr:colOff>60325</xdr:colOff>
      <xdr:row>77</xdr:row>
      <xdr:rowOff>36830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21607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95250</xdr:rowOff>
    </xdr:from>
    <xdr:to>
      <xdr:col>6</xdr:col>
      <xdr:colOff>171450</xdr:colOff>
      <xdr:row>77</xdr:row>
      <xdr:rowOff>25400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35577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41910</xdr:rowOff>
    </xdr:from>
    <xdr:to>
      <xdr:col>24</xdr:col>
      <xdr:colOff>76200</xdr:colOff>
      <xdr:row>75</xdr:row>
      <xdr:rowOff>143510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290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58437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74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76200</xdr:rowOff>
    </xdr:from>
    <xdr:to>
      <xdr:col>20</xdr:col>
      <xdr:colOff>38100</xdr:colOff>
      <xdr:row>76</xdr:row>
      <xdr:rowOff>6350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16527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703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80010</xdr:rowOff>
    </xdr:from>
    <xdr:to>
      <xdr:col>15</xdr:col>
      <xdr:colOff>149225</xdr:colOff>
      <xdr:row>76</xdr:row>
      <xdr:rowOff>10161</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29387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20337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70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156211</xdr:rowOff>
    </xdr:from>
    <xdr:to>
      <xdr:col>11</xdr:col>
      <xdr:colOff>60325</xdr:colOff>
      <xdr:row>76</xdr:row>
      <xdr:rowOff>86361</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96537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121920</xdr:rowOff>
    </xdr:from>
    <xdr:to>
      <xdr:col>6</xdr:col>
      <xdr:colOff>171450</xdr:colOff>
      <xdr:row>77</xdr:row>
      <xdr:rowOff>52070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36847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公債費以外に係る経常収支比率が類似団体平均を下回っており、主な要因としては、歳入経常一般財源が増加したことにより、全体として経常収支比率が下がっていることがあげられる。今後定年退職者の増加による人件費の減少や、特別会計の保険料の適正化や人件費等の繰出金を考慮すると、今後も減少する見込み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69850</xdr:rowOff>
    </xdr:from>
    <xdr:to>
      <xdr:col>85</xdr:col>
      <xdr:colOff>66675</xdr:colOff>
      <xdr:row>82</xdr:row>
      <xdr:rowOff>69850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12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99077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8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12700</xdr:rowOff>
    </xdr:from>
    <xdr:to>
      <xdr:col>85</xdr:col>
      <xdr:colOff>66675</xdr:colOff>
      <xdr:row>79</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55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41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127000</xdr:rowOff>
    </xdr:from>
    <xdr:to>
      <xdr:col>85</xdr:col>
      <xdr:colOff>66675</xdr:colOff>
      <xdr:row>75</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985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156227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843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69850</xdr:rowOff>
    </xdr:from>
    <xdr:to>
      <xdr:col>85</xdr:col>
      <xdr:colOff>66675</xdr:colOff>
      <xdr:row>72</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414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272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78422</xdr:rowOff>
    </xdr:from>
    <xdr:to>
      <xdr:col>82</xdr:col>
      <xdr:colOff>107950</xdr:colOff>
      <xdr:row>81</xdr:row>
      <xdr:rowOff>132714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594272"/>
          <a:ext cx="0" cy="142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104791</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992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132714</xdr:rowOff>
    </xdr:from>
    <xdr:to>
      <xdr:col>82</xdr:col>
      <xdr:colOff>196850</xdr:colOff>
      <xdr:row>81</xdr:row>
      <xdr:rowOff>132714</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4020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164799</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33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78422</xdr:rowOff>
    </xdr:from>
    <xdr:to>
      <xdr:col>82</xdr:col>
      <xdr:colOff>196850</xdr:colOff>
      <xdr:row>73</xdr:row>
      <xdr:rowOff>78422</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59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12700</xdr:rowOff>
    </xdr:from>
    <xdr:to>
      <xdr:col>82</xdr:col>
      <xdr:colOff>107950</xdr:colOff>
      <xdr:row>75</xdr:row>
      <xdr:rowOff>41275</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5671800" y="12871450"/>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88282</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3118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116205</xdr:rowOff>
    </xdr:from>
    <xdr:to>
      <xdr:col>82</xdr:col>
      <xdr:colOff>158750</xdr:colOff>
      <xdr:row>77</xdr:row>
      <xdr:rowOff>46355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146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41275</xdr:rowOff>
    </xdr:from>
    <xdr:to>
      <xdr:col>78</xdr:col>
      <xdr:colOff>69850</xdr:colOff>
      <xdr:row>75</xdr:row>
      <xdr:rowOff>44132</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4782800" y="12900025"/>
          <a:ext cx="889000" cy="2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104775</xdr:rowOff>
    </xdr:from>
    <xdr:to>
      <xdr:col>78</xdr:col>
      <xdr:colOff>120650</xdr:colOff>
      <xdr:row>77</xdr:row>
      <xdr:rowOff>34925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134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19702</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3221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44132</xdr:rowOff>
    </xdr:from>
    <xdr:to>
      <xdr:col>73</xdr:col>
      <xdr:colOff>180975</xdr:colOff>
      <xdr:row>76</xdr:row>
      <xdr:rowOff>132714</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flipV="1">
          <a:off x="13893800" y="12902882"/>
          <a:ext cx="889000" cy="260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56198</xdr:rowOff>
    </xdr:from>
    <xdr:to>
      <xdr:col>74</xdr:col>
      <xdr:colOff>31750</xdr:colOff>
      <xdr:row>76</xdr:row>
      <xdr:rowOff>157798</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08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142575</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31727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9843</xdr:rowOff>
    </xdr:from>
    <xdr:to>
      <xdr:col>69</xdr:col>
      <xdr:colOff>92075</xdr:colOff>
      <xdr:row>76</xdr:row>
      <xdr:rowOff>132714</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3004800" y="13040043"/>
          <a:ext cx="889000" cy="122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1905</xdr:rowOff>
    </xdr:from>
    <xdr:to>
      <xdr:col>69</xdr:col>
      <xdr:colOff>142875</xdr:colOff>
      <xdr:row>76</xdr:row>
      <xdr:rowOff>103505</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303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113682</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800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130493</xdr:rowOff>
    </xdr:from>
    <xdr:to>
      <xdr:col>65</xdr:col>
      <xdr:colOff>53975</xdr:colOff>
      <xdr:row>76</xdr:row>
      <xdr:rowOff>60643</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298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70820</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758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133350</xdr:rowOff>
    </xdr:from>
    <xdr:to>
      <xdr:col>82</xdr:col>
      <xdr:colOff>158750</xdr:colOff>
      <xdr:row>75</xdr:row>
      <xdr:rowOff>63500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2820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149877</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2665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161925</xdr:rowOff>
    </xdr:from>
    <xdr:to>
      <xdr:col>78</xdr:col>
      <xdr:colOff>120650</xdr:colOff>
      <xdr:row>75</xdr:row>
      <xdr:rowOff>92075</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2849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102252</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26181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164782</xdr:rowOff>
    </xdr:from>
    <xdr:to>
      <xdr:col>74</xdr:col>
      <xdr:colOff>31750</xdr:colOff>
      <xdr:row>75</xdr:row>
      <xdr:rowOff>94932</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2852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105109</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2620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81914</xdr:rowOff>
    </xdr:from>
    <xdr:to>
      <xdr:col>69</xdr:col>
      <xdr:colOff>142875</xdr:colOff>
      <xdr:row>77</xdr:row>
      <xdr:rowOff>12064</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112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168291</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19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130493</xdr:rowOff>
    </xdr:from>
    <xdr:to>
      <xdr:col>65</xdr:col>
      <xdr:colOff>53975</xdr:colOff>
      <xdr:row>76</xdr:row>
      <xdr:rowOff>60643</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2989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45420</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075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1514</xdr:rowOff>
    </xdr:from>
    <xdr:to>
      <xdr:col>29</xdr:col>
      <xdr:colOff>127000</xdr:colOff>
      <xdr:row>19</xdr:row>
      <xdr:rowOff>55063</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06539"/>
          <a:ext cx="0" cy="12536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27140</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2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55063</xdr:rowOff>
    </xdr:from>
    <xdr:to>
      <xdr:col>30</xdr:col>
      <xdr:colOff>25400</xdr:colOff>
      <xdr:row>19</xdr:row>
      <xdr:rowOff>55063</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02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87891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50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760,872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1514</xdr:rowOff>
    </xdr:from>
    <xdr:to>
      <xdr:col>30</xdr:col>
      <xdr:colOff>25400</xdr:colOff>
      <xdr:row>12</xdr:row>
      <xdr:rowOff>1514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065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104658</xdr:rowOff>
    </xdr:from>
    <xdr:to>
      <xdr:col>29</xdr:col>
      <xdr:colOff>127000</xdr:colOff>
      <xdr:row>17</xdr:row>
      <xdr:rowOff>122049</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66933"/>
          <a:ext cx="647700" cy="173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89435</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517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61724</xdr:rowOff>
    </xdr:from>
    <xdr:to>
      <xdr:col>29</xdr:col>
      <xdr:colOff>177800</xdr:colOff>
      <xdr:row>17</xdr:row>
      <xdr:rowOff>163324</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122049</xdr:rowOff>
    </xdr:from>
    <xdr:to>
      <xdr:col>26</xdr:col>
      <xdr:colOff>50800</xdr:colOff>
      <xdr:row>17</xdr:row>
      <xdr:rowOff>143979</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84324"/>
          <a:ext cx="698500" cy="219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80102</xdr:rowOff>
    </xdr:from>
    <xdr:to>
      <xdr:col>26</xdr:col>
      <xdr:colOff>101600</xdr:colOff>
      <xdr:row>18</xdr:row>
      <xdr:rowOff>10252</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166479</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287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143979</xdr:rowOff>
    </xdr:from>
    <xdr:to>
      <xdr:col>22</xdr:col>
      <xdr:colOff>114300</xdr:colOff>
      <xdr:row>17</xdr:row>
      <xdr:rowOff>149683</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06254"/>
          <a:ext cx="698500" cy="57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84658</xdr:rowOff>
    </xdr:from>
    <xdr:to>
      <xdr:col>22</xdr:col>
      <xdr:colOff>165100</xdr:colOff>
      <xdr:row>18</xdr:row>
      <xdr:rowOff>14808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24985</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149683</xdr:rowOff>
    </xdr:from>
    <xdr:to>
      <xdr:col>18</xdr:col>
      <xdr:colOff>177800</xdr:colOff>
      <xdr:row>17</xdr:row>
      <xdr:rowOff>153796</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11958"/>
          <a:ext cx="698500" cy="41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88819</xdr:rowOff>
    </xdr:from>
    <xdr:to>
      <xdr:col>19</xdr:col>
      <xdr:colOff>38100</xdr:colOff>
      <xdr:row>18</xdr:row>
      <xdr:rowOff>18969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29146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98997</xdr:rowOff>
    </xdr:from>
    <xdr:to>
      <xdr:col>15</xdr:col>
      <xdr:colOff>101600</xdr:colOff>
      <xdr:row>18</xdr:row>
      <xdr:rowOff>29147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39324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53858</xdr:rowOff>
    </xdr:from>
    <xdr:to>
      <xdr:col>29</xdr:col>
      <xdr:colOff>177800</xdr:colOff>
      <xdr:row>17</xdr:row>
      <xdr:rowOff>155458</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161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70385</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861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71249</xdr:rowOff>
    </xdr:from>
    <xdr:to>
      <xdr:col>26</xdr:col>
      <xdr:colOff>101600</xdr:colOff>
      <xdr:row>18</xdr:row>
      <xdr:rowOff>1399</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0335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11576</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8024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93179</xdr:rowOff>
    </xdr:from>
    <xdr:to>
      <xdr:col>22</xdr:col>
      <xdr:colOff>165100</xdr:colOff>
      <xdr:row>18</xdr:row>
      <xdr:rowOff>23329</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554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8106</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141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98883</xdr:rowOff>
    </xdr:from>
    <xdr:to>
      <xdr:col>19</xdr:col>
      <xdr:colOff>38100</xdr:colOff>
      <xdr:row>18</xdr:row>
      <xdr:rowOff>29033</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0611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13810</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147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102996</xdr:rowOff>
    </xdr:from>
    <xdr:to>
      <xdr:col>15</xdr:col>
      <xdr:colOff>101600</xdr:colOff>
      <xdr:row>18</xdr:row>
      <xdr:rowOff>33146</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652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17923</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151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201905</xdr:rowOff>
    </xdr:from>
    <xdr:to>
      <xdr:col>29</xdr:col>
      <xdr:colOff>127000</xdr:colOff>
      <xdr:row>37</xdr:row>
      <xdr:rowOff>307297</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126455"/>
          <a:ext cx="0" cy="130554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279374</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404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307297</xdr:rowOff>
    </xdr:from>
    <xdr:to>
      <xdr:col>30</xdr:col>
      <xdr:colOff>25400</xdr:colOff>
      <xdr:row>37</xdr:row>
      <xdr:rowOff>307297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319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116832</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869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201905</xdr:rowOff>
    </xdr:from>
    <xdr:to>
      <xdr:col>30</xdr:col>
      <xdr:colOff>25400</xdr:colOff>
      <xdr:row>33</xdr:row>
      <xdr:rowOff>201905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1264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93053</xdr:rowOff>
    </xdr:from>
    <xdr:to>
      <xdr:col>29</xdr:col>
      <xdr:colOff>127000</xdr:colOff>
      <xdr:row>36</xdr:row>
      <xdr:rowOff>95133</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003800" y="7046303"/>
          <a:ext cx="647700" cy="20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17997</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28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172920</xdr:rowOff>
    </xdr:from>
    <xdr:to>
      <xdr:col>29</xdr:col>
      <xdr:colOff>177800</xdr:colOff>
      <xdr:row>35</xdr:row>
      <xdr:rowOff>274520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93053</xdr:rowOff>
    </xdr:from>
    <xdr:to>
      <xdr:col>26</xdr:col>
      <xdr:colOff>50800</xdr:colOff>
      <xdr:row>36</xdr:row>
      <xdr:rowOff>126756</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4305300" y="7046303"/>
          <a:ext cx="698500" cy="337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187368</xdr:rowOff>
    </xdr:from>
    <xdr:to>
      <xdr:col>26</xdr:col>
      <xdr:colOff>101600</xdr:colOff>
      <xdr:row>35</xdr:row>
      <xdr:rowOff>288968</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299145</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665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94988</xdr:rowOff>
    </xdr:from>
    <xdr:to>
      <xdr:col>22</xdr:col>
      <xdr:colOff>114300</xdr:colOff>
      <xdr:row>36</xdr:row>
      <xdr:rowOff>126756</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3606800" y="7048238"/>
          <a:ext cx="698500" cy="317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183086</xdr:rowOff>
    </xdr:from>
    <xdr:to>
      <xdr:col>22</xdr:col>
      <xdr:colOff>165100</xdr:colOff>
      <xdr:row>35</xdr:row>
      <xdr:rowOff>284686</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294863</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246649</xdr:rowOff>
    </xdr:from>
    <xdr:to>
      <xdr:col>18</xdr:col>
      <xdr:colOff>177800</xdr:colOff>
      <xdr:row>36</xdr:row>
      <xdr:rowOff>94988</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6856999"/>
          <a:ext cx="698500" cy="1912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188785</xdr:rowOff>
    </xdr:from>
    <xdr:to>
      <xdr:col>19</xdr:col>
      <xdr:colOff>38100</xdr:colOff>
      <xdr:row>35</xdr:row>
      <xdr:rowOff>290385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300562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191727</xdr:rowOff>
    </xdr:from>
    <xdr:to>
      <xdr:col>15</xdr:col>
      <xdr:colOff>101600</xdr:colOff>
      <xdr:row>35</xdr:row>
      <xdr:rowOff>293327</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8020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303504</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70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44333</xdr:rowOff>
    </xdr:from>
    <xdr:to>
      <xdr:col>29</xdr:col>
      <xdr:colOff>177800</xdr:colOff>
      <xdr:row>36</xdr:row>
      <xdr:rowOff>145933</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69975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16410</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969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42253</xdr:rowOff>
    </xdr:from>
    <xdr:to>
      <xdr:col>26</xdr:col>
      <xdr:colOff>101600</xdr:colOff>
      <xdr:row>36</xdr:row>
      <xdr:rowOff>143853</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69955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128630</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0818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75956</xdr:rowOff>
    </xdr:from>
    <xdr:to>
      <xdr:col>22</xdr:col>
      <xdr:colOff>165100</xdr:colOff>
      <xdr:row>37</xdr:row>
      <xdr:rowOff>6106</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70292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162333</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115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44188</xdr:rowOff>
    </xdr:from>
    <xdr:to>
      <xdr:col>19</xdr:col>
      <xdr:colOff>38100</xdr:colOff>
      <xdr:row>36</xdr:row>
      <xdr:rowOff>145788</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69974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130565</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083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195849</xdr:rowOff>
    </xdr:from>
    <xdr:to>
      <xdr:col>15</xdr:col>
      <xdr:colOff>101600</xdr:colOff>
      <xdr:row>35</xdr:row>
      <xdr:rowOff>297449</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68061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282226</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6892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106507</xdr:rowOff>
    </xdr:from>
    <xdr:to>
      <xdr:col>24</xdr:col>
      <xdr:colOff>62865</xdr:colOff>
      <xdr:row>38</xdr:row>
      <xdr:rowOff>54511</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21457"/>
          <a:ext cx="1270" cy="1148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58338</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73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54511</xdr:rowOff>
    </xdr:from>
    <xdr:to>
      <xdr:col>24</xdr:col>
      <xdr:colOff>152400</xdr:colOff>
      <xdr:row>38</xdr:row>
      <xdr:rowOff>54511</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69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53184</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9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106507</xdr:rowOff>
    </xdr:from>
    <xdr:to>
      <xdr:col>24</xdr:col>
      <xdr:colOff>152400</xdr:colOff>
      <xdr:row>31</xdr:row>
      <xdr:rowOff>106507</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21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142837</xdr:rowOff>
    </xdr:from>
    <xdr:to>
      <xdr:col>24</xdr:col>
      <xdr:colOff>63500</xdr:colOff>
      <xdr:row>36</xdr:row>
      <xdr:rowOff>163535</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15037"/>
          <a:ext cx="838200" cy="20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109149</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813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130722</xdr:rowOff>
    </xdr:from>
    <xdr:to>
      <xdr:col>24</xdr:col>
      <xdr:colOff>114300</xdr:colOff>
      <xdr:row>37</xdr:row>
      <xdr:rowOff>60872</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163535</xdr:rowOff>
    </xdr:from>
    <xdr:to>
      <xdr:col>19</xdr:col>
      <xdr:colOff>177800</xdr:colOff>
      <xdr:row>37</xdr:row>
      <xdr:rowOff>6402</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335735"/>
          <a:ext cx="889000" cy="14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144714</xdr:rowOff>
    </xdr:from>
    <xdr:to>
      <xdr:col>20</xdr:col>
      <xdr:colOff>38100</xdr:colOff>
      <xdr:row>37</xdr:row>
      <xdr:rowOff>74864</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65991</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6402</xdr:rowOff>
    </xdr:from>
    <xdr:to>
      <xdr:col>15</xdr:col>
      <xdr:colOff>50800</xdr:colOff>
      <xdr:row>37</xdr:row>
      <xdr:rowOff>22552</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350052"/>
          <a:ext cx="889000" cy="16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146557</xdr:rowOff>
    </xdr:from>
    <xdr:to>
      <xdr:col>15</xdr:col>
      <xdr:colOff>101600</xdr:colOff>
      <xdr:row>37</xdr:row>
      <xdr:rowOff>76707</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67834</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411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22552</xdr:rowOff>
    </xdr:from>
    <xdr:to>
      <xdr:col>10</xdr:col>
      <xdr:colOff>114300</xdr:colOff>
      <xdr:row>37</xdr:row>
      <xdr:rowOff>39916</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366202"/>
          <a:ext cx="889000" cy="17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146629</xdr:rowOff>
    </xdr:from>
    <xdr:to>
      <xdr:col>10</xdr:col>
      <xdr:colOff>165100</xdr:colOff>
      <xdr:row>37</xdr:row>
      <xdr:rowOff>76779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67906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411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151470</xdr:rowOff>
    </xdr:from>
    <xdr:to>
      <xdr:col>6</xdr:col>
      <xdr:colOff>38100</xdr:colOff>
      <xdr:row>37</xdr:row>
      <xdr:rowOff>81620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2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98147</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8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92037</xdr:rowOff>
    </xdr:from>
    <xdr:to>
      <xdr:col>24</xdr:col>
      <xdr:colOff>114300</xdr:colOff>
      <xdr:row>37</xdr:row>
      <xdr:rowOff>22187</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6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114914</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115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112735</xdr:rowOff>
    </xdr:from>
    <xdr:to>
      <xdr:col>20</xdr:col>
      <xdr:colOff>38100</xdr:colOff>
      <xdr:row>37</xdr:row>
      <xdr:rowOff>42885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8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59412</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060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127052</xdr:rowOff>
    </xdr:from>
    <xdr:to>
      <xdr:col>15</xdr:col>
      <xdr:colOff>101600</xdr:colOff>
      <xdr:row>37</xdr:row>
      <xdr:rowOff>57202</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99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73729</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074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143202</xdr:rowOff>
    </xdr:from>
    <xdr:to>
      <xdr:col>10</xdr:col>
      <xdr:colOff>165100</xdr:colOff>
      <xdr:row>37</xdr:row>
      <xdr:rowOff>73352</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315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89879</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090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160566</xdr:rowOff>
    </xdr:from>
    <xdr:to>
      <xdr:col>6</xdr:col>
      <xdr:colOff>38100</xdr:colOff>
      <xdr:row>37</xdr:row>
      <xdr:rowOff>90716</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32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81843</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425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63930</xdr:rowOff>
    </xdr:from>
    <xdr:to>
      <xdr:col>24</xdr:col>
      <xdr:colOff>62865</xdr:colOff>
      <xdr:row>58</xdr:row>
      <xdr:rowOff>124443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07880"/>
          <a:ext cx="1270" cy="12606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128270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72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124443</xdr:rowOff>
    </xdr:from>
    <xdr:to>
      <xdr:col>24</xdr:col>
      <xdr:colOff>152400</xdr:colOff>
      <xdr:row>58</xdr:row>
      <xdr:rowOff>124443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8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10607</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83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63930</xdr:rowOff>
    </xdr:from>
    <xdr:to>
      <xdr:col>24</xdr:col>
      <xdr:colOff>152400</xdr:colOff>
      <xdr:row>51</xdr:row>
      <xdr:rowOff>63930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0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72291</xdr:rowOff>
    </xdr:from>
    <xdr:to>
      <xdr:col>24</xdr:col>
      <xdr:colOff>63500</xdr:colOff>
      <xdr:row>57</xdr:row>
      <xdr:rowOff>135027</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44941"/>
          <a:ext cx="838200" cy="62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11023</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836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32596</xdr:rowOff>
    </xdr:from>
    <xdr:to>
      <xdr:col>24</xdr:col>
      <xdr:colOff>114300</xdr:colOff>
      <xdr:row>57</xdr:row>
      <xdr:rowOff>134196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135027</xdr:rowOff>
    </xdr:from>
    <xdr:to>
      <xdr:col>19</xdr:col>
      <xdr:colOff>177800</xdr:colOff>
      <xdr:row>57</xdr:row>
      <xdr:rowOff>140922</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907677"/>
          <a:ext cx="889000" cy="5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39965</xdr:rowOff>
    </xdr:from>
    <xdr:to>
      <xdr:col>20</xdr:col>
      <xdr:colOff>38100</xdr:colOff>
      <xdr:row>57</xdr:row>
      <xdr:rowOff>141565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158092</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87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140922</xdr:rowOff>
    </xdr:from>
    <xdr:to>
      <xdr:col>15</xdr:col>
      <xdr:colOff>50800</xdr:colOff>
      <xdr:row>57</xdr:row>
      <xdr:rowOff>158600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913572"/>
          <a:ext cx="889000" cy="17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51036</xdr:rowOff>
    </xdr:from>
    <xdr:to>
      <xdr:col>15</xdr:col>
      <xdr:colOff>101600</xdr:colOff>
      <xdr:row>57</xdr:row>
      <xdr:rowOff>152636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169163</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98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158600</xdr:rowOff>
    </xdr:from>
    <xdr:to>
      <xdr:col>10</xdr:col>
      <xdr:colOff>114300</xdr:colOff>
      <xdr:row>58</xdr:row>
      <xdr:rowOff>34613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31250"/>
          <a:ext cx="889000" cy="47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52546</xdr:rowOff>
    </xdr:from>
    <xdr:to>
      <xdr:col>10</xdr:col>
      <xdr:colOff>165100</xdr:colOff>
      <xdr:row>57</xdr:row>
      <xdr:rowOff>154146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170673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600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79697</xdr:rowOff>
    </xdr:from>
    <xdr:to>
      <xdr:col>6</xdr:col>
      <xdr:colOff>38100</xdr:colOff>
      <xdr:row>58</xdr:row>
      <xdr:rowOff>9847</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26374</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21491</xdr:rowOff>
    </xdr:from>
    <xdr:to>
      <xdr:col>24</xdr:col>
      <xdr:colOff>114300</xdr:colOff>
      <xdr:row>57</xdr:row>
      <xdr:rowOff>123091</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94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44368</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645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84227</xdr:rowOff>
    </xdr:from>
    <xdr:to>
      <xdr:col>20</xdr:col>
      <xdr:colOff>38100</xdr:colOff>
      <xdr:row>58</xdr:row>
      <xdr:rowOff>14377</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56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5504</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49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90122</xdr:rowOff>
    </xdr:from>
    <xdr:to>
      <xdr:col>15</xdr:col>
      <xdr:colOff>101600</xdr:colOff>
      <xdr:row>58</xdr:row>
      <xdr:rowOff>20272</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62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11399</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955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107800</xdr:rowOff>
    </xdr:from>
    <xdr:to>
      <xdr:col>10</xdr:col>
      <xdr:colOff>165100</xdr:colOff>
      <xdr:row>58</xdr:row>
      <xdr:rowOff>37950</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8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29077</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973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155263</xdr:rowOff>
    </xdr:from>
    <xdr:to>
      <xdr:col>6</xdr:col>
      <xdr:colOff>38100</xdr:colOff>
      <xdr:row>58</xdr:row>
      <xdr:rowOff>85413</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27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76540</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10020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54748</xdr:rowOff>
    </xdr:from>
    <xdr:to>
      <xdr:col>24</xdr:col>
      <xdr:colOff>62865</xdr:colOff>
      <xdr:row>78</xdr:row>
      <xdr:rowOff>139069</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99148"/>
          <a:ext cx="1270" cy="11130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142896</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59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139069</xdr:rowOff>
    </xdr:from>
    <xdr:to>
      <xdr:col>24</xdr:col>
      <xdr:colOff>152400</xdr:colOff>
      <xdr:row>78</xdr:row>
      <xdr:rowOff>139069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1425</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74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54748</xdr:rowOff>
    </xdr:from>
    <xdr:to>
      <xdr:col>24</xdr:col>
      <xdr:colOff>152400</xdr:colOff>
      <xdr:row>72</xdr:row>
      <xdr:rowOff>54748</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9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100710</xdr:rowOff>
    </xdr:from>
    <xdr:to>
      <xdr:col>24</xdr:col>
      <xdr:colOff>63500</xdr:colOff>
      <xdr:row>78</xdr:row>
      <xdr:rowOff>106900</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73810"/>
          <a:ext cx="838200" cy="6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169412</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996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146535</xdr:rowOff>
    </xdr:from>
    <xdr:to>
      <xdr:col>24</xdr:col>
      <xdr:colOff>114300</xdr:colOff>
      <xdr:row>78</xdr:row>
      <xdr:rowOff>76685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106900</xdr:rowOff>
    </xdr:from>
    <xdr:to>
      <xdr:col>19</xdr:col>
      <xdr:colOff>177800</xdr:colOff>
      <xdr:row>78</xdr:row>
      <xdr:rowOff>107386</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80000"/>
          <a:ext cx="889000" cy="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136796</xdr:rowOff>
    </xdr:from>
    <xdr:to>
      <xdr:col>20</xdr:col>
      <xdr:colOff>38100</xdr:colOff>
      <xdr:row>78</xdr:row>
      <xdr:rowOff>66946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3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83473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113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107386</xdr:rowOff>
    </xdr:from>
    <xdr:to>
      <xdr:col>15</xdr:col>
      <xdr:colOff>50800</xdr:colOff>
      <xdr:row>78</xdr:row>
      <xdr:rowOff>114764</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80486"/>
          <a:ext cx="889000" cy="7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127022</xdr:rowOff>
    </xdr:from>
    <xdr:to>
      <xdr:col>15</xdr:col>
      <xdr:colOff>101600</xdr:colOff>
      <xdr:row>78</xdr:row>
      <xdr:rowOff>57172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73699</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03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98273</xdr:rowOff>
    </xdr:from>
    <xdr:to>
      <xdr:col>10</xdr:col>
      <xdr:colOff>114300</xdr:colOff>
      <xdr:row>78</xdr:row>
      <xdr:rowOff>114764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471373"/>
          <a:ext cx="889000" cy="16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144281</xdr:rowOff>
    </xdr:from>
    <xdr:to>
      <xdr:col>10</xdr:col>
      <xdr:colOff>165100</xdr:colOff>
      <xdr:row>78</xdr:row>
      <xdr:rowOff>74431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4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90958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2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150955</xdr:rowOff>
    </xdr:from>
    <xdr:to>
      <xdr:col>6</xdr:col>
      <xdr:colOff>38100</xdr:colOff>
      <xdr:row>78</xdr:row>
      <xdr:rowOff>81105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97632</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27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49910</xdr:rowOff>
    </xdr:from>
    <xdr:to>
      <xdr:col>24</xdr:col>
      <xdr:colOff>114300</xdr:colOff>
      <xdr:row>78</xdr:row>
      <xdr:rowOff>151510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23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136287</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37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56100</xdr:rowOff>
    </xdr:from>
    <xdr:to>
      <xdr:col>20</xdr:col>
      <xdr:colOff>38100</xdr:colOff>
      <xdr:row>78</xdr:row>
      <xdr:rowOff>157700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2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148827</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21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56586</xdr:rowOff>
    </xdr:from>
    <xdr:to>
      <xdr:col>15</xdr:col>
      <xdr:colOff>101600</xdr:colOff>
      <xdr:row>78</xdr:row>
      <xdr:rowOff>158186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29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149313</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22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63964</xdr:rowOff>
    </xdr:from>
    <xdr:to>
      <xdr:col>10</xdr:col>
      <xdr:colOff>165100</xdr:colOff>
      <xdr:row>78</xdr:row>
      <xdr:rowOff>165564</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37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156691</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29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47473</xdr:rowOff>
    </xdr:from>
    <xdr:to>
      <xdr:col>6</xdr:col>
      <xdr:colOff>38100</xdr:colOff>
      <xdr:row>78</xdr:row>
      <xdr:rowOff>149073</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20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140200</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13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168380</xdr:rowOff>
    </xdr:from>
    <xdr:to>
      <xdr:col>24</xdr:col>
      <xdr:colOff>62865</xdr:colOff>
      <xdr:row>99</xdr:row>
      <xdr:rowOff>2136</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8880"/>
          <a:ext cx="1270" cy="1376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5963</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79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2136</xdr:rowOff>
    </xdr:from>
    <xdr:to>
      <xdr:col>24</xdr:col>
      <xdr:colOff>152400</xdr:colOff>
      <xdr:row>99</xdr:row>
      <xdr:rowOff>2136</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75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115057</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74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744,945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168380</xdr:rowOff>
    </xdr:from>
    <xdr:to>
      <xdr:col>24</xdr:col>
      <xdr:colOff>152400</xdr:colOff>
      <xdr:row>90</xdr:row>
      <xdr:rowOff>168380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47521</xdr:rowOff>
    </xdr:from>
    <xdr:to>
      <xdr:col>24</xdr:col>
      <xdr:colOff>63500</xdr:colOff>
      <xdr:row>98</xdr:row>
      <xdr:rowOff>58838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849621"/>
          <a:ext cx="838200" cy="11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13825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815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35398</xdr:rowOff>
    </xdr:from>
    <xdr:to>
      <xdr:col>24</xdr:col>
      <xdr:colOff>114300</xdr:colOff>
      <xdr:row>98</xdr:row>
      <xdr:rowOff>136998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83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51953</xdr:rowOff>
    </xdr:from>
    <xdr:to>
      <xdr:col>19</xdr:col>
      <xdr:colOff>177800</xdr:colOff>
      <xdr:row>98</xdr:row>
      <xdr:rowOff>58838</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854053"/>
          <a:ext cx="889000" cy="6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40001</xdr:rowOff>
    </xdr:from>
    <xdr:to>
      <xdr:col>20</xdr:col>
      <xdr:colOff>38100</xdr:colOff>
      <xdr:row>98</xdr:row>
      <xdr:rowOff>141601</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84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132728</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934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51953</xdr:rowOff>
    </xdr:from>
    <xdr:to>
      <xdr:col>15</xdr:col>
      <xdr:colOff>50800</xdr:colOff>
      <xdr:row>98</xdr:row>
      <xdr:rowOff>74110</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854053"/>
          <a:ext cx="889000" cy="22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37043</xdr:rowOff>
    </xdr:from>
    <xdr:to>
      <xdr:col>15</xdr:col>
      <xdr:colOff>101600</xdr:colOff>
      <xdr:row>98</xdr:row>
      <xdr:rowOff>138643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83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129770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931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74110</xdr:rowOff>
    </xdr:from>
    <xdr:to>
      <xdr:col>10</xdr:col>
      <xdr:colOff>114300</xdr:colOff>
      <xdr:row>98</xdr:row>
      <xdr:rowOff>97017</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876210"/>
          <a:ext cx="889000" cy="22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35192</xdr:rowOff>
    </xdr:from>
    <xdr:to>
      <xdr:col>10</xdr:col>
      <xdr:colOff>165100</xdr:colOff>
      <xdr:row>98</xdr:row>
      <xdr:rowOff>136792</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83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127919</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930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45312</xdr:rowOff>
    </xdr:from>
    <xdr:to>
      <xdr:col>6</xdr:col>
      <xdr:colOff>38100</xdr:colOff>
      <xdr:row>98</xdr:row>
      <xdr:rowOff>146912</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4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163439</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62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168171</xdr:rowOff>
    </xdr:from>
    <xdr:to>
      <xdr:col>24</xdr:col>
      <xdr:colOff>114300</xdr:colOff>
      <xdr:row>98</xdr:row>
      <xdr:rowOff>98321</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798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127548</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586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8038</xdr:rowOff>
    </xdr:from>
    <xdr:to>
      <xdr:col>20</xdr:col>
      <xdr:colOff>38100</xdr:colOff>
      <xdr:row>98</xdr:row>
      <xdr:rowOff>109638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810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126165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585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1153</xdr:rowOff>
    </xdr:from>
    <xdr:to>
      <xdr:col>15</xdr:col>
      <xdr:colOff>101600</xdr:colOff>
      <xdr:row>98</xdr:row>
      <xdr:rowOff>102753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803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119280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578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23310</xdr:rowOff>
    </xdr:from>
    <xdr:to>
      <xdr:col>10</xdr:col>
      <xdr:colOff>165100</xdr:colOff>
      <xdr:row>98</xdr:row>
      <xdr:rowOff>124910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825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141437</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600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46217</xdr:rowOff>
    </xdr:from>
    <xdr:to>
      <xdr:col>6</xdr:col>
      <xdr:colOff>38100</xdr:colOff>
      <xdr:row>98</xdr:row>
      <xdr:rowOff>147817</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84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138944</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941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64162</xdr:rowOff>
    </xdr:from>
    <xdr:to>
      <xdr:col>54</xdr:col>
      <xdr:colOff>189865</xdr:colOff>
      <xdr:row>39</xdr:row>
      <xdr:rowOff>21379</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207662"/>
          <a:ext cx="1270" cy="1500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25206</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71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21379</xdr:rowOff>
    </xdr:from>
    <xdr:to>
      <xdr:col>55</xdr:col>
      <xdr:colOff>88900</xdr:colOff>
      <xdr:row>39</xdr:row>
      <xdr:rowOff>21379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70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10839</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82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64162</xdr:rowOff>
    </xdr:from>
    <xdr:to>
      <xdr:col>55</xdr:col>
      <xdr:colOff>88900</xdr:colOff>
      <xdr:row>30</xdr:row>
      <xdr:rowOff>64162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20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15724</xdr:rowOff>
    </xdr:from>
    <xdr:to>
      <xdr:col>55</xdr:col>
      <xdr:colOff>0</xdr:colOff>
      <xdr:row>38</xdr:row>
      <xdr:rowOff>40617</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530824"/>
          <a:ext cx="838200" cy="24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89240</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2614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66363</xdr:rowOff>
    </xdr:from>
    <xdr:to>
      <xdr:col>55</xdr:col>
      <xdr:colOff>50800</xdr:colOff>
      <xdr:row>37</xdr:row>
      <xdr:rowOff>167963</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129601</xdr:rowOff>
    </xdr:from>
    <xdr:to>
      <xdr:col>50</xdr:col>
      <xdr:colOff>114300</xdr:colOff>
      <xdr:row>38</xdr:row>
      <xdr:rowOff>40617</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6473251"/>
          <a:ext cx="889000" cy="82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82540</xdr:rowOff>
    </xdr:from>
    <xdr:to>
      <xdr:col>50</xdr:col>
      <xdr:colOff>165100</xdr:colOff>
      <xdr:row>38</xdr:row>
      <xdr:rowOff>12690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2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29217</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201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129601</xdr:rowOff>
    </xdr:from>
    <xdr:to>
      <xdr:col>45</xdr:col>
      <xdr:colOff>177800</xdr:colOff>
      <xdr:row>38</xdr:row>
      <xdr:rowOff>39201</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473251"/>
          <a:ext cx="889000" cy="81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70909</xdr:rowOff>
    </xdr:from>
    <xdr:to>
      <xdr:col>46</xdr:col>
      <xdr:colOff>38100</xdr:colOff>
      <xdr:row>38</xdr:row>
      <xdr:rowOff>1059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17586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189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39201</xdr:rowOff>
    </xdr:from>
    <xdr:to>
      <xdr:col>41</xdr:col>
      <xdr:colOff>50800</xdr:colOff>
      <xdr:row>38</xdr:row>
      <xdr:rowOff>60087</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6972300" y="6554301"/>
          <a:ext cx="889000" cy="2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95146</xdr:rowOff>
    </xdr:from>
    <xdr:to>
      <xdr:col>41</xdr:col>
      <xdr:colOff>101600</xdr:colOff>
      <xdr:row>38</xdr:row>
      <xdr:rowOff>25296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41823</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214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104339</xdr:rowOff>
    </xdr:from>
    <xdr:to>
      <xdr:col>36</xdr:col>
      <xdr:colOff>165100</xdr:colOff>
      <xdr:row>38</xdr:row>
      <xdr:rowOff>34489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51016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223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136374</xdr:rowOff>
    </xdr:from>
    <xdr:to>
      <xdr:col>55</xdr:col>
      <xdr:colOff>50800</xdr:colOff>
      <xdr:row>38</xdr:row>
      <xdr:rowOff>66524</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48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114801</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458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161267</xdr:rowOff>
    </xdr:from>
    <xdr:to>
      <xdr:col>50</xdr:col>
      <xdr:colOff>165100</xdr:colOff>
      <xdr:row>38</xdr:row>
      <xdr:rowOff>91417</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504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82544</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597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78801</xdr:rowOff>
    </xdr:from>
    <xdr:to>
      <xdr:col>46</xdr:col>
      <xdr:colOff>38100</xdr:colOff>
      <xdr:row>38</xdr:row>
      <xdr:rowOff>8951</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422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78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5151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159851</xdr:rowOff>
    </xdr:from>
    <xdr:to>
      <xdr:col>41</xdr:col>
      <xdr:colOff>101600</xdr:colOff>
      <xdr:row>38</xdr:row>
      <xdr:rowOff>90001</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503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81128</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596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9287</xdr:rowOff>
    </xdr:from>
    <xdr:to>
      <xdr:col>36</xdr:col>
      <xdr:colOff>165100</xdr:colOff>
      <xdr:row>38</xdr:row>
      <xdr:rowOff>110887</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524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102014</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617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135851</xdr:rowOff>
    </xdr:from>
    <xdr:to>
      <xdr:col>54</xdr:col>
      <xdr:colOff>189865</xdr:colOff>
      <xdr:row>59</xdr:row>
      <xdr:rowOff>32564</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536901"/>
          <a:ext cx="1270" cy="1611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36391</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51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32564</xdr:rowOff>
    </xdr:from>
    <xdr:to>
      <xdr:col>55</xdr:col>
      <xdr:colOff>88900</xdr:colOff>
      <xdr:row>59</xdr:row>
      <xdr:rowOff>32564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48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82528</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312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135851</xdr:rowOff>
    </xdr:from>
    <xdr:to>
      <xdr:col>55</xdr:col>
      <xdr:colOff>88900</xdr:colOff>
      <xdr:row>49</xdr:row>
      <xdr:rowOff>135851</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536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14255</xdr:rowOff>
    </xdr:from>
    <xdr:to>
      <xdr:col>55</xdr:col>
      <xdr:colOff>0</xdr:colOff>
      <xdr:row>58</xdr:row>
      <xdr:rowOff>50432</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958355"/>
          <a:ext cx="838200" cy="36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41276</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9853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62849</xdr:rowOff>
    </xdr:from>
    <xdr:to>
      <xdr:col>55</xdr:col>
      <xdr:colOff>50800</xdr:colOff>
      <xdr:row>58</xdr:row>
      <xdr:rowOff>164449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50432</xdr:rowOff>
    </xdr:from>
    <xdr:to>
      <xdr:col>50</xdr:col>
      <xdr:colOff>114300</xdr:colOff>
      <xdr:row>58</xdr:row>
      <xdr:rowOff>127282</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994532"/>
          <a:ext cx="889000" cy="76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61628</xdr:rowOff>
    </xdr:from>
    <xdr:to>
      <xdr:col>50</xdr:col>
      <xdr:colOff>165100</xdr:colOff>
      <xdr:row>58</xdr:row>
      <xdr:rowOff>163228</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154355</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10098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127282</xdr:rowOff>
    </xdr:from>
    <xdr:to>
      <xdr:col>45</xdr:col>
      <xdr:colOff>177800</xdr:colOff>
      <xdr:row>58</xdr:row>
      <xdr:rowOff>147874</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10071382"/>
          <a:ext cx="889000" cy="20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54163</xdr:rowOff>
    </xdr:from>
    <xdr:to>
      <xdr:col>46</xdr:col>
      <xdr:colOff>38100</xdr:colOff>
      <xdr:row>58</xdr:row>
      <xdr:rowOff>155763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840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773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147874</xdr:rowOff>
    </xdr:from>
    <xdr:to>
      <xdr:col>41</xdr:col>
      <xdr:colOff>50800</xdr:colOff>
      <xdr:row>58</xdr:row>
      <xdr:rowOff>163807</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10091974"/>
          <a:ext cx="889000" cy="15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53869</xdr:rowOff>
    </xdr:from>
    <xdr:to>
      <xdr:col>41</xdr:col>
      <xdr:colOff>101600</xdr:colOff>
      <xdr:row>58</xdr:row>
      <xdr:rowOff>155469</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546</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773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58245</xdr:rowOff>
    </xdr:from>
    <xdr:to>
      <xdr:col>36</xdr:col>
      <xdr:colOff>165100</xdr:colOff>
      <xdr:row>58</xdr:row>
      <xdr:rowOff>159845</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4922</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777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134905</xdr:rowOff>
    </xdr:from>
    <xdr:to>
      <xdr:col>55</xdr:col>
      <xdr:colOff>50800</xdr:colOff>
      <xdr:row>58</xdr:row>
      <xdr:rowOff>65055</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07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157782</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758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529,252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171082</xdr:rowOff>
    </xdr:from>
    <xdr:to>
      <xdr:col>50</xdr:col>
      <xdr:colOff>165100</xdr:colOff>
      <xdr:row>58</xdr:row>
      <xdr:rowOff>101232</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43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117759</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718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76482</xdr:rowOff>
    </xdr:from>
    <xdr:to>
      <xdr:col>46</xdr:col>
      <xdr:colOff>38100</xdr:colOff>
      <xdr:row>59</xdr:row>
      <xdr:rowOff>6632</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020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169209</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113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97074</xdr:rowOff>
    </xdr:from>
    <xdr:to>
      <xdr:col>41</xdr:col>
      <xdr:colOff>101600</xdr:colOff>
      <xdr:row>59</xdr:row>
      <xdr:rowOff>27224</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10041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18351</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133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113007</xdr:rowOff>
    </xdr:from>
    <xdr:to>
      <xdr:col>36</xdr:col>
      <xdr:colOff>165100</xdr:colOff>
      <xdr:row>59</xdr:row>
      <xdr:rowOff>43157</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10057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34284</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149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119349</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92299"/>
          <a:ext cx="1270" cy="1220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158953</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3205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66026</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675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2,669,511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119349</xdr:rowOff>
    </xdr:from>
    <xdr:to>
      <xdr:col>55</xdr:col>
      <xdr:colOff>88900</xdr:colOff>
      <xdr:row>71</xdr:row>
      <xdr:rowOff>119349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9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28160</xdr:rowOff>
    </xdr:from>
    <xdr:to>
      <xdr:col>55</xdr:col>
      <xdr:colOff>0</xdr:colOff>
      <xdr:row>78</xdr:row>
      <xdr:rowOff>54270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9639300" y="13401260"/>
          <a:ext cx="838200" cy="26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31954</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4050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53527</xdr:rowOff>
    </xdr:from>
    <xdr:to>
      <xdr:col>55</xdr:col>
      <xdr:colOff>50800</xdr:colOff>
      <xdr:row>78</xdr:row>
      <xdr:rowOff>155127</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26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54270</xdr:rowOff>
    </xdr:from>
    <xdr:to>
      <xdr:col>50</xdr:col>
      <xdr:colOff>114300</xdr:colOff>
      <xdr:row>78</xdr:row>
      <xdr:rowOff>127166</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8750300" y="13427370"/>
          <a:ext cx="889000" cy="7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57054</xdr:rowOff>
    </xdr:from>
    <xdr:to>
      <xdr:col>50</xdr:col>
      <xdr:colOff>165100</xdr:colOff>
      <xdr:row>78</xdr:row>
      <xdr:rowOff>158654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3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149781</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522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108886</xdr:rowOff>
    </xdr:from>
    <xdr:to>
      <xdr:col>45</xdr:col>
      <xdr:colOff>177800</xdr:colOff>
      <xdr:row>78</xdr:row>
      <xdr:rowOff>127166</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481986"/>
          <a:ext cx="889000" cy="18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53000</xdr:rowOff>
    </xdr:from>
    <xdr:to>
      <xdr:col>46</xdr:col>
      <xdr:colOff>38100</xdr:colOff>
      <xdr:row>78</xdr:row>
      <xdr:rowOff>154600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2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171127</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20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92616</xdr:rowOff>
    </xdr:from>
    <xdr:to>
      <xdr:col>41</xdr:col>
      <xdr:colOff>50800</xdr:colOff>
      <xdr:row>78</xdr:row>
      <xdr:rowOff>108886</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465716"/>
          <a:ext cx="889000" cy="16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45500</xdr:rowOff>
    </xdr:from>
    <xdr:to>
      <xdr:col>41</xdr:col>
      <xdr:colOff>101600</xdr:colOff>
      <xdr:row>78</xdr:row>
      <xdr:rowOff>147100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1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163627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193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35658</xdr:rowOff>
    </xdr:from>
    <xdr:to>
      <xdr:col>36</xdr:col>
      <xdr:colOff>165100</xdr:colOff>
      <xdr:row>78</xdr:row>
      <xdr:rowOff>137258</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0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153785</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672795" y="13183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148810</xdr:rowOff>
    </xdr:from>
    <xdr:to>
      <xdr:col>55</xdr:col>
      <xdr:colOff>50800</xdr:colOff>
      <xdr:row>78</xdr:row>
      <xdr:rowOff>78960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35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108187</xdr:rowOff>
    </xdr:from>
    <xdr:ext cx="599010"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138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3470</xdr:rowOff>
    </xdr:from>
    <xdr:to>
      <xdr:col>50</xdr:col>
      <xdr:colOff>165100</xdr:colOff>
      <xdr:row>78</xdr:row>
      <xdr:rowOff>105070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37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121597</xdr:rowOff>
    </xdr:from>
    <xdr:ext cx="59901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39795" y="13151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76366</xdr:rowOff>
    </xdr:from>
    <xdr:to>
      <xdr:col>46</xdr:col>
      <xdr:colOff>38100</xdr:colOff>
      <xdr:row>79</xdr:row>
      <xdr:rowOff>6516</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4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169093</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83111" y="13542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58086</xdr:rowOff>
    </xdr:from>
    <xdr:to>
      <xdr:col>41</xdr:col>
      <xdr:colOff>101600</xdr:colOff>
      <xdr:row>78</xdr:row>
      <xdr:rowOff>159686</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3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150813</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94111" y="13523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41816</xdr:rowOff>
    </xdr:from>
    <xdr:to>
      <xdr:col>36</xdr:col>
      <xdr:colOff>165100</xdr:colOff>
      <xdr:row>78</xdr:row>
      <xdr:rowOff>143416</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414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78</xdr:row>
      <xdr:rowOff>134543</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672795" y="13507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78663</xdr:rowOff>
    </xdr:from>
    <xdr:to>
      <xdr:col>54</xdr:col>
      <xdr:colOff>189865</xdr:colOff>
      <xdr:row>98</xdr:row>
      <xdr:rowOff>139700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509163"/>
          <a:ext cx="1270" cy="14326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25340</xdr:rowOff>
    </xdr:from>
    <xdr:ext cx="690189" cy="259045"/>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2843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78663</xdr:rowOff>
    </xdr:from>
    <xdr:to>
      <xdr:col>55</xdr:col>
      <xdr:colOff>88900</xdr:colOff>
      <xdr:row>90</xdr:row>
      <xdr:rowOff>78663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509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15388</xdr:rowOff>
    </xdr:from>
    <xdr:to>
      <xdr:col>55</xdr:col>
      <xdr:colOff>0</xdr:colOff>
      <xdr:row>98</xdr:row>
      <xdr:rowOff>41322</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9639300" y="16817488"/>
          <a:ext cx="838200" cy="25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153035</xdr:rowOff>
    </xdr:from>
    <xdr:ext cx="599010" cy="259045"/>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6122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130158</xdr:rowOff>
    </xdr:from>
    <xdr:to>
      <xdr:col>55</xdr:col>
      <xdr:colOff>50800</xdr:colOff>
      <xdr:row>98</xdr:row>
      <xdr:rowOff>60308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760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15388</xdr:rowOff>
    </xdr:from>
    <xdr:to>
      <xdr:col>50</xdr:col>
      <xdr:colOff>114300</xdr:colOff>
      <xdr:row>98</xdr:row>
      <xdr:rowOff>33268</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8750300" y="16817488"/>
          <a:ext cx="889000" cy="17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133057</xdr:rowOff>
    </xdr:from>
    <xdr:to>
      <xdr:col>50</xdr:col>
      <xdr:colOff>165100</xdr:colOff>
      <xdr:row>98</xdr:row>
      <xdr:rowOff>63207</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76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79734</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39795" y="16538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33268</xdr:rowOff>
    </xdr:from>
    <xdr:to>
      <xdr:col>45</xdr:col>
      <xdr:colOff>177800</xdr:colOff>
      <xdr:row>98</xdr:row>
      <xdr:rowOff>94759</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7861300" y="16835368"/>
          <a:ext cx="889000" cy="6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117070</xdr:rowOff>
    </xdr:from>
    <xdr:to>
      <xdr:col>46</xdr:col>
      <xdr:colOff>38100</xdr:colOff>
      <xdr:row>98</xdr:row>
      <xdr:rowOff>47220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74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63747</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50795" y="16522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94759</xdr:rowOff>
    </xdr:from>
    <xdr:to>
      <xdr:col>41</xdr:col>
      <xdr:colOff>50800</xdr:colOff>
      <xdr:row>98</xdr:row>
      <xdr:rowOff>118973</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6972300" y="16896859"/>
          <a:ext cx="889000" cy="24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126340</xdr:rowOff>
    </xdr:from>
    <xdr:to>
      <xdr:col>41</xdr:col>
      <xdr:colOff>101600</xdr:colOff>
      <xdr:row>98</xdr:row>
      <xdr:rowOff>56490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756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73017</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61795" y="16532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143616</xdr:rowOff>
    </xdr:from>
    <xdr:to>
      <xdr:col>36</xdr:col>
      <xdr:colOff>165100</xdr:colOff>
      <xdr:row>98</xdr:row>
      <xdr:rowOff>73766</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774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90293</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672795" y="16549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161972</xdr:rowOff>
    </xdr:from>
    <xdr:to>
      <xdr:col>55</xdr:col>
      <xdr:colOff>50800</xdr:colOff>
      <xdr:row>98</xdr:row>
      <xdr:rowOff>92122</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792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108586</xdr:rowOff>
    </xdr:from>
    <xdr:ext cx="599010" cy="259045"/>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7392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136038</xdr:rowOff>
    </xdr:from>
    <xdr:to>
      <xdr:col>50</xdr:col>
      <xdr:colOff>165100</xdr:colOff>
      <xdr:row>98</xdr:row>
      <xdr:rowOff>66188</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76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57315</xdr:rowOff>
    </xdr:from>
    <xdr:ext cx="59901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339795" y="168594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153918</xdr:rowOff>
    </xdr:from>
    <xdr:to>
      <xdr:col>46</xdr:col>
      <xdr:colOff>38100</xdr:colOff>
      <xdr:row>98</xdr:row>
      <xdr:rowOff>84068</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6784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75195</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50795" y="16877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43959</xdr:rowOff>
    </xdr:from>
    <xdr:to>
      <xdr:col>41</xdr:col>
      <xdr:colOff>101600</xdr:colOff>
      <xdr:row>98</xdr:row>
      <xdr:rowOff>145559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6846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136686</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94111" y="16938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68173</xdr:rowOff>
    </xdr:from>
    <xdr:to>
      <xdr:col>36</xdr:col>
      <xdr:colOff>165100</xdr:colOff>
      <xdr:row>98</xdr:row>
      <xdr:rowOff>169773</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870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160900</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705111" y="16963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31</xdr:row>
      <xdr:rowOff>21970</xdr:rowOff>
    </xdr:from>
    <xdr:ext cx="685572"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760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38299</xdr:rowOff>
    </xdr:from>
    <xdr:ext cx="685572"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760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147062</xdr:rowOff>
    </xdr:from>
    <xdr:to>
      <xdr:col>85</xdr:col>
      <xdr:colOff>126364</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290562"/>
          <a:ext cx="1269" cy="14948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128416</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81496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93739</xdr:rowOff>
    </xdr:from>
    <xdr:ext cx="690189"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065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147062</xdr:rowOff>
    </xdr:from>
    <xdr:to>
      <xdr:col>86</xdr:col>
      <xdr:colOff>25400</xdr:colOff>
      <xdr:row>30</xdr:row>
      <xdr:rowOff>147062</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290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102974</xdr:rowOff>
    </xdr:from>
    <xdr:to>
      <xdr:col>85</xdr:col>
      <xdr:colOff>127000</xdr:colOff>
      <xdr:row>39</xdr:row>
      <xdr:rowOff>1937</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618074"/>
          <a:ext cx="838200" cy="70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1416</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687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22989</xdr:rowOff>
    </xdr:from>
    <xdr:to>
      <xdr:col>85</xdr:col>
      <xdr:colOff>177800</xdr:colOff>
      <xdr:row>39</xdr:row>
      <xdr:rowOff>124589</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7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1937</xdr:rowOff>
    </xdr:from>
    <xdr:to>
      <xdr:col>81</xdr:col>
      <xdr:colOff>50800</xdr:colOff>
      <xdr:row>39</xdr:row>
      <xdr:rowOff>44124</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688487"/>
          <a:ext cx="889000" cy="42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27194</xdr:rowOff>
    </xdr:from>
    <xdr:to>
      <xdr:col>81</xdr:col>
      <xdr:colOff>101600</xdr:colOff>
      <xdr:row>39</xdr:row>
      <xdr:rowOff>128794</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713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119921</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806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124785</xdr:rowOff>
    </xdr:from>
    <xdr:to>
      <xdr:col>76</xdr:col>
      <xdr:colOff>114300</xdr:colOff>
      <xdr:row>39</xdr:row>
      <xdr:rowOff>44124</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639885"/>
          <a:ext cx="889000" cy="90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29631</xdr:rowOff>
    </xdr:from>
    <xdr:to>
      <xdr:col>76</xdr:col>
      <xdr:colOff>165100</xdr:colOff>
      <xdr:row>39</xdr:row>
      <xdr:rowOff>131231</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716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122358</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808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94342</xdr:rowOff>
    </xdr:from>
    <xdr:to>
      <xdr:col>71</xdr:col>
      <xdr:colOff>177800</xdr:colOff>
      <xdr:row>38</xdr:row>
      <xdr:rowOff>124785</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609442"/>
          <a:ext cx="889000" cy="30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27822</xdr:rowOff>
    </xdr:from>
    <xdr:to>
      <xdr:col>72</xdr:col>
      <xdr:colOff>38100</xdr:colOff>
      <xdr:row>39</xdr:row>
      <xdr:rowOff>129422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714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120549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8070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32256</xdr:rowOff>
    </xdr:from>
    <xdr:to>
      <xdr:col>67</xdr:col>
      <xdr:colOff>101600</xdr:colOff>
      <xdr:row>39</xdr:row>
      <xdr:rowOff>133856</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718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124983</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81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52174</xdr:rowOff>
    </xdr:from>
    <xdr:to>
      <xdr:col>85</xdr:col>
      <xdr:colOff>177800</xdr:colOff>
      <xdr:row>38</xdr:row>
      <xdr:rowOff>153774</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567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75051</xdr:rowOff>
    </xdr:from>
    <xdr:ext cx="599010"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418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122587</xdr:rowOff>
    </xdr:from>
    <xdr:to>
      <xdr:col>81</xdr:col>
      <xdr:colOff>101600</xdr:colOff>
      <xdr:row>39</xdr:row>
      <xdr:rowOff>52737</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637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69264</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412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164774</xdr:rowOff>
    </xdr:from>
    <xdr:to>
      <xdr:col>76</xdr:col>
      <xdr:colOff>165100</xdr:colOff>
      <xdr:row>39</xdr:row>
      <xdr:rowOff>94924</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679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111451</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25111" y="6455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73985</xdr:rowOff>
    </xdr:from>
    <xdr:to>
      <xdr:col>72</xdr:col>
      <xdr:colOff>38100</xdr:colOff>
      <xdr:row>39</xdr:row>
      <xdr:rowOff>4135</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58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37</xdr:row>
      <xdr:rowOff>20662</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03795" y="6364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43542</xdr:rowOff>
    </xdr:from>
    <xdr:to>
      <xdr:col>67</xdr:col>
      <xdr:colOff>101600</xdr:colOff>
      <xdr:row>38</xdr:row>
      <xdr:rowOff>145142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558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36</xdr:row>
      <xdr:rowOff>161669</xdr:rowOff>
    </xdr:from>
    <xdr:ext cx="59901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14795" y="6333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13317</xdr:rowOff>
    </xdr:from>
    <xdr:to>
      <xdr:col>85</xdr:col>
      <xdr:colOff>126364</xdr:colOff>
      <xdr:row>59</xdr:row>
      <xdr:rowOff>98878</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757267"/>
          <a:ext cx="1269" cy="1457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153505</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269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131444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532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13317</xdr:rowOff>
    </xdr:from>
    <xdr:to>
      <xdr:col>86</xdr:col>
      <xdr:colOff>25400</xdr:colOff>
      <xdr:row>51</xdr:row>
      <xdr:rowOff>13317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757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70955</xdr:rowOff>
    </xdr:from>
    <xdr:ext cx="249299"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10015055"/>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48078</xdr:rowOff>
    </xdr:from>
    <xdr:to>
      <xdr:col>81</xdr:col>
      <xdr:colOff>101600</xdr:colOff>
      <xdr:row>59</xdr:row>
      <xdr:rowOff>149678</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41221</xdr:rowOff>
    </xdr:from>
    <xdr:to>
      <xdr:col>76</xdr:col>
      <xdr:colOff>165100</xdr:colOff>
      <xdr:row>59</xdr:row>
      <xdr:rowOff>142821</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56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159348</xdr:rowOff>
    </xdr:from>
    <xdr:ext cx="313932"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35333" y="99319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17054</xdr:rowOff>
    </xdr:from>
    <xdr:to>
      <xdr:col>72</xdr:col>
      <xdr:colOff>38100</xdr:colOff>
      <xdr:row>59</xdr:row>
      <xdr:rowOff>118654</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32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135181</xdr:rowOff>
    </xdr:from>
    <xdr:ext cx="313932"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46333" y="9907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17381</xdr:rowOff>
    </xdr:from>
    <xdr:to>
      <xdr:col>67</xdr:col>
      <xdr:colOff>101600</xdr:colOff>
      <xdr:row>59</xdr:row>
      <xdr:rowOff>118981</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3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57</xdr:row>
      <xdr:rowOff>135508</xdr:rowOff>
    </xdr:from>
    <xdr:ext cx="313932"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57333" y="99081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26505</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142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166205</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21619</xdr:rowOff>
    </xdr:from>
    <xdr:to>
      <xdr:col>85</xdr:col>
      <xdr:colOff>126364</xdr:colOff>
      <xdr:row>79</xdr:row>
      <xdr:rowOff>44450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4569"/>
          <a:ext cx="1269" cy="1394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139746</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6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21619</xdr:rowOff>
    </xdr:from>
    <xdr:to>
      <xdr:col>86</xdr:col>
      <xdr:colOff>25400</xdr:colOff>
      <xdr:row>71</xdr:row>
      <xdr:rowOff>21619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7959</xdr:rowOff>
    </xdr:from>
    <xdr:to>
      <xdr:col>85</xdr:col>
      <xdr:colOff>127000</xdr:colOff>
      <xdr:row>78</xdr:row>
      <xdr:rowOff>15666</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5481300" y="13381059"/>
          <a:ext cx="838200" cy="7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81839</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112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58962</xdr:rowOff>
    </xdr:from>
    <xdr:to>
      <xdr:col>85</xdr:col>
      <xdr:colOff>177800</xdr:colOff>
      <xdr:row>77</xdr:row>
      <xdr:rowOff>160562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7959</xdr:rowOff>
    </xdr:from>
    <xdr:to>
      <xdr:col>81</xdr:col>
      <xdr:colOff>50800</xdr:colOff>
      <xdr:row>78</xdr:row>
      <xdr:rowOff>16525</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3381059"/>
          <a:ext cx="889000" cy="8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62850</xdr:rowOff>
    </xdr:from>
    <xdr:to>
      <xdr:col>81</xdr:col>
      <xdr:colOff>101600</xdr:colOff>
      <xdr:row>77</xdr:row>
      <xdr:rowOff>164450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9527</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16525</xdr:rowOff>
    </xdr:from>
    <xdr:to>
      <xdr:col>76</xdr:col>
      <xdr:colOff>114300</xdr:colOff>
      <xdr:row>78</xdr:row>
      <xdr:rowOff>17284</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3703300" y="13389625"/>
          <a:ext cx="889000" cy="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53739</xdr:rowOff>
    </xdr:from>
    <xdr:to>
      <xdr:col>76</xdr:col>
      <xdr:colOff>165100</xdr:colOff>
      <xdr:row>77</xdr:row>
      <xdr:rowOff>155339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416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16174</xdr:rowOff>
    </xdr:from>
    <xdr:to>
      <xdr:col>71</xdr:col>
      <xdr:colOff>177800</xdr:colOff>
      <xdr:row>78</xdr:row>
      <xdr:rowOff>17284</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2814300" y="13046374"/>
          <a:ext cx="889000" cy="344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58052</xdr:rowOff>
    </xdr:from>
    <xdr:to>
      <xdr:col>72</xdr:col>
      <xdr:colOff>38100</xdr:colOff>
      <xdr:row>77</xdr:row>
      <xdr:rowOff>159652</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4729</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57947</xdr:rowOff>
    </xdr:from>
    <xdr:to>
      <xdr:col>67</xdr:col>
      <xdr:colOff>101600</xdr:colOff>
      <xdr:row>77</xdr:row>
      <xdr:rowOff>159547</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150674</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352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136316</xdr:rowOff>
    </xdr:from>
    <xdr:to>
      <xdr:col>85</xdr:col>
      <xdr:colOff>177800</xdr:colOff>
      <xdr:row>78</xdr:row>
      <xdr:rowOff>66466</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337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114743</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3163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128609</xdr:rowOff>
    </xdr:from>
    <xdr:to>
      <xdr:col>81</xdr:col>
      <xdr:colOff>101600</xdr:colOff>
      <xdr:row>78</xdr:row>
      <xdr:rowOff>58759</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330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49886</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3422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137175</xdr:rowOff>
    </xdr:from>
    <xdr:to>
      <xdr:col>76</xdr:col>
      <xdr:colOff>165100</xdr:colOff>
      <xdr:row>78</xdr:row>
      <xdr:rowOff>67325</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33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58452</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3431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137934</xdr:rowOff>
    </xdr:from>
    <xdr:to>
      <xdr:col>72</xdr:col>
      <xdr:colOff>38100</xdr:colOff>
      <xdr:row>78</xdr:row>
      <xdr:rowOff>68084</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33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59211</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3432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136824</xdr:rowOff>
    </xdr:from>
    <xdr:to>
      <xdr:col>67</xdr:col>
      <xdr:colOff>101600</xdr:colOff>
      <xdr:row>76</xdr:row>
      <xdr:rowOff>66974</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2995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83501</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2770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95</xdr:row>
      <xdr:rowOff>54627</xdr:rowOff>
    </xdr:from>
    <xdr:ext cx="685572"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760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738</xdr:rowOff>
    </xdr:from>
    <xdr:to>
      <xdr:col>85</xdr:col>
      <xdr:colOff>126364</xdr:colOff>
      <xdr:row>98</xdr:row>
      <xdr:rowOff>139700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774138"/>
          <a:ext cx="1269" cy="1167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163471</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69655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118865</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5493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2,553,941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738</xdr:rowOff>
    </xdr:from>
    <xdr:to>
      <xdr:col>86</xdr:col>
      <xdr:colOff>25400</xdr:colOff>
      <xdr:row>92</xdr:row>
      <xdr:rowOff>738</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7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65887</xdr:rowOff>
    </xdr:from>
    <xdr:to>
      <xdr:col>85</xdr:col>
      <xdr:colOff>127000</xdr:colOff>
      <xdr:row>98</xdr:row>
      <xdr:rowOff>74839</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5481300" y="16867987"/>
          <a:ext cx="838200" cy="8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36472</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838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58045</xdr:rowOff>
    </xdr:from>
    <xdr:to>
      <xdr:col>85</xdr:col>
      <xdr:colOff>177800</xdr:colOff>
      <xdr:row>98</xdr:row>
      <xdr:rowOff>159645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86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54617</xdr:rowOff>
    </xdr:from>
    <xdr:to>
      <xdr:col>81</xdr:col>
      <xdr:colOff>50800</xdr:colOff>
      <xdr:row>98</xdr:row>
      <xdr:rowOff>74839</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4592300" y="16856717"/>
          <a:ext cx="889000" cy="20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56229</xdr:rowOff>
    </xdr:from>
    <xdr:to>
      <xdr:col>81</xdr:col>
      <xdr:colOff>101600</xdr:colOff>
      <xdr:row>98</xdr:row>
      <xdr:rowOff>157829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858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148956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951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54617</xdr:rowOff>
    </xdr:from>
    <xdr:to>
      <xdr:col>76</xdr:col>
      <xdr:colOff>114300</xdr:colOff>
      <xdr:row>98</xdr:row>
      <xdr:rowOff>111539</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3703300" y="16856717"/>
          <a:ext cx="889000" cy="56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51739</xdr:rowOff>
    </xdr:from>
    <xdr:to>
      <xdr:col>76</xdr:col>
      <xdr:colOff>165100</xdr:colOff>
      <xdr:row>98</xdr:row>
      <xdr:rowOff>153339</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8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144466</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946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111539</xdr:rowOff>
    </xdr:from>
    <xdr:to>
      <xdr:col>71</xdr:col>
      <xdr:colOff>177800</xdr:colOff>
      <xdr:row>98</xdr:row>
      <xdr:rowOff>122710</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flipV="1">
          <a:off x="12814300" y="16913639"/>
          <a:ext cx="889000" cy="11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56291</xdr:rowOff>
    </xdr:from>
    <xdr:to>
      <xdr:col>72</xdr:col>
      <xdr:colOff>38100</xdr:colOff>
      <xdr:row>98</xdr:row>
      <xdr:rowOff>157891</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858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2968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6336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52572</xdr:rowOff>
    </xdr:from>
    <xdr:to>
      <xdr:col>67</xdr:col>
      <xdr:colOff>101600</xdr:colOff>
      <xdr:row>98</xdr:row>
      <xdr:rowOff>154172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8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170699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629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15087</xdr:rowOff>
    </xdr:from>
    <xdr:to>
      <xdr:col>85</xdr:col>
      <xdr:colOff>177800</xdr:colOff>
      <xdr:row>98</xdr:row>
      <xdr:rowOff>116687</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817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145914</xdr:rowOff>
    </xdr:from>
    <xdr:ext cx="599010"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605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24039</xdr:rowOff>
    </xdr:from>
    <xdr:to>
      <xdr:col>81</xdr:col>
      <xdr:colOff>101600</xdr:colOff>
      <xdr:row>98</xdr:row>
      <xdr:rowOff>125639</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826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142166</xdr:rowOff>
    </xdr:from>
    <xdr:ext cx="59901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181795" y="16601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3817</xdr:rowOff>
    </xdr:from>
    <xdr:to>
      <xdr:col>76</xdr:col>
      <xdr:colOff>165100</xdr:colOff>
      <xdr:row>98</xdr:row>
      <xdr:rowOff>105417</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805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121944</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292795" y="16581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60739</xdr:rowOff>
    </xdr:from>
    <xdr:to>
      <xdr:col>72</xdr:col>
      <xdr:colOff>38100</xdr:colOff>
      <xdr:row>98</xdr:row>
      <xdr:rowOff>162339</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862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153466</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36111" y="16955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71910</xdr:rowOff>
    </xdr:from>
    <xdr:to>
      <xdr:col>67</xdr:col>
      <xdr:colOff>101600</xdr:colOff>
      <xdr:row>99</xdr:row>
      <xdr:rowOff>2060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87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164637</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47111" y="16966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28296</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343246"/>
          <a:ext cx="1269" cy="1387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78598</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5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146423</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511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28296</xdr:rowOff>
    </xdr:from>
    <xdr:to>
      <xdr:col>116</xdr:col>
      <xdr:colOff>152400</xdr:colOff>
      <xdr:row>31</xdr:row>
      <xdr:rowOff>28296</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34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167498</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5111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144621</xdr:rowOff>
    </xdr:from>
    <xdr:to>
      <xdr:col>116</xdr:col>
      <xdr:colOff>114300</xdr:colOff>
      <xdr:row>39</xdr:row>
      <xdr:rowOff>74771</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140316</xdr:rowOff>
    </xdr:from>
    <xdr:to>
      <xdr:col>112</xdr:col>
      <xdr:colOff>38100</xdr:colOff>
      <xdr:row>39</xdr:row>
      <xdr:rowOff>70466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86993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088428" y="6430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43974</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9545300" y="6730524"/>
          <a:ext cx="889000" cy="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147174</xdr:rowOff>
    </xdr:from>
    <xdr:to>
      <xdr:col>107</xdr:col>
      <xdr:colOff>101600</xdr:colOff>
      <xdr:row>39</xdr:row>
      <xdr:rowOff>77324</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93851</xdr:rowOff>
    </xdr:from>
    <xdr:ext cx="378565"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5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43974</xdr:rowOff>
    </xdr:from>
    <xdr:to>
      <xdr:col>102</xdr:col>
      <xdr:colOff>114300</xdr:colOff>
      <xdr:row>39</xdr:row>
      <xdr:rowOff>43993</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flipV="1">
          <a:off x="18656300" y="6730524"/>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132906</xdr:rowOff>
    </xdr:from>
    <xdr:to>
      <xdr:col>102</xdr:col>
      <xdr:colOff>165100</xdr:colOff>
      <xdr:row>39</xdr:row>
      <xdr:rowOff>63056</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79582</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10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147974</xdr:rowOff>
    </xdr:from>
    <xdr:to>
      <xdr:col>98</xdr:col>
      <xdr:colOff>38100</xdr:colOff>
      <xdr:row>39</xdr:row>
      <xdr:rowOff>78124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94651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7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123048</xdr:rowOff>
    </xdr:from>
    <xdr:ext cx="249299"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6638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164624</xdr:rowOff>
    </xdr:from>
    <xdr:to>
      <xdr:col>102</xdr:col>
      <xdr:colOff>165100</xdr:colOff>
      <xdr:row>39</xdr:row>
      <xdr:rowOff>94774</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679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85901</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88333" y="677245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164643</xdr:rowOff>
    </xdr:from>
    <xdr:to>
      <xdr:col>98</xdr:col>
      <xdr:colOff>38100</xdr:colOff>
      <xdr:row>39</xdr:row>
      <xdr:rowOff>94793</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679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85920</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99333" y="677247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125299</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526349"/>
          <a:ext cx="1269" cy="16336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71976</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301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125299</xdr:rowOff>
    </xdr:from>
    <xdr:to>
      <xdr:col>116</xdr:col>
      <xdr:colOff>152400</xdr:colOff>
      <xdr:row>49</xdr:row>
      <xdr:rowOff>125299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526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1150</xdr:rowOff>
    </xdr:from>
    <xdr:to>
      <xdr:col>116</xdr:col>
      <xdr:colOff>63500</xdr:colOff>
      <xdr:row>54</xdr:row>
      <xdr:rowOff>75330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1323300" y="9259450"/>
          <a:ext cx="838200" cy="74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162768</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9354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12891</xdr:rowOff>
    </xdr:from>
    <xdr:to>
      <xdr:col>116</xdr:col>
      <xdr:colOff>114300</xdr:colOff>
      <xdr:row>58</xdr:row>
      <xdr:rowOff>114491</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5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75330</xdr:rowOff>
    </xdr:from>
    <xdr:to>
      <xdr:col>111</xdr:col>
      <xdr:colOff>177800</xdr:colOff>
      <xdr:row>55</xdr:row>
      <xdr:rowOff>118631</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20434300" y="9333630"/>
          <a:ext cx="889000" cy="214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17900</xdr:rowOff>
    </xdr:from>
    <xdr:to>
      <xdr:col>112</xdr:col>
      <xdr:colOff>38100</xdr:colOff>
      <xdr:row>58</xdr:row>
      <xdr:rowOff>119500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110627</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1005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55</xdr:row>
      <xdr:rowOff>118631</xdr:rowOff>
    </xdr:from>
    <xdr:to>
      <xdr:col>107</xdr:col>
      <xdr:colOff>50800</xdr:colOff>
      <xdr:row>56</xdr:row>
      <xdr:rowOff>75292</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9545300" y="9548381"/>
          <a:ext cx="889000" cy="128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3632</xdr:rowOff>
    </xdr:from>
    <xdr:to>
      <xdr:col>107</xdr:col>
      <xdr:colOff>101600</xdr:colOff>
      <xdr:row>58</xdr:row>
      <xdr:rowOff>105232</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96359</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10040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56</xdr:row>
      <xdr:rowOff>75292</xdr:rowOff>
    </xdr:from>
    <xdr:to>
      <xdr:col>102</xdr:col>
      <xdr:colOff>114300</xdr:colOff>
      <xdr:row>59</xdr:row>
      <xdr:rowOff>9646</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flipV="1">
          <a:off x="18656300" y="9676492"/>
          <a:ext cx="889000" cy="448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2718</xdr:rowOff>
    </xdr:from>
    <xdr:to>
      <xdr:col>102</xdr:col>
      <xdr:colOff>165100</xdr:colOff>
      <xdr:row>58</xdr:row>
      <xdr:rowOff>104318</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95445</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10039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163233</xdr:rowOff>
    </xdr:from>
    <xdr:to>
      <xdr:col>98</xdr:col>
      <xdr:colOff>38100</xdr:colOff>
      <xdr:row>58</xdr:row>
      <xdr:rowOff>93383</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109910</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53</xdr:row>
      <xdr:rowOff>121800</xdr:rowOff>
    </xdr:from>
    <xdr:to>
      <xdr:col>116</xdr:col>
      <xdr:colOff>114300</xdr:colOff>
      <xdr:row>54</xdr:row>
      <xdr:rowOff>51950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920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52</xdr:row>
      <xdr:rowOff>144677</xdr:rowOff>
    </xdr:from>
    <xdr:ext cx="534377"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060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24530</xdr:rowOff>
    </xdr:from>
    <xdr:to>
      <xdr:col>112</xdr:col>
      <xdr:colOff>38100</xdr:colOff>
      <xdr:row>54</xdr:row>
      <xdr:rowOff>126130</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928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52</xdr:row>
      <xdr:rowOff>142657</xdr:rowOff>
    </xdr:from>
    <xdr:ext cx="534377"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056111" y="9058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55</xdr:row>
      <xdr:rowOff>67831</xdr:rowOff>
    </xdr:from>
    <xdr:to>
      <xdr:col>107</xdr:col>
      <xdr:colOff>101600</xdr:colOff>
      <xdr:row>55</xdr:row>
      <xdr:rowOff>169431</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9497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54</xdr:row>
      <xdr:rowOff>14508</xdr:rowOff>
    </xdr:from>
    <xdr:ext cx="534377"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167111" y="9272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56</xdr:row>
      <xdr:rowOff>24492</xdr:rowOff>
    </xdr:from>
    <xdr:to>
      <xdr:col>102</xdr:col>
      <xdr:colOff>165100</xdr:colOff>
      <xdr:row>56</xdr:row>
      <xdr:rowOff>126092</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9625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54</xdr:row>
      <xdr:rowOff>142619</xdr:rowOff>
    </xdr:from>
    <xdr:ext cx="534377"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278111" y="9400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130296</xdr:rowOff>
    </xdr:from>
    <xdr:to>
      <xdr:col>98</xdr:col>
      <xdr:colOff>38100</xdr:colOff>
      <xdr:row>59</xdr:row>
      <xdr:rowOff>60446</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074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51573</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21428" y="10167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151343</xdr:rowOff>
    </xdr:from>
    <xdr:to>
      <xdr:col>116</xdr:col>
      <xdr:colOff>62864</xdr:colOff>
      <xdr:row>78</xdr:row>
      <xdr:rowOff>59046</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1981393"/>
          <a:ext cx="1269" cy="1450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62873</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3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59046</xdr:rowOff>
    </xdr:from>
    <xdr:to>
      <xdr:col>116</xdr:col>
      <xdr:colOff>152400</xdr:colOff>
      <xdr:row>78</xdr:row>
      <xdr:rowOff>59046</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321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98020</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17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151343</xdr:rowOff>
    </xdr:from>
    <xdr:to>
      <xdr:col>116</xdr:col>
      <xdr:colOff>152400</xdr:colOff>
      <xdr:row>69</xdr:row>
      <xdr:rowOff>151343</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198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87804</xdr:rowOff>
    </xdr:from>
    <xdr:to>
      <xdr:col>116</xdr:col>
      <xdr:colOff>63500</xdr:colOff>
      <xdr:row>76</xdr:row>
      <xdr:rowOff>86661</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1323300" y="12775104"/>
          <a:ext cx="838200" cy="341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65944</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30961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87517</xdr:rowOff>
    </xdr:from>
    <xdr:to>
      <xdr:col>116</xdr:col>
      <xdr:colOff>114300</xdr:colOff>
      <xdr:row>77</xdr:row>
      <xdr:rowOff>17667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74481</xdr:rowOff>
    </xdr:from>
    <xdr:to>
      <xdr:col>111</xdr:col>
      <xdr:colOff>177800</xdr:colOff>
      <xdr:row>76</xdr:row>
      <xdr:rowOff>86661</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20434300" y="12933231"/>
          <a:ext cx="889000" cy="183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97727</xdr:rowOff>
    </xdr:from>
    <xdr:to>
      <xdr:col>112</xdr:col>
      <xdr:colOff>38100</xdr:colOff>
      <xdr:row>77</xdr:row>
      <xdr:rowOff>27877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19004</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3220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74481</xdr:rowOff>
    </xdr:from>
    <xdr:to>
      <xdr:col>107</xdr:col>
      <xdr:colOff>50800</xdr:colOff>
      <xdr:row>76</xdr:row>
      <xdr:rowOff>87723</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9545300" y="12933231"/>
          <a:ext cx="889000" cy="184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88847</xdr:rowOff>
    </xdr:from>
    <xdr:to>
      <xdr:col>107</xdr:col>
      <xdr:colOff>101600</xdr:colOff>
      <xdr:row>77</xdr:row>
      <xdr:rowOff>18997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10124</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87723</xdr:rowOff>
    </xdr:from>
    <xdr:to>
      <xdr:col>102</xdr:col>
      <xdr:colOff>114300</xdr:colOff>
      <xdr:row>76</xdr:row>
      <xdr:rowOff>138116</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18656300" y="13117923"/>
          <a:ext cx="889000" cy="50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98337</xdr:rowOff>
    </xdr:from>
    <xdr:to>
      <xdr:col>102</xdr:col>
      <xdr:colOff>165100</xdr:colOff>
      <xdr:row>77</xdr:row>
      <xdr:rowOff>28487</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19614</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3221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97785</xdr:rowOff>
    </xdr:from>
    <xdr:to>
      <xdr:col>98</xdr:col>
      <xdr:colOff>38100</xdr:colOff>
      <xdr:row>77</xdr:row>
      <xdr:rowOff>27935</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19062</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3220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37004</xdr:rowOff>
    </xdr:from>
    <xdr:to>
      <xdr:col>116</xdr:col>
      <xdr:colOff>114300</xdr:colOff>
      <xdr:row>74</xdr:row>
      <xdr:rowOff>138604</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272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59881</xdr:rowOff>
    </xdr:from>
    <xdr:ext cx="599010"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2575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35861</xdr:rowOff>
    </xdr:from>
    <xdr:to>
      <xdr:col>112</xdr:col>
      <xdr:colOff>38100</xdr:colOff>
      <xdr:row>76</xdr:row>
      <xdr:rowOff>137461</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066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153988</xdr:rowOff>
    </xdr:from>
    <xdr:ext cx="59901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23795" y="12841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23681</xdr:rowOff>
    </xdr:from>
    <xdr:to>
      <xdr:col>107</xdr:col>
      <xdr:colOff>101600</xdr:colOff>
      <xdr:row>75</xdr:row>
      <xdr:rowOff>125281</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2882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141808</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34795" y="12657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36923</xdr:rowOff>
    </xdr:from>
    <xdr:to>
      <xdr:col>102</xdr:col>
      <xdr:colOff>165100</xdr:colOff>
      <xdr:row>76</xdr:row>
      <xdr:rowOff>138523</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067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155051</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45795" y="12842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87316</xdr:rowOff>
    </xdr:from>
    <xdr:to>
      <xdr:col>98</xdr:col>
      <xdr:colOff>38100</xdr:colOff>
      <xdr:row>77</xdr:row>
      <xdr:rowOff>17466</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117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33992</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56795" y="12892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a:extLst>
            <a:ext uri="{FF2B5EF4-FFF2-40B4-BE49-F238E27FC236}">
              <a16:creationId xmlns:a16="http://schemas.microsoft.com/office/drawing/2014/main" id="{00000000-0008-0000-0600-00008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9" name="前年度繰上充用金最小値テキスト">
          <a:extLst>
            <a:ext uri="{FF2B5EF4-FFF2-40B4-BE49-F238E27FC236}">
              <a16:creationId xmlns:a16="http://schemas.microsoft.com/office/drawing/2014/main" id="{00000000-0008-0000-0600-00008D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11" name="前年度繰上充用金最大値テキスト">
          <a:extLst>
            <a:ext uri="{FF2B5EF4-FFF2-40B4-BE49-F238E27FC236}">
              <a16:creationId xmlns:a16="http://schemas.microsoft.com/office/drawing/2014/main" id="{00000000-0008-0000-0600-00008F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14" name="前年度繰上充用金平均値テキスト">
          <a:extLst>
            <a:ext uri="{FF2B5EF4-FFF2-40B4-BE49-F238E27FC236}">
              <a16:creationId xmlns:a16="http://schemas.microsoft.com/office/drawing/2014/main" id="{00000000-0008-0000-0600-000092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89</xdr:row>
      <xdr:rowOff>123189</xdr:rowOff>
    </xdr:from>
    <xdr:to>
      <xdr:col>112</xdr:col>
      <xdr:colOff>38100</xdr:colOff>
      <xdr:row>90</xdr:row>
      <xdr:rowOff>53339</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1272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88</xdr:row>
      <xdr:rowOff>69866</xdr:rowOff>
    </xdr:from>
    <xdr:ext cx="313932"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66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22" name="直線コネクタ 921">
          <a:extLst>
            <a:ext uri="{FF2B5EF4-FFF2-40B4-BE49-F238E27FC236}">
              <a16:creationId xmlns:a16="http://schemas.microsoft.com/office/drawing/2014/main" id="{00000000-0008-0000-0600-00009A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5" name="フローチャート: 判断 924">
          <a:extLst>
            <a:ext uri="{FF2B5EF4-FFF2-40B4-BE49-F238E27FC236}">
              <a16:creationId xmlns:a16="http://schemas.microsoft.com/office/drawing/2014/main" id="{00000000-0008-0000-0600-00009D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33" name="前年度繰上充用金該当値テキスト">
          <a:extLst>
            <a:ext uri="{FF2B5EF4-FFF2-40B4-BE49-F238E27FC236}">
              <a16:creationId xmlns:a16="http://schemas.microsoft.com/office/drawing/2014/main" id="{00000000-0008-0000-0600-0000A5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40" name="楕円 939">
          <a:extLst>
            <a:ext uri="{FF2B5EF4-FFF2-40B4-BE49-F238E27FC236}">
              <a16:creationId xmlns:a16="http://schemas.microsoft.com/office/drawing/2014/main" id="{00000000-0008-0000-0600-0000AC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a:extLst>
            <a:ext uri="{FF2B5EF4-FFF2-40B4-BE49-F238E27FC236}">
              <a16:creationId xmlns:a16="http://schemas.microsoft.com/office/drawing/2014/main" id="{00000000-0008-0000-0600-0000A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a:extLst>
            <a:ext uri="{FF2B5EF4-FFF2-40B4-BE49-F238E27FC236}">
              <a16:creationId xmlns:a16="http://schemas.microsoft.com/office/drawing/2014/main" id="{00000000-0008-0000-0600-0000A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人件費については、退職者７人の影響により基本給は減となったが、参議院議員選挙、高知県知事選挙事務に伴う時間外勤務手当が増加し、人件費全体では対前年</a:t>
          </a:r>
          <a:r>
            <a:rPr kumimoji="1" lang="en-US" altLang="ja-JP" sz="1100">
              <a:solidFill>
                <a:schemeClr val="dk1"/>
              </a:solidFill>
              <a:effectLst/>
              <a:latin typeface="+mn-lt"/>
              <a:ea typeface="+mn-ea"/>
              <a:cs typeface="+mn-cs"/>
            </a:rPr>
            <a:t>7,370</a:t>
          </a:r>
          <a:r>
            <a:rPr kumimoji="1" lang="ja-JP" altLang="ja-JP" sz="1100">
              <a:solidFill>
                <a:schemeClr val="dk1"/>
              </a:solidFill>
              <a:effectLst/>
              <a:latin typeface="+mn-lt"/>
              <a:ea typeface="+mn-ea"/>
              <a:cs typeface="+mn-cs"/>
            </a:rPr>
            <a:t>千円の増となった。</a:t>
          </a:r>
          <a:endParaRPr kumimoji="1" lang="en-US" altLang="ja-JP" sz="1100">
            <a:solidFill>
              <a:sysClr val="windowText" lastClr="000000"/>
            </a:solidFill>
            <a:effectLst/>
            <a:latin typeface="+mn-lt"/>
            <a:ea typeface="+mn-ea"/>
            <a:cs typeface="+mn-cs"/>
          </a:endParaRPr>
        </a:p>
        <a:p>
          <a:r>
            <a:rPr kumimoji="1" lang="ja-JP" altLang="ja-JP" sz="1100">
              <a:solidFill>
                <a:schemeClr val="dk1"/>
              </a:solidFill>
              <a:effectLst/>
              <a:latin typeface="+mn-lt"/>
              <a:ea typeface="+mn-ea"/>
              <a:cs typeface="+mn-cs"/>
            </a:rPr>
            <a:t>補助費</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については、</a:t>
          </a:r>
          <a:r>
            <a:rPr kumimoji="1" lang="ja-JP" altLang="en-US" sz="1100">
              <a:solidFill>
                <a:schemeClr val="dk1"/>
              </a:solidFill>
              <a:effectLst/>
              <a:latin typeface="+mn-lt"/>
              <a:ea typeface="+mn-ea"/>
              <a:cs typeface="+mn-cs"/>
            </a:rPr>
            <a:t>嶺北広域行政事務組合 衛生センター（対前年度＋</a:t>
          </a:r>
          <a:r>
            <a:rPr kumimoji="1" lang="en-US" altLang="ja-JP" sz="1100">
              <a:solidFill>
                <a:schemeClr val="dk1"/>
              </a:solidFill>
              <a:effectLst/>
              <a:latin typeface="+mn-lt"/>
              <a:ea typeface="+mn-ea"/>
              <a:cs typeface="+mn-cs"/>
            </a:rPr>
            <a:t>14,346</a:t>
          </a:r>
          <a:r>
            <a:rPr kumimoji="1" lang="ja-JP" altLang="en-US" sz="1100">
              <a:solidFill>
                <a:schemeClr val="dk1"/>
              </a:solidFill>
              <a:effectLst/>
              <a:latin typeface="+mn-lt"/>
              <a:ea typeface="+mn-ea"/>
              <a:cs typeface="+mn-cs"/>
            </a:rPr>
            <a:t>千円）や土佐れいほく博推進協議会（対前年度＋</a:t>
          </a:r>
          <a:r>
            <a:rPr kumimoji="1" lang="en-US" altLang="ja-JP" sz="1100">
              <a:solidFill>
                <a:schemeClr val="dk1"/>
              </a:solidFill>
              <a:effectLst/>
              <a:latin typeface="+mn-lt"/>
              <a:ea typeface="+mn-ea"/>
              <a:cs typeface="+mn-cs"/>
            </a:rPr>
            <a:t>15,814</a:t>
          </a:r>
          <a:r>
            <a:rPr kumimoji="1" lang="ja-JP" altLang="en-US" sz="1100">
              <a:solidFill>
                <a:schemeClr val="dk1"/>
              </a:solidFill>
              <a:effectLst/>
              <a:latin typeface="+mn-lt"/>
              <a:ea typeface="+mn-ea"/>
              <a:cs typeface="+mn-cs"/>
            </a:rPr>
            <a:t>千円）への</a:t>
          </a:r>
          <a:r>
            <a:rPr kumimoji="1" lang="ja-JP" altLang="ja-JP" sz="1100">
              <a:solidFill>
                <a:schemeClr val="dk1"/>
              </a:solidFill>
              <a:effectLst/>
              <a:latin typeface="+mn-lt"/>
              <a:ea typeface="+mn-ea"/>
              <a:cs typeface="+mn-cs"/>
            </a:rPr>
            <a:t>負担金の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の影響による</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となった。</a:t>
          </a:r>
          <a:endParaRPr lang="ja-JP" altLang="ja-JP" sz="1400">
            <a:effectLst/>
          </a:endParaRPr>
        </a:p>
        <a:p>
          <a:r>
            <a:rPr kumimoji="1" lang="ja-JP" altLang="ja-JP" sz="1100">
              <a:solidFill>
                <a:schemeClr val="dk1"/>
              </a:solidFill>
              <a:effectLst/>
              <a:latin typeface="+mn-lt"/>
              <a:ea typeface="+mn-ea"/>
              <a:cs typeface="+mn-cs"/>
            </a:rPr>
            <a:t>普通建設事業費については、</a:t>
          </a:r>
          <a:r>
            <a:rPr kumimoji="1" lang="ja-JP" altLang="en-US" sz="1100">
              <a:solidFill>
                <a:schemeClr val="dk1"/>
              </a:solidFill>
              <a:effectLst/>
              <a:latin typeface="+mn-lt"/>
              <a:ea typeface="+mn-ea"/>
              <a:cs typeface="+mn-cs"/>
            </a:rPr>
            <a:t>木材加工流通施設整備事業（</a:t>
          </a:r>
          <a:r>
            <a:rPr kumimoji="1" lang="en-US" altLang="ja-JP" sz="1100">
              <a:solidFill>
                <a:schemeClr val="dk1"/>
              </a:solidFill>
              <a:effectLst/>
              <a:latin typeface="+mn-lt"/>
              <a:ea typeface="+mn-ea"/>
              <a:cs typeface="+mn-cs"/>
            </a:rPr>
            <a:t>236,546</a:t>
          </a:r>
          <a:r>
            <a:rPr kumimoji="1" lang="ja-JP" altLang="en-US" sz="1100">
              <a:solidFill>
                <a:schemeClr val="dk1"/>
              </a:solidFill>
              <a:effectLst/>
              <a:latin typeface="+mn-lt"/>
              <a:ea typeface="+mn-ea"/>
              <a:cs typeface="+mn-cs"/>
            </a:rPr>
            <a:t>千円）や拠点観光施設観光資源強化工事費（</a:t>
          </a:r>
          <a:r>
            <a:rPr kumimoji="1" lang="en-US" altLang="ja-JP" sz="1100">
              <a:solidFill>
                <a:schemeClr val="dk1"/>
              </a:solidFill>
              <a:effectLst/>
              <a:latin typeface="+mn-lt"/>
              <a:ea typeface="+mn-ea"/>
              <a:cs typeface="+mn-cs"/>
            </a:rPr>
            <a:t>42,471</a:t>
          </a:r>
          <a:r>
            <a:rPr kumimoji="1" lang="ja-JP" altLang="en-US" sz="1100">
              <a:solidFill>
                <a:schemeClr val="dk1"/>
              </a:solidFill>
              <a:effectLst/>
              <a:latin typeface="+mn-lt"/>
              <a:ea typeface="+mn-ea"/>
              <a:cs typeface="+mn-cs"/>
            </a:rPr>
            <a:t>千円）の皆増</a:t>
          </a:r>
          <a:r>
            <a:rPr kumimoji="1" lang="ja-JP" altLang="ja-JP" sz="1100">
              <a:solidFill>
                <a:schemeClr val="dk1"/>
              </a:solidFill>
              <a:effectLst/>
              <a:latin typeface="+mn-lt"/>
              <a:ea typeface="+mn-ea"/>
              <a:cs typeface="+mn-cs"/>
            </a:rPr>
            <a:t>等により増となった。</a:t>
          </a:r>
          <a:endParaRPr kumimoji="1" lang="en-US" altLang="ja-JP" sz="1100">
            <a:solidFill>
              <a:schemeClr val="dk1"/>
            </a:solidFill>
            <a:effectLst/>
            <a:latin typeface="+mn-lt"/>
            <a:ea typeface="+mn-ea"/>
            <a:cs typeface="+mn-cs"/>
          </a:endParaRPr>
        </a:p>
        <a:p>
          <a:r>
            <a:rPr kumimoji="1" lang="ja-JP" altLang="ja-JP" sz="1100">
              <a:solidFill>
                <a:sysClr val="windowText" lastClr="000000"/>
              </a:solidFill>
              <a:effectLst/>
              <a:latin typeface="+mn-lt"/>
              <a:ea typeface="+mn-ea"/>
              <a:cs typeface="+mn-cs"/>
            </a:rPr>
            <a:t>災害復旧</a:t>
          </a:r>
          <a:r>
            <a:rPr kumimoji="1" lang="ja-JP" altLang="en-US" sz="1100">
              <a:solidFill>
                <a:sysClr val="windowText" lastClr="000000"/>
              </a:solidFill>
              <a:effectLst/>
              <a:latin typeface="+mn-lt"/>
              <a:ea typeface="+mn-ea"/>
              <a:cs typeface="+mn-cs"/>
            </a:rPr>
            <a:t>事業</a:t>
          </a:r>
          <a:r>
            <a:rPr kumimoji="1" lang="ja-JP" altLang="ja-JP" sz="1100">
              <a:solidFill>
                <a:sysClr val="windowText" lastClr="000000"/>
              </a:solidFill>
              <a:effectLst/>
              <a:latin typeface="+mn-lt"/>
              <a:ea typeface="+mn-ea"/>
              <a:cs typeface="+mn-cs"/>
            </a:rPr>
            <a:t>費については、平成</a:t>
          </a:r>
          <a:r>
            <a:rPr kumimoji="1" lang="en-US" altLang="ja-JP" sz="1100">
              <a:solidFill>
                <a:sysClr val="windowText" lastClr="000000"/>
              </a:solidFill>
              <a:effectLst/>
              <a:latin typeface="+mn-lt"/>
              <a:ea typeface="+mn-ea"/>
              <a:cs typeface="+mn-cs"/>
            </a:rPr>
            <a:t>30</a:t>
          </a:r>
          <a:r>
            <a:rPr kumimoji="1" lang="ja-JP" altLang="ja-JP" sz="1100">
              <a:solidFill>
                <a:sysClr val="windowText" lastClr="000000"/>
              </a:solidFill>
              <a:effectLst/>
              <a:latin typeface="+mn-lt"/>
              <a:ea typeface="+mn-ea"/>
              <a:cs typeface="+mn-cs"/>
            </a:rPr>
            <a:t>年</a:t>
          </a:r>
          <a:r>
            <a:rPr kumimoji="1" lang="ja-JP" altLang="en-US" sz="1100">
              <a:solidFill>
                <a:sysClr val="windowText" lastClr="000000"/>
              </a:solidFill>
              <a:effectLst/>
              <a:latin typeface="+mn-lt"/>
              <a:ea typeface="+mn-ea"/>
              <a:cs typeface="+mn-cs"/>
            </a:rPr>
            <a:t>災の</a:t>
          </a:r>
          <a:r>
            <a:rPr kumimoji="1" lang="ja-JP" altLang="ja-JP" sz="1100">
              <a:solidFill>
                <a:sysClr val="windowText" lastClr="000000"/>
              </a:solidFill>
              <a:effectLst/>
              <a:latin typeface="+mn-lt"/>
              <a:ea typeface="+mn-ea"/>
              <a:cs typeface="+mn-cs"/>
            </a:rPr>
            <a:t>復旧事業により増となった。</a:t>
          </a:r>
          <a:r>
            <a:rPr kumimoji="0" lang="ja-JP" altLang="en-US" sz="1400">
              <a:solidFill>
                <a:sysClr val="windowText" lastClr="000000"/>
              </a:solidFill>
              <a:effectLst/>
              <a:latin typeface="+mn-lt"/>
              <a:ea typeface="+mn-ea"/>
              <a:cs typeface="+mn-cs"/>
            </a:rPr>
            <a:t>　</a:t>
          </a:r>
          <a:r>
            <a:rPr kumimoji="1" lang="ja-JP" altLang="ja-JP" sz="1100">
              <a:solidFill>
                <a:schemeClr val="dk1"/>
              </a:solidFill>
              <a:effectLst/>
              <a:latin typeface="+mn-lt"/>
              <a:ea typeface="+mn-ea"/>
              <a:cs typeface="+mn-cs"/>
            </a:rPr>
            <a:t>積立金については、</a:t>
          </a:r>
          <a:r>
            <a:rPr kumimoji="1" lang="ja-JP" altLang="en-US" sz="1100">
              <a:solidFill>
                <a:schemeClr val="dk1"/>
              </a:solidFill>
              <a:effectLst/>
              <a:latin typeface="+mn-lt"/>
              <a:ea typeface="+mn-ea"/>
              <a:cs typeface="+mn-cs"/>
            </a:rPr>
            <a:t>財政調整基金繰替運用に係る積立</a:t>
          </a:r>
          <a:r>
            <a:rPr kumimoji="1" lang="en-US" altLang="ja-JP" sz="1100">
              <a:solidFill>
                <a:schemeClr val="dk1"/>
              </a:solidFill>
              <a:effectLst/>
              <a:latin typeface="+mn-lt"/>
              <a:ea typeface="+mn-ea"/>
              <a:cs typeface="+mn-cs"/>
            </a:rPr>
            <a:t>(400,000</a:t>
          </a:r>
          <a:r>
            <a:rPr kumimoji="1" lang="ja-JP" altLang="en-US" sz="1100">
              <a:solidFill>
                <a:schemeClr val="dk1"/>
              </a:solidFill>
              <a:effectLst/>
              <a:latin typeface="+mn-lt"/>
              <a:ea typeface="+mn-ea"/>
              <a:cs typeface="+mn-cs"/>
            </a:rPr>
            <a:t>千円</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の皆増により増となった。</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貸付金については、大豊町森林組合貸付金の増により増となった。</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繰出金について、土地開発基金積立（対前年度＋</a:t>
          </a:r>
          <a:r>
            <a:rPr kumimoji="1" lang="en-US" altLang="ja-JP" sz="1100">
              <a:solidFill>
                <a:schemeClr val="dk1"/>
              </a:solidFill>
              <a:effectLst/>
              <a:latin typeface="+mn-lt"/>
              <a:ea typeface="+mn-ea"/>
              <a:cs typeface="+mn-cs"/>
            </a:rPr>
            <a:t>298,083</a:t>
          </a:r>
          <a:r>
            <a:rPr kumimoji="1" lang="ja-JP" altLang="ja-JP" sz="1100">
              <a:solidFill>
                <a:schemeClr val="dk1"/>
              </a:solidFill>
              <a:effectLst/>
              <a:latin typeface="+mn-lt"/>
              <a:ea typeface="+mn-ea"/>
              <a:cs typeface="+mn-cs"/>
            </a:rPr>
            <a:t>千円）の増により増となった。</a:t>
          </a:r>
          <a:endParaRPr lang="ja-JP" altLang="ja-JP">
            <a:effectLst/>
          </a:endParaRPr>
        </a:p>
        <a:p>
          <a:r>
            <a:rPr kumimoji="1" lang="ja-JP" altLang="ja-JP" sz="1100">
              <a:solidFill>
                <a:schemeClr val="dk1"/>
              </a:solidFill>
              <a:effectLst/>
              <a:latin typeface="+mn-lt"/>
              <a:ea typeface="+mn-ea"/>
              <a:cs typeface="+mn-cs"/>
            </a:rPr>
            <a:t>　</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147968</xdr:rowOff>
    </xdr:from>
    <xdr:to>
      <xdr:col>24</xdr:col>
      <xdr:colOff>62865</xdr:colOff>
      <xdr:row>38</xdr:row>
      <xdr:rowOff>90532</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91468"/>
          <a:ext cx="1270" cy="1314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94359</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09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90532</xdr:rowOff>
    </xdr:from>
    <xdr:to>
      <xdr:col>24</xdr:col>
      <xdr:colOff>152400</xdr:colOff>
      <xdr:row>38</xdr:row>
      <xdr:rowOff>90532</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5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94645</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6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75,566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147968</xdr:rowOff>
    </xdr:from>
    <xdr:to>
      <xdr:col>24</xdr:col>
      <xdr:colOff>152400</xdr:colOff>
      <xdr:row>30</xdr:row>
      <xdr:rowOff>147968</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91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109658</xdr:rowOff>
    </xdr:from>
    <xdr:to>
      <xdr:col>24</xdr:col>
      <xdr:colOff>63500</xdr:colOff>
      <xdr:row>37</xdr:row>
      <xdr:rowOff>131623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453308"/>
          <a:ext cx="838200" cy="21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21556</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937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170129</xdr:rowOff>
    </xdr:from>
    <xdr:to>
      <xdr:col>24</xdr:col>
      <xdr:colOff>114300</xdr:colOff>
      <xdr:row>37</xdr:row>
      <xdr:rowOff>100279</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128632</xdr:rowOff>
    </xdr:from>
    <xdr:to>
      <xdr:col>19</xdr:col>
      <xdr:colOff>177800</xdr:colOff>
      <xdr:row>37</xdr:row>
      <xdr:rowOff>131623</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72282"/>
          <a:ext cx="889000" cy="2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5252</xdr:rowOff>
    </xdr:from>
    <xdr:to>
      <xdr:col>20</xdr:col>
      <xdr:colOff>38100</xdr:colOff>
      <xdr:row>37</xdr:row>
      <xdr:rowOff>106852</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123379</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2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128632</xdr:rowOff>
    </xdr:from>
    <xdr:to>
      <xdr:col>15</xdr:col>
      <xdr:colOff>50800</xdr:colOff>
      <xdr:row>37</xdr:row>
      <xdr:rowOff>160007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72282"/>
          <a:ext cx="889000" cy="31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2984</xdr:rowOff>
    </xdr:from>
    <xdr:to>
      <xdr:col>15</xdr:col>
      <xdr:colOff>101600</xdr:colOff>
      <xdr:row>37</xdr:row>
      <xdr:rowOff>104584</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121111</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128670</xdr:rowOff>
    </xdr:from>
    <xdr:to>
      <xdr:col>10</xdr:col>
      <xdr:colOff>114300</xdr:colOff>
      <xdr:row>37</xdr:row>
      <xdr:rowOff>160007</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72320"/>
          <a:ext cx="889000" cy="31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3270</xdr:rowOff>
    </xdr:from>
    <xdr:to>
      <xdr:col>10</xdr:col>
      <xdr:colOff>165100</xdr:colOff>
      <xdr:row>37</xdr:row>
      <xdr:rowOff>104870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121397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158947</xdr:rowOff>
    </xdr:from>
    <xdr:to>
      <xdr:col>6</xdr:col>
      <xdr:colOff>38100</xdr:colOff>
      <xdr:row>37</xdr:row>
      <xdr:rowOff>89097</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105624</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58858</xdr:rowOff>
    </xdr:from>
    <xdr:to>
      <xdr:col>24</xdr:col>
      <xdr:colOff>114300</xdr:colOff>
      <xdr:row>37</xdr:row>
      <xdr:rowOff>160458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0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37285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80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80823</xdr:rowOff>
    </xdr:from>
    <xdr:to>
      <xdr:col>20</xdr:col>
      <xdr:colOff>38100</xdr:colOff>
      <xdr:row>38</xdr:row>
      <xdr:rowOff>10973</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24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2100</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17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77832</xdr:rowOff>
    </xdr:from>
    <xdr:to>
      <xdr:col>15</xdr:col>
      <xdr:colOff>101600</xdr:colOff>
      <xdr:row>38</xdr:row>
      <xdr:rowOff>7982</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21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170559</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14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109207</xdr:rowOff>
    </xdr:from>
    <xdr:to>
      <xdr:col>10</xdr:col>
      <xdr:colOff>165100</xdr:colOff>
      <xdr:row>38</xdr:row>
      <xdr:rowOff>39357</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30484</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45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77870</xdr:rowOff>
    </xdr:from>
    <xdr:to>
      <xdr:col>6</xdr:col>
      <xdr:colOff>38100</xdr:colOff>
      <xdr:row>38</xdr:row>
      <xdr:rowOff>8020</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2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170597</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14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56</xdr:row>
      <xdr:rowOff>35577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91654</xdr:rowOff>
    </xdr:from>
    <xdr:to>
      <xdr:col>24</xdr:col>
      <xdr:colOff>62865</xdr:colOff>
      <xdr:row>58</xdr:row>
      <xdr:rowOff>169657</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835604"/>
          <a:ext cx="1270" cy="1278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2034</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117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169657</xdr:rowOff>
    </xdr:from>
    <xdr:to>
      <xdr:col>24</xdr:col>
      <xdr:colOff>152400</xdr:colOff>
      <xdr:row>58</xdr:row>
      <xdr:rowOff>169657</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113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38331</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6108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3,476,104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91654</xdr:rowOff>
    </xdr:from>
    <xdr:to>
      <xdr:col>24</xdr:col>
      <xdr:colOff>152400</xdr:colOff>
      <xdr:row>51</xdr:row>
      <xdr:rowOff>91654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835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171162</xdr:rowOff>
    </xdr:from>
    <xdr:to>
      <xdr:col>24</xdr:col>
      <xdr:colOff>63500</xdr:colOff>
      <xdr:row>58</xdr:row>
      <xdr:rowOff>11873</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3797300" y="9943812"/>
          <a:ext cx="838200" cy="12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35622</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9797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57195</xdr:rowOff>
    </xdr:from>
    <xdr:to>
      <xdr:col>24</xdr:col>
      <xdr:colOff>114300</xdr:colOff>
      <xdr:row>58</xdr:row>
      <xdr:rowOff>158795</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1000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11873</xdr:rowOff>
    </xdr:from>
    <xdr:to>
      <xdr:col>19</xdr:col>
      <xdr:colOff>177800</xdr:colOff>
      <xdr:row>58</xdr:row>
      <xdr:rowOff>78027</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2908300" y="9955973"/>
          <a:ext cx="889000" cy="66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57544</xdr:rowOff>
    </xdr:from>
    <xdr:to>
      <xdr:col>20</xdr:col>
      <xdr:colOff>38100</xdr:colOff>
      <xdr:row>58</xdr:row>
      <xdr:rowOff>159144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1000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150271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10094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78027</xdr:rowOff>
    </xdr:from>
    <xdr:to>
      <xdr:col>15</xdr:col>
      <xdr:colOff>50800</xdr:colOff>
      <xdr:row>58</xdr:row>
      <xdr:rowOff>118601</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10022127"/>
          <a:ext cx="889000" cy="4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56978</xdr:rowOff>
    </xdr:from>
    <xdr:to>
      <xdr:col>15</xdr:col>
      <xdr:colOff>101600</xdr:colOff>
      <xdr:row>58</xdr:row>
      <xdr:rowOff>158578</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10001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149705</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10093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118601</xdr:rowOff>
    </xdr:from>
    <xdr:to>
      <xdr:col>10</xdr:col>
      <xdr:colOff>114300</xdr:colOff>
      <xdr:row>58</xdr:row>
      <xdr:rowOff>142947</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10062701"/>
          <a:ext cx="889000" cy="2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63390</xdr:rowOff>
    </xdr:from>
    <xdr:to>
      <xdr:col>10</xdr:col>
      <xdr:colOff>165100</xdr:colOff>
      <xdr:row>58</xdr:row>
      <xdr:rowOff>164990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100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10067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9782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63928</xdr:rowOff>
    </xdr:from>
    <xdr:to>
      <xdr:col>6</xdr:col>
      <xdr:colOff>38100</xdr:colOff>
      <xdr:row>58</xdr:row>
      <xdr:rowOff>165528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100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10605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9783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120362</xdr:rowOff>
    </xdr:from>
    <xdr:to>
      <xdr:col>24</xdr:col>
      <xdr:colOff>114300</xdr:colOff>
      <xdr:row>58</xdr:row>
      <xdr:rowOff>50512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893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143239</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7444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132523</xdr:rowOff>
    </xdr:from>
    <xdr:to>
      <xdr:col>20</xdr:col>
      <xdr:colOff>38100</xdr:colOff>
      <xdr:row>58</xdr:row>
      <xdr:rowOff>62673</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905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79200</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5" y="9680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27227</xdr:rowOff>
    </xdr:from>
    <xdr:to>
      <xdr:col>15</xdr:col>
      <xdr:colOff>101600</xdr:colOff>
      <xdr:row>58</xdr:row>
      <xdr:rowOff>128827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971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145354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5" y="974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67801</xdr:rowOff>
    </xdr:from>
    <xdr:to>
      <xdr:col>10</xdr:col>
      <xdr:colOff>165100</xdr:colOff>
      <xdr:row>58</xdr:row>
      <xdr:rowOff>169401</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10011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160528</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5" y="10104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92147</xdr:rowOff>
    </xdr:from>
    <xdr:to>
      <xdr:col>6</xdr:col>
      <xdr:colOff>38100</xdr:colOff>
      <xdr:row>59</xdr:row>
      <xdr:rowOff>22297</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10036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13424</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10128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18507</xdr:rowOff>
    </xdr:from>
    <xdr:to>
      <xdr:col>24</xdr:col>
      <xdr:colOff>62865</xdr:colOff>
      <xdr:row>78</xdr:row>
      <xdr:rowOff>70081</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020007"/>
          <a:ext cx="1270" cy="1423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73908</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447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70081</xdr:rowOff>
    </xdr:from>
    <xdr:to>
      <xdr:col>24</xdr:col>
      <xdr:colOff>152400</xdr:colOff>
      <xdr:row>78</xdr:row>
      <xdr:rowOff>70081</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44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136634</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795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994,221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18507</xdr:rowOff>
    </xdr:from>
    <xdr:to>
      <xdr:col>24</xdr:col>
      <xdr:colOff>152400</xdr:colOff>
      <xdr:row>70</xdr:row>
      <xdr:rowOff>18507</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020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157207</xdr:rowOff>
    </xdr:from>
    <xdr:to>
      <xdr:col>24</xdr:col>
      <xdr:colOff>63500</xdr:colOff>
      <xdr:row>77</xdr:row>
      <xdr:rowOff>5595</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3187407"/>
          <a:ext cx="838200" cy="19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13645</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32152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35218</xdr:rowOff>
    </xdr:from>
    <xdr:to>
      <xdr:col>24</xdr:col>
      <xdr:colOff>114300</xdr:colOff>
      <xdr:row>77</xdr:row>
      <xdr:rowOff>136818</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323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104822</xdr:rowOff>
    </xdr:from>
    <xdr:to>
      <xdr:col>19</xdr:col>
      <xdr:colOff>177800</xdr:colOff>
      <xdr:row>77</xdr:row>
      <xdr:rowOff>5595</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908300" y="13135022"/>
          <a:ext cx="889000" cy="72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50381</xdr:rowOff>
    </xdr:from>
    <xdr:to>
      <xdr:col>20</xdr:col>
      <xdr:colOff>38100</xdr:colOff>
      <xdr:row>77</xdr:row>
      <xdr:rowOff>151981</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143108</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344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104822</xdr:rowOff>
    </xdr:from>
    <xdr:to>
      <xdr:col>15</xdr:col>
      <xdr:colOff>50800</xdr:colOff>
      <xdr:row>77</xdr:row>
      <xdr:rowOff>18839</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019300" y="13135022"/>
          <a:ext cx="889000" cy="85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32810</xdr:rowOff>
    </xdr:from>
    <xdr:to>
      <xdr:col>15</xdr:col>
      <xdr:colOff>101600</xdr:colOff>
      <xdr:row>77</xdr:row>
      <xdr:rowOff>134410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125537</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327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18833</xdr:rowOff>
    </xdr:from>
    <xdr:to>
      <xdr:col>10</xdr:col>
      <xdr:colOff>114300</xdr:colOff>
      <xdr:row>77</xdr:row>
      <xdr:rowOff>18839</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a:off x="1130300" y="13220483"/>
          <a:ext cx="889000" cy="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38067</xdr:rowOff>
    </xdr:from>
    <xdr:to>
      <xdr:col>10</xdr:col>
      <xdr:colOff>165100</xdr:colOff>
      <xdr:row>77</xdr:row>
      <xdr:rowOff>139667</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130794</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52285</xdr:rowOff>
    </xdr:from>
    <xdr:to>
      <xdr:col>6</xdr:col>
      <xdr:colOff>38100</xdr:colOff>
      <xdr:row>77</xdr:row>
      <xdr:rowOff>153885</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145012</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106407</xdr:rowOff>
    </xdr:from>
    <xdr:to>
      <xdr:col>24</xdr:col>
      <xdr:colOff>114300</xdr:colOff>
      <xdr:row>77</xdr:row>
      <xdr:rowOff>36557</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3136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129284</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988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279,278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126245</xdr:rowOff>
    </xdr:from>
    <xdr:to>
      <xdr:col>20</xdr:col>
      <xdr:colOff>38100</xdr:colOff>
      <xdr:row>77</xdr:row>
      <xdr:rowOff>56395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156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72922</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931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54022</xdr:rowOff>
    </xdr:from>
    <xdr:to>
      <xdr:col>15</xdr:col>
      <xdr:colOff>101600</xdr:colOff>
      <xdr:row>76</xdr:row>
      <xdr:rowOff>155622</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084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699</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859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139489</xdr:rowOff>
    </xdr:from>
    <xdr:to>
      <xdr:col>10</xdr:col>
      <xdr:colOff>165100</xdr:colOff>
      <xdr:row>77</xdr:row>
      <xdr:rowOff>69639</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169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86166</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944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139483</xdr:rowOff>
    </xdr:from>
    <xdr:to>
      <xdr:col>6</xdr:col>
      <xdr:colOff>38100</xdr:colOff>
      <xdr:row>77</xdr:row>
      <xdr:rowOff>69633</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169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86160</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944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146777</xdr:rowOff>
    </xdr:from>
    <xdr:to>
      <xdr:col>24</xdr:col>
      <xdr:colOff>62865</xdr:colOff>
      <xdr:row>99</xdr:row>
      <xdr:rowOff>597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05827"/>
          <a:ext cx="1270" cy="1568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4424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7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597</xdr:rowOff>
    </xdr:from>
    <xdr:to>
      <xdr:col>24</xdr:col>
      <xdr:colOff>152400</xdr:colOff>
      <xdr:row>99</xdr:row>
      <xdr:rowOff>597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74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93454</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18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146777</xdr:rowOff>
    </xdr:from>
    <xdr:to>
      <xdr:col>24</xdr:col>
      <xdr:colOff>152400</xdr:colOff>
      <xdr:row>89</xdr:row>
      <xdr:rowOff>146777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0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24257</xdr:rowOff>
    </xdr:from>
    <xdr:to>
      <xdr:col>24</xdr:col>
      <xdr:colOff>63500</xdr:colOff>
      <xdr:row>98</xdr:row>
      <xdr:rowOff>61640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3797300" y="16826357"/>
          <a:ext cx="838200" cy="37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45319</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5045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22442</xdr:rowOff>
    </xdr:from>
    <xdr:to>
      <xdr:col>24</xdr:col>
      <xdr:colOff>114300</xdr:colOff>
      <xdr:row>97</xdr:row>
      <xdr:rowOff>124042</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19217</xdr:rowOff>
    </xdr:from>
    <xdr:to>
      <xdr:col>19</xdr:col>
      <xdr:colOff>177800</xdr:colOff>
      <xdr:row>98</xdr:row>
      <xdr:rowOff>61640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908300" y="16649867"/>
          <a:ext cx="889000" cy="213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50691</xdr:rowOff>
    </xdr:from>
    <xdr:to>
      <xdr:col>20</xdr:col>
      <xdr:colOff>38100</xdr:colOff>
      <xdr:row>97</xdr:row>
      <xdr:rowOff>152291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168818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456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19217</xdr:rowOff>
    </xdr:from>
    <xdr:to>
      <xdr:col>15</xdr:col>
      <xdr:colOff>50800</xdr:colOff>
      <xdr:row>98</xdr:row>
      <xdr:rowOff>62767</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649867"/>
          <a:ext cx="889000" cy="215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27260</xdr:rowOff>
    </xdr:from>
    <xdr:to>
      <xdr:col>15</xdr:col>
      <xdr:colOff>101600</xdr:colOff>
      <xdr:row>97</xdr:row>
      <xdr:rowOff>128860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65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119987</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750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52980</xdr:rowOff>
    </xdr:from>
    <xdr:to>
      <xdr:col>10</xdr:col>
      <xdr:colOff>114300</xdr:colOff>
      <xdr:row>98</xdr:row>
      <xdr:rowOff>62767</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a:off x="1130300" y="16855080"/>
          <a:ext cx="889000" cy="9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33269</xdr:rowOff>
    </xdr:from>
    <xdr:to>
      <xdr:col>10</xdr:col>
      <xdr:colOff>165100</xdr:colOff>
      <xdr:row>97</xdr:row>
      <xdr:rowOff>134869</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6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151396</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439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56530</xdr:rowOff>
    </xdr:from>
    <xdr:to>
      <xdr:col>6</xdr:col>
      <xdr:colOff>38100</xdr:colOff>
      <xdr:row>97</xdr:row>
      <xdr:rowOff>158130</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8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3207</xdr:rowOff>
    </xdr:from>
    <xdr:ext cx="59901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30795" y="164624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144907</xdr:rowOff>
    </xdr:from>
    <xdr:to>
      <xdr:col>24</xdr:col>
      <xdr:colOff>114300</xdr:colOff>
      <xdr:row>98</xdr:row>
      <xdr:rowOff>75057</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775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123334</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7539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10840</xdr:rowOff>
    </xdr:from>
    <xdr:to>
      <xdr:col>20</xdr:col>
      <xdr:colOff>38100</xdr:colOff>
      <xdr:row>98</xdr:row>
      <xdr:rowOff>112440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81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103567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905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139867</xdr:rowOff>
    </xdr:from>
    <xdr:to>
      <xdr:col>15</xdr:col>
      <xdr:colOff>101600</xdr:colOff>
      <xdr:row>97</xdr:row>
      <xdr:rowOff>70017</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599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86544</xdr:rowOff>
    </xdr:from>
    <xdr:ext cx="599010"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08795" y="16374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11967</xdr:rowOff>
    </xdr:from>
    <xdr:to>
      <xdr:col>10</xdr:col>
      <xdr:colOff>165100</xdr:colOff>
      <xdr:row>98</xdr:row>
      <xdr:rowOff>113567</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814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104694</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906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2180</xdr:rowOff>
    </xdr:from>
    <xdr:to>
      <xdr:col>6</xdr:col>
      <xdr:colOff>38100</xdr:colOff>
      <xdr:row>98</xdr:row>
      <xdr:rowOff>103780</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80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94907</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897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労働費グラフ枠">
          <a:extLst>
            <a:ext uri="{FF2B5EF4-FFF2-40B4-BE49-F238E27FC236}">
              <a16:creationId xmlns:a16="http://schemas.microsoft.com/office/drawing/2014/main" id="{00000000-0008-0000-07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90297</xdr:rowOff>
    </xdr:from>
    <xdr:to>
      <xdr:col>54</xdr:col>
      <xdr:colOff>189865</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flipV="1">
          <a:off x="10475595" y="5405247"/>
          <a:ext cx="1270" cy="1325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8" name="労働費最小値テキスト">
          <a:extLst>
            <a:ext uri="{FF2B5EF4-FFF2-40B4-BE49-F238E27FC236}">
              <a16:creationId xmlns:a16="http://schemas.microsoft.com/office/drawing/2014/main" id="{00000000-0008-0000-0700-000020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36974</xdr:rowOff>
    </xdr:from>
    <xdr:ext cx="534377" cy="259045"/>
    <xdr:sp macro="" textlink="">
      <xdr:nvSpPr>
        <xdr:cNvPr id="290" name="労働費最大値テキスト">
          <a:extLst>
            <a:ext uri="{FF2B5EF4-FFF2-40B4-BE49-F238E27FC236}">
              <a16:creationId xmlns:a16="http://schemas.microsoft.com/office/drawing/2014/main" id="{00000000-0008-0000-0700-000022010000}"/>
            </a:ext>
          </a:extLst>
        </xdr:cNvPr>
        <xdr:cNvSpPr txBox="1"/>
      </xdr:nvSpPr>
      <xdr:spPr>
        <a:xfrm>
          <a:off x="10528300" y="5180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90297</xdr:rowOff>
    </xdr:from>
    <xdr:to>
      <xdr:col>55</xdr:col>
      <xdr:colOff>88900</xdr:colOff>
      <xdr:row>31</xdr:row>
      <xdr:rowOff>90297</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5405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116349</xdr:rowOff>
    </xdr:from>
    <xdr:ext cx="378565" cy="259045"/>
    <xdr:sp macro="" textlink="">
      <xdr:nvSpPr>
        <xdr:cNvPr id="293" name="労働費平均値テキスト">
          <a:extLst>
            <a:ext uri="{FF2B5EF4-FFF2-40B4-BE49-F238E27FC236}">
              <a16:creationId xmlns:a16="http://schemas.microsoft.com/office/drawing/2014/main" id="{00000000-0008-0000-0700-000025010000}"/>
            </a:ext>
          </a:extLst>
        </xdr:cNvPr>
        <xdr:cNvSpPr txBox="1"/>
      </xdr:nvSpPr>
      <xdr:spPr>
        <a:xfrm>
          <a:off x="10528300" y="64599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93472</xdr:rowOff>
    </xdr:from>
    <xdr:to>
      <xdr:col>55</xdr:col>
      <xdr:colOff>50800</xdr:colOff>
      <xdr:row>39</xdr:row>
      <xdr:rowOff>23622</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104267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98171</xdr:rowOff>
    </xdr:from>
    <xdr:to>
      <xdr:col>50</xdr:col>
      <xdr:colOff>165100</xdr:colOff>
      <xdr:row>39</xdr:row>
      <xdr:rowOff>28321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9588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44848</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9450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97663</xdr:rowOff>
    </xdr:from>
    <xdr:to>
      <xdr:col>46</xdr:col>
      <xdr:colOff>38100</xdr:colOff>
      <xdr:row>39</xdr:row>
      <xdr:rowOff>27813</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8699500" y="661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44340</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61017" y="6387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163830</xdr:rowOff>
    </xdr:from>
    <xdr:to>
      <xdr:col>41</xdr:col>
      <xdr:colOff>101600</xdr:colOff>
      <xdr:row>38</xdr:row>
      <xdr:rowOff>93980</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7810500" y="65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110507</xdr:rowOff>
    </xdr:from>
    <xdr:ext cx="469744"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26428" y="6282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39878</xdr:rowOff>
    </xdr:from>
    <xdr:to>
      <xdr:col>36</xdr:col>
      <xdr:colOff>165100</xdr:colOff>
      <xdr:row>38</xdr:row>
      <xdr:rowOff>141478</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6921500" y="6554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158005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3017" y="6330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2" name="労働費該当値テキスト">
          <a:extLst>
            <a:ext uri="{FF2B5EF4-FFF2-40B4-BE49-F238E27FC236}">
              <a16:creationId xmlns:a16="http://schemas.microsoft.com/office/drawing/2014/main" id="{00000000-0008-0000-0700-000038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76435</xdr:rowOff>
    </xdr:from>
    <xdr:to>
      <xdr:col>54</xdr:col>
      <xdr:colOff>189865</xdr:colOff>
      <xdr:row>59</xdr:row>
      <xdr:rowOff>17046</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648935"/>
          <a:ext cx="1270" cy="1483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20873</xdr:rowOff>
    </xdr:from>
    <xdr:ext cx="534377"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136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17046</xdr:rowOff>
    </xdr:from>
    <xdr:to>
      <xdr:col>55</xdr:col>
      <xdr:colOff>88900</xdr:colOff>
      <xdr:row>59</xdr:row>
      <xdr:rowOff>17046</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13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23112</xdr:rowOff>
    </xdr:from>
    <xdr:ext cx="690189"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4241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1,189,815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76435</xdr:rowOff>
    </xdr:from>
    <xdr:to>
      <xdr:col>55</xdr:col>
      <xdr:colOff>88900</xdr:colOff>
      <xdr:row>50</xdr:row>
      <xdr:rowOff>76435</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64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163858</xdr:rowOff>
    </xdr:from>
    <xdr:to>
      <xdr:col>55</xdr:col>
      <xdr:colOff>0</xdr:colOff>
      <xdr:row>57</xdr:row>
      <xdr:rowOff>111630</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9639300" y="9765058"/>
          <a:ext cx="838200" cy="119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115107</xdr:rowOff>
    </xdr:from>
    <xdr:ext cx="599010"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8877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136680</xdr:rowOff>
    </xdr:from>
    <xdr:to>
      <xdr:col>55</xdr:col>
      <xdr:colOff>50800</xdr:colOff>
      <xdr:row>58</xdr:row>
      <xdr:rowOff>66830</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909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111630</xdr:rowOff>
    </xdr:from>
    <xdr:to>
      <xdr:col>50</xdr:col>
      <xdr:colOff>114300</xdr:colOff>
      <xdr:row>57</xdr:row>
      <xdr:rowOff>170786</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8750300" y="9884280"/>
          <a:ext cx="889000" cy="59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130231</xdr:rowOff>
    </xdr:from>
    <xdr:to>
      <xdr:col>50</xdr:col>
      <xdr:colOff>165100</xdr:colOff>
      <xdr:row>58</xdr:row>
      <xdr:rowOff>60381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902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51508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39795" y="9995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170786</xdr:rowOff>
    </xdr:from>
    <xdr:to>
      <xdr:col>45</xdr:col>
      <xdr:colOff>177800</xdr:colOff>
      <xdr:row>58</xdr:row>
      <xdr:rowOff>20566</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9943436"/>
          <a:ext cx="889000" cy="21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118786</xdr:rowOff>
    </xdr:from>
    <xdr:to>
      <xdr:col>46</xdr:col>
      <xdr:colOff>38100</xdr:colOff>
      <xdr:row>58</xdr:row>
      <xdr:rowOff>48936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89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65463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50795" y="9666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20566</xdr:rowOff>
    </xdr:from>
    <xdr:to>
      <xdr:col>41</xdr:col>
      <xdr:colOff>50800</xdr:colOff>
      <xdr:row>58</xdr:row>
      <xdr:rowOff>117973</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flipV="1">
          <a:off x="6972300" y="9964666"/>
          <a:ext cx="889000" cy="97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120186</xdr:rowOff>
    </xdr:from>
    <xdr:to>
      <xdr:col>41</xdr:col>
      <xdr:colOff>101600</xdr:colOff>
      <xdr:row>58</xdr:row>
      <xdr:rowOff>50336</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8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66863</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61795" y="9668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138142</xdr:rowOff>
    </xdr:from>
    <xdr:to>
      <xdr:col>36</xdr:col>
      <xdr:colOff>165100</xdr:colOff>
      <xdr:row>58</xdr:row>
      <xdr:rowOff>68292</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910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84819</xdr:rowOff>
    </xdr:from>
    <xdr:ext cx="59901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672795" y="9686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113058</xdr:rowOff>
    </xdr:from>
    <xdr:to>
      <xdr:col>55</xdr:col>
      <xdr:colOff>50800</xdr:colOff>
      <xdr:row>57</xdr:row>
      <xdr:rowOff>43208</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9714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135935</xdr:rowOff>
    </xdr:from>
    <xdr:ext cx="599010"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565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60830</xdr:rowOff>
    </xdr:from>
    <xdr:to>
      <xdr:col>50</xdr:col>
      <xdr:colOff>165100</xdr:colOff>
      <xdr:row>57</xdr:row>
      <xdr:rowOff>162430</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983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7507</xdr:rowOff>
    </xdr:from>
    <xdr:ext cx="59901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39795" y="9608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119986</xdr:rowOff>
    </xdr:from>
    <xdr:to>
      <xdr:col>46</xdr:col>
      <xdr:colOff>38100</xdr:colOff>
      <xdr:row>58</xdr:row>
      <xdr:rowOff>50136</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9892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41263</xdr:rowOff>
    </xdr:from>
    <xdr:ext cx="599010"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50795" y="9985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141216</xdr:rowOff>
    </xdr:from>
    <xdr:to>
      <xdr:col>41</xdr:col>
      <xdr:colOff>101600</xdr:colOff>
      <xdr:row>58</xdr:row>
      <xdr:rowOff>71366</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9913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62493</xdr:rowOff>
    </xdr:from>
    <xdr:ext cx="599010"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61795" y="10006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67173</xdr:rowOff>
    </xdr:from>
    <xdr:to>
      <xdr:col>36</xdr:col>
      <xdr:colOff>165100</xdr:colOff>
      <xdr:row>58</xdr:row>
      <xdr:rowOff>168773</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10011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159900</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10104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a:extLst>
            <a:ext uri="{FF2B5EF4-FFF2-40B4-BE49-F238E27FC236}">
              <a16:creationId xmlns:a16="http://schemas.microsoft.com/office/drawing/2014/main" id="{00000000-0008-0000-07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70994</xdr:rowOff>
    </xdr:from>
    <xdr:to>
      <xdr:col>54</xdr:col>
      <xdr:colOff>189865</xdr:colOff>
      <xdr:row>79</xdr:row>
      <xdr:rowOff>41421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10475595" y="12072494"/>
          <a:ext cx="1270" cy="15134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45248</xdr:rowOff>
    </xdr:from>
    <xdr:ext cx="378565" cy="259045"/>
    <xdr:sp macro="" textlink="">
      <xdr:nvSpPr>
        <xdr:cNvPr id="402" name="商工費最小値テキスト">
          <a:extLst>
            <a:ext uri="{FF2B5EF4-FFF2-40B4-BE49-F238E27FC236}">
              <a16:creationId xmlns:a16="http://schemas.microsoft.com/office/drawing/2014/main" id="{00000000-0008-0000-0700-000092010000}"/>
            </a:ext>
          </a:extLst>
        </xdr:cNvPr>
        <xdr:cNvSpPr txBox="1"/>
      </xdr:nvSpPr>
      <xdr:spPr>
        <a:xfrm>
          <a:off x="10528300" y="135897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41421</xdr:rowOff>
    </xdr:from>
    <xdr:to>
      <xdr:col>55</xdr:col>
      <xdr:colOff>88900</xdr:colOff>
      <xdr:row>79</xdr:row>
      <xdr:rowOff>41421</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3585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17671</xdr:rowOff>
    </xdr:from>
    <xdr:ext cx="599010" cy="259045"/>
    <xdr:sp macro="" textlink="">
      <xdr:nvSpPr>
        <xdr:cNvPr id="404" name="商工費最大値テキスト">
          <a:extLst>
            <a:ext uri="{FF2B5EF4-FFF2-40B4-BE49-F238E27FC236}">
              <a16:creationId xmlns:a16="http://schemas.microsoft.com/office/drawing/2014/main" id="{00000000-0008-0000-0700-000094010000}"/>
            </a:ext>
          </a:extLst>
        </xdr:cNvPr>
        <xdr:cNvSpPr txBox="1"/>
      </xdr:nvSpPr>
      <xdr:spPr>
        <a:xfrm>
          <a:off x="10528300" y="11847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398,033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70994</xdr:rowOff>
    </xdr:from>
    <xdr:to>
      <xdr:col>55</xdr:col>
      <xdr:colOff>88900</xdr:colOff>
      <xdr:row>70</xdr:row>
      <xdr:rowOff>70994</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2072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8099</xdr:rowOff>
    </xdr:from>
    <xdr:to>
      <xdr:col>55</xdr:col>
      <xdr:colOff>0</xdr:colOff>
      <xdr:row>78</xdr:row>
      <xdr:rowOff>71791</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9639300" y="13381199"/>
          <a:ext cx="838200" cy="63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115284</xdr:rowOff>
    </xdr:from>
    <xdr:ext cx="534377" cy="259045"/>
    <xdr:sp macro="" textlink="">
      <xdr:nvSpPr>
        <xdr:cNvPr id="407" name="商工費平均値テキスト">
          <a:extLst>
            <a:ext uri="{FF2B5EF4-FFF2-40B4-BE49-F238E27FC236}">
              <a16:creationId xmlns:a16="http://schemas.microsoft.com/office/drawing/2014/main" id="{00000000-0008-0000-0700-000097010000}"/>
            </a:ext>
          </a:extLst>
        </xdr:cNvPr>
        <xdr:cNvSpPr txBox="1"/>
      </xdr:nvSpPr>
      <xdr:spPr>
        <a:xfrm>
          <a:off x="10528300" y="133169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136857</xdr:rowOff>
    </xdr:from>
    <xdr:to>
      <xdr:col>55</xdr:col>
      <xdr:colOff>50800</xdr:colOff>
      <xdr:row>78</xdr:row>
      <xdr:rowOff>67007</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104267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71791</xdr:rowOff>
    </xdr:from>
    <xdr:to>
      <xdr:col>50</xdr:col>
      <xdr:colOff>114300</xdr:colOff>
      <xdr:row>78</xdr:row>
      <xdr:rowOff>103281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8750300" y="13444891"/>
          <a:ext cx="889000" cy="3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146115</xdr:rowOff>
    </xdr:from>
    <xdr:to>
      <xdr:col>50</xdr:col>
      <xdr:colOff>165100</xdr:colOff>
      <xdr:row>78</xdr:row>
      <xdr:rowOff>76265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9588500" y="1334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92792</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372111" y="13122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103281</xdr:rowOff>
    </xdr:from>
    <xdr:to>
      <xdr:col>45</xdr:col>
      <xdr:colOff>177800</xdr:colOff>
      <xdr:row>78</xdr:row>
      <xdr:rowOff>112863</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7861300" y="13476381"/>
          <a:ext cx="889000" cy="9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158024</xdr:rowOff>
    </xdr:from>
    <xdr:to>
      <xdr:col>46</xdr:col>
      <xdr:colOff>38100</xdr:colOff>
      <xdr:row>78</xdr:row>
      <xdr:rowOff>88174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8699500" y="13359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104701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483111" y="13134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112863</xdr:rowOff>
    </xdr:from>
    <xdr:to>
      <xdr:col>41</xdr:col>
      <xdr:colOff>50800</xdr:colOff>
      <xdr:row>78</xdr:row>
      <xdr:rowOff>129276</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flipV="1">
          <a:off x="6972300" y="13485963"/>
          <a:ext cx="889000" cy="16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162792</xdr:rowOff>
    </xdr:from>
    <xdr:to>
      <xdr:col>41</xdr:col>
      <xdr:colOff>101600</xdr:colOff>
      <xdr:row>78</xdr:row>
      <xdr:rowOff>92942</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7810500" y="1336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109469</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7594111" y="13139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152958</xdr:rowOff>
    </xdr:from>
    <xdr:to>
      <xdr:col>36</xdr:col>
      <xdr:colOff>165100</xdr:colOff>
      <xdr:row>78</xdr:row>
      <xdr:rowOff>83108</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69215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99635</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05111" y="13129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128749</xdr:rowOff>
    </xdr:from>
    <xdr:to>
      <xdr:col>55</xdr:col>
      <xdr:colOff>50800</xdr:colOff>
      <xdr:row>78</xdr:row>
      <xdr:rowOff>58899</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10426700" y="13330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151626</xdr:rowOff>
    </xdr:from>
    <xdr:ext cx="534377" cy="259045"/>
    <xdr:sp macro="" textlink="">
      <xdr:nvSpPr>
        <xdr:cNvPr id="426" name="商工費該当値テキスト">
          <a:extLst>
            <a:ext uri="{FF2B5EF4-FFF2-40B4-BE49-F238E27FC236}">
              <a16:creationId xmlns:a16="http://schemas.microsoft.com/office/drawing/2014/main" id="{00000000-0008-0000-0700-0000AA010000}"/>
            </a:ext>
          </a:extLst>
        </xdr:cNvPr>
        <xdr:cNvSpPr txBox="1"/>
      </xdr:nvSpPr>
      <xdr:spPr>
        <a:xfrm>
          <a:off x="10528300" y="13181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20991</xdr:rowOff>
    </xdr:from>
    <xdr:to>
      <xdr:col>50</xdr:col>
      <xdr:colOff>165100</xdr:colOff>
      <xdr:row>78</xdr:row>
      <xdr:rowOff>122591</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9588500" y="13394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113718</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9372111" y="13486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52481</xdr:rowOff>
    </xdr:from>
    <xdr:to>
      <xdr:col>46</xdr:col>
      <xdr:colOff>38100</xdr:colOff>
      <xdr:row>78</xdr:row>
      <xdr:rowOff>154081</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8699500" y="13425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145208</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8483111" y="13518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62063</xdr:rowOff>
    </xdr:from>
    <xdr:to>
      <xdr:col>41</xdr:col>
      <xdr:colOff>101600</xdr:colOff>
      <xdr:row>78</xdr:row>
      <xdr:rowOff>163663</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7810500" y="13435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154790</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7594111" y="13527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78476</xdr:rowOff>
    </xdr:from>
    <xdr:to>
      <xdr:col>36</xdr:col>
      <xdr:colOff>165100</xdr:colOff>
      <xdr:row>79</xdr:row>
      <xdr:rowOff>8626</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6921500" y="1345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171203</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6705111" y="13544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93889</xdr:rowOff>
    </xdr:from>
    <xdr:to>
      <xdr:col>54</xdr:col>
      <xdr:colOff>189865</xdr:colOff>
      <xdr:row>99</xdr:row>
      <xdr:rowOff>69628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10475595" y="15524389"/>
          <a:ext cx="1270" cy="1518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73455</xdr:rowOff>
    </xdr:from>
    <xdr:ext cx="534377" cy="259045"/>
    <xdr:sp macro="" textlink="">
      <xdr:nvSpPr>
        <xdr:cNvPr id="461" name="土木費最小値テキスト">
          <a:extLst>
            <a:ext uri="{FF2B5EF4-FFF2-40B4-BE49-F238E27FC236}">
              <a16:creationId xmlns:a16="http://schemas.microsoft.com/office/drawing/2014/main" id="{00000000-0008-0000-0700-0000CD010000}"/>
            </a:ext>
          </a:extLst>
        </xdr:cNvPr>
        <xdr:cNvSpPr txBox="1"/>
      </xdr:nvSpPr>
      <xdr:spPr>
        <a:xfrm>
          <a:off x="10528300" y="1704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69628</xdr:rowOff>
    </xdr:from>
    <xdr:to>
      <xdr:col>55</xdr:col>
      <xdr:colOff>88900</xdr:colOff>
      <xdr:row>99</xdr:row>
      <xdr:rowOff>69628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70431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40566</xdr:rowOff>
    </xdr:from>
    <xdr:ext cx="599010" cy="259045"/>
    <xdr:sp macro="" textlink="">
      <xdr:nvSpPr>
        <xdr:cNvPr id="463" name="土木費最大値テキスト">
          <a:extLst>
            <a:ext uri="{FF2B5EF4-FFF2-40B4-BE49-F238E27FC236}">
              <a16:creationId xmlns:a16="http://schemas.microsoft.com/office/drawing/2014/main" id="{00000000-0008-0000-0700-0000CF010000}"/>
            </a:ext>
          </a:extLst>
        </xdr:cNvPr>
        <xdr:cNvSpPr txBox="1"/>
      </xdr:nvSpPr>
      <xdr:spPr>
        <a:xfrm>
          <a:off x="10528300" y="15299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948,056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93889</xdr:rowOff>
    </xdr:from>
    <xdr:to>
      <xdr:col>55</xdr:col>
      <xdr:colOff>88900</xdr:colOff>
      <xdr:row>90</xdr:row>
      <xdr:rowOff>93889</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5524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90097</xdr:rowOff>
    </xdr:from>
    <xdr:to>
      <xdr:col>55</xdr:col>
      <xdr:colOff>0</xdr:colOff>
      <xdr:row>98</xdr:row>
      <xdr:rowOff>81152</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9639300" y="16720747"/>
          <a:ext cx="838200" cy="162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129523</xdr:rowOff>
    </xdr:from>
    <xdr:ext cx="599010" cy="259045"/>
    <xdr:sp macro="" textlink="">
      <xdr:nvSpPr>
        <xdr:cNvPr id="466" name="土木費平均値テキスト">
          <a:extLst>
            <a:ext uri="{FF2B5EF4-FFF2-40B4-BE49-F238E27FC236}">
              <a16:creationId xmlns:a16="http://schemas.microsoft.com/office/drawing/2014/main" id="{00000000-0008-0000-0700-0000D2010000}"/>
            </a:ext>
          </a:extLst>
        </xdr:cNvPr>
        <xdr:cNvSpPr txBox="1"/>
      </xdr:nvSpPr>
      <xdr:spPr>
        <a:xfrm>
          <a:off x="10528300" y="16760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151096</xdr:rowOff>
    </xdr:from>
    <xdr:to>
      <xdr:col>55</xdr:col>
      <xdr:colOff>50800</xdr:colOff>
      <xdr:row>98</xdr:row>
      <xdr:rowOff>81246</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10426700" y="16781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19576</xdr:rowOff>
    </xdr:from>
    <xdr:to>
      <xdr:col>50</xdr:col>
      <xdr:colOff>114300</xdr:colOff>
      <xdr:row>98</xdr:row>
      <xdr:rowOff>81152</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8750300" y="16821676"/>
          <a:ext cx="889000" cy="61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155215</xdr:rowOff>
    </xdr:from>
    <xdr:to>
      <xdr:col>50</xdr:col>
      <xdr:colOff>165100</xdr:colOff>
      <xdr:row>98</xdr:row>
      <xdr:rowOff>85365</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9588500" y="1678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101892</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339795" y="16561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19576</xdr:rowOff>
    </xdr:from>
    <xdr:to>
      <xdr:col>45</xdr:col>
      <xdr:colOff>177800</xdr:colOff>
      <xdr:row>98</xdr:row>
      <xdr:rowOff>111139</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7861300" y="16821676"/>
          <a:ext cx="889000" cy="91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143597</xdr:rowOff>
    </xdr:from>
    <xdr:to>
      <xdr:col>46</xdr:col>
      <xdr:colOff>38100</xdr:colOff>
      <xdr:row>98</xdr:row>
      <xdr:rowOff>73747</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8699500" y="16774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64874</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50795" y="16866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111139</xdr:rowOff>
    </xdr:from>
    <xdr:to>
      <xdr:col>41</xdr:col>
      <xdr:colOff>50800</xdr:colOff>
      <xdr:row>98</xdr:row>
      <xdr:rowOff>125927</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flipV="1">
          <a:off x="6972300" y="16913239"/>
          <a:ext cx="889000" cy="14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147535</xdr:rowOff>
    </xdr:from>
    <xdr:to>
      <xdr:col>41</xdr:col>
      <xdr:colOff>101600</xdr:colOff>
      <xdr:row>98</xdr:row>
      <xdr:rowOff>77685</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7810500" y="1677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94212</xdr:rowOff>
    </xdr:from>
    <xdr:ext cx="59901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561795" y="16553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171216</xdr:rowOff>
    </xdr:from>
    <xdr:to>
      <xdr:col>36</xdr:col>
      <xdr:colOff>165100</xdr:colOff>
      <xdr:row>98</xdr:row>
      <xdr:rowOff>101366</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6921500" y="16801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117893</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672795" y="16577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39297</xdr:rowOff>
    </xdr:from>
    <xdr:to>
      <xdr:col>55</xdr:col>
      <xdr:colOff>50800</xdr:colOff>
      <xdr:row>97</xdr:row>
      <xdr:rowOff>140897</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10426700" y="16669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62174</xdr:rowOff>
    </xdr:from>
    <xdr:ext cx="599010" cy="259045"/>
    <xdr:sp macro="" textlink="">
      <xdr:nvSpPr>
        <xdr:cNvPr id="485" name="土木費該当値テキスト">
          <a:extLst>
            <a:ext uri="{FF2B5EF4-FFF2-40B4-BE49-F238E27FC236}">
              <a16:creationId xmlns:a16="http://schemas.microsoft.com/office/drawing/2014/main" id="{00000000-0008-0000-0700-0000E5010000}"/>
            </a:ext>
          </a:extLst>
        </xdr:cNvPr>
        <xdr:cNvSpPr txBox="1"/>
      </xdr:nvSpPr>
      <xdr:spPr>
        <a:xfrm>
          <a:off x="10528300" y="165213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30352</xdr:rowOff>
    </xdr:from>
    <xdr:to>
      <xdr:col>50</xdr:col>
      <xdr:colOff>165100</xdr:colOff>
      <xdr:row>98</xdr:row>
      <xdr:rowOff>131952</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9588500" y="16832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123079</xdr:rowOff>
    </xdr:from>
    <xdr:ext cx="59901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9339795" y="16925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140226</xdr:rowOff>
    </xdr:from>
    <xdr:to>
      <xdr:col>46</xdr:col>
      <xdr:colOff>38100</xdr:colOff>
      <xdr:row>98</xdr:row>
      <xdr:rowOff>70376</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8699500" y="16770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86903</xdr:rowOff>
    </xdr:from>
    <xdr:ext cx="59901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450795" y="16546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60339</xdr:rowOff>
    </xdr:from>
    <xdr:to>
      <xdr:col>41</xdr:col>
      <xdr:colOff>101600</xdr:colOff>
      <xdr:row>98</xdr:row>
      <xdr:rowOff>161939</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7810500" y="16862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153066</xdr:rowOff>
    </xdr:from>
    <xdr:ext cx="534377"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7594111" y="16955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75127</xdr:rowOff>
    </xdr:from>
    <xdr:to>
      <xdr:col>36</xdr:col>
      <xdr:colOff>165100</xdr:colOff>
      <xdr:row>99</xdr:row>
      <xdr:rowOff>5277</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6921500" y="16877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167854</xdr:rowOff>
    </xdr:from>
    <xdr:ext cx="534377"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6705111" y="16969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96819</xdr:rowOff>
    </xdr:from>
    <xdr:to>
      <xdr:col>85</xdr:col>
      <xdr:colOff>126364</xdr:colOff>
      <xdr:row>39</xdr:row>
      <xdr:rowOff>32016</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240319"/>
          <a:ext cx="1269" cy="1478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35843</xdr:rowOff>
    </xdr:from>
    <xdr:ext cx="469744"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32016</xdr:rowOff>
    </xdr:from>
    <xdr:to>
      <xdr:col>86</xdr:col>
      <xdr:colOff>25400</xdr:colOff>
      <xdr:row>39</xdr:row>
      <xdr:rowOff>32016</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18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43496</xdr:rowOff>
    </xdr:from>
    <xdr:ext cx="599010"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015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782,510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96819</xdr:rowOff>
    </xdr:from>
    <xdr:to>
      <xdr:col>86</xdr:col>
      <xdr:colOff>25400</xdr:colOff>
      <xdr:row>30</xdr:row>
      <xdr:rowOff>96819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24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123205</xdr:rowOff>
    </xdr:from>
    <xdr:to>
      <xdr:col>85</xdr:col>
      <xdr:colOff>127000</xdr:colOff>
      <xdr:row>38</xdr:row>
      <xdr:rowOff>130208</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5481300" y="6638305"/>
          <a:ext cx="838200" cy="7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86966</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4306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64089</xdr:rowOff>
    </xdr:from>
    <xdr:to>
      <xdr:col>85</xdr:col>
      <xdr:colOff>177800</xdr:colOff>
      <xdr:row>38</xdr:row>
      <xdr:rowOff>165689</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57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120812</xdr:rowOff>
    </xdr:from>
    <xdr:to>
      <xdr:col>81</xdr:col>
      <xdr:colOff>50800</xdr:colOff>
      <xdr:row>38</xdr:row>
      <xdr:rowOff>123205</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4592300" y="6635912"/>
          <a:ext cx="889000" cy="2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61348</xdr:rowOff>
    </xdr:from>
    <xdr:to>
      <xdr:col>81</xdr:col>
      <xdr:colOff>101600</xdr:colOff>
      <xdr:row>38</xdr:row>
      <xdr:rowOff>162948</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7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8025</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351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120812</xdr:rowOff>
    </xdr:from>
    <xdr:to>
      <xdr:col>76</xdr:col>
      <xdr:colOff>114300</xdr:colOff>
      <xdr:row>38</xdr:row>
      <xdr:rowOff>131783</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3703300" y="6635912"/>
          <a:ext cx="889000" cy="10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70941</xdr:rowOff>
    </xdr:from>
    <xdr:to>
      <xdr:col>76</xdr:col>
      <xdr:colOff>165100</xdr:colOff>
      <xdr:row>39</xdr:row>
      <xdr:rowOff>1091</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86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163668</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6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131783</xdr:rowOff>
    </xdr:from>
    <xdr:to>
      <xdr:col>71</xdr:col>
      <xdr:colOff>177800</xdr:colOff>
      <xdr:row>38</xdr:row>
      <xdr:rowOff>141801</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flipV="1">
          <a:off x="12814300" y="6646883"/>
          <a:ext cx="889000" cy="10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68152</xdr:rowOff>
    </xdr:from>
    <xdr:to>
      <xdr:col>72</xdr:col>
      <xdr:colOff>38100</xdr:colOff>
      <xdr:row>38</xdr:row>
      <xdr:rowOff>169752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83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14830</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358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67406</xdr:rowOff>
    </xdr:from>
    <xdr:to>
      <xdr:col>67</xdr:col>
      <xdr:colOff>101600</xdr:colOff>
      <xdr:row>38</xdr:row>
      <xdr:rowOff>169006</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58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14083</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357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79408</xdr:rowOff>
    </xdr:from>
    <xdr:to>
      <xdr:col>85</xdr:col>
      <xdr:colOff>177800</xdr:colOff>
      <xdr:row>39</xdr:row>
      <xdr:rowOff>9558</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59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42517</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557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72405</xdr:rowOff>
    </xdr:from>
    <xdr:to>
      <xdr:col>81</xdr:col>
      <xdr:colOff>101600</xdr:colOff>
      <xdr:row>39</xdr:row>
      <xdr:rowOff>2555</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58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165132</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680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70012</xdr:rowOff>
    </xdr:from>
    <xdr:to>
      <xdr:col>76</xdr:col>
      <xdr:colOff>165100</xdr:colOff>
      <xdr:row>39</xdr:row>
      <xdr:rowOff>162</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585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16689</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360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80983</xdr:rowOff>
    </xdr:from>
    <xdr:to>
      <xdr:col>72</xdr:col>
      <xdr:colOff>38100</xdr:colOff>
      <xdr:row>39</xdr:row>
      <xdr:rowOff>11133</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596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2260</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688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91001</xdr:rowOff>
    </xdr:from>
    <xdr:to>
      <xdr:col>67</xdr:col>
      <xdr:colOff>101600</xdr:colOff>
      <xdr:row>39</xdr:row>
      <xdr:rowOff>21151</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606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12278</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698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156033</xdr:rowOff>
    </xdr:from>
    <xdr:to>
      <xdr:col>85</xdr:col>
      <xdr:colOff>126364</xdr:colOff>
      <xdr:row>58</xdr:row>
      <xdr:rowOff>94526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728533"/>
          <a:ext cx="1269" cy="1310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98353</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10042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94526</xdr:rowOff>
    </xdr:from>
    <xdr:to>
      <xdr:col>86</xdr:col>
      <xdr:colOff>25400</xdr:colOff>
      <xdr:row>58</xdr:row>
      <xdr:rowOff>94526</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10038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102710</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503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592,855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156033</xdr:rowOff>
    </xdr:from>
    <xdr:to>
      <xdr:col>86</xdr:col>
      <xdr:colOff>25400</xdr:colOff>
      <xdr:row>50</xdr:row>
      <xdr:rowOff>156033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728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113274</xdr:rowOff>
    </xdr:from>
    <xdr:to>
      <xdr:col>85</xdr:col>
      <xdr:colOff>127000</xdr:colOff>
      <xdr:row>57</xdr:row>
      <xdr:rowOff>151781</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5481300" y="9885924"/>
          <a:ext cx="838200" cy="38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3862</xdr:rowOff>
    </xdr:from>
    <xdr:ext cx="599010"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6050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152435</xdr:rowOff>
    </xdr:from>
    <xdr:to>
      <xdr:col>85</xdr:col>
      <xdr:colOff>177800</xdr:colOff>
      <xdr:row>57</xdr:row>
      <xdr:rowOff>82585</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147287</xdr:rowOff>
    </xdr:from>
    <xdr:to>
      <xdr:col>81</xdr:col>
      <xdr:colOff>50800</xdr:colOff>
      <xdr:row>57</xdr:row>
      <xdr:rowOff>151781</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4592300" y="9919937"/>
          <a:ext cx="889000" cy="4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151913</xdr:rowOff>
    </xdr:from>
    <xdr:to>
      <xdr:col>81</xdr:col>
      <xdr:colOff>101600</xdr:colOff>
      <xdr:row>57</xdr:row>
      <xdr:rowOff>82063</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98590</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181795" y="9528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147287</xdr:rowOff>
    </xdr:from>
    <xdr:to>
      <xdr:col>76</xdr:col>
      <xdr:colOff>114300</xdr:colOff>
      <xdr:row>57</xdr:row>
      <xdr:rowOff>166780</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3703300" y="9919937"/>
          <a:ext cx="889000" cy="19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134670</xdr:rowOff>
    </xdr:from>
    <xdr:to>
      <xdr:col>76</xdr:col>
      <xdr:colOff>165100</xdr:colOff>
      <xdr:row>57</xdr:row>
      <xdr:rowOff>64820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81347</xdr:rowOff>
    </xdr:from>
    <xdr:ext cx="59901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292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166780</xdr:rowOff>
    </xdr:from>
    <xdr:to>
      <xdr:col>71</xdr:col>
      <xdr:colOff>177800</xdr:colOff>
      <xdr:row>58</xdr:row>
      <xdr:rowOff>13271</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2814300" y="9939430"/>
          <a:ext cx="889000" cy="17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146608</xdr:rowOff>
    </xdr:from>
    <xdr:to>
      <xdr:col>72</xdr:col>
      <xdr:colOff>38100</xdr:colOff>
      <xdr:row>57</xdr:row>
      <xdr:rowOff>76758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93285</xdr:rowOff>
    </xdr:from>
    <xdr:ext cx="59901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03795" y="9523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129426</xdr:rowOff>
    </xdr:from>
    <xdr:to>
      <xdr:col>67</xdr:col>
      <xdr:colOff>101600</xdr:colOff>
      <xdr:row>57</xdr:row>
      <xdr:rowOff>59576</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76103</xdr:rowOff>
    </xdr:from>
    <xdr:ext cx="59901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14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62474</xdr:rowOff>
    </xdr:from>
    <xdr:to>
      <xdr:col>85</xdr:col>
      <xdr:colOff>177800</xdr:colOff>
      <xdr:row>57</xdr:row>
      <xdr:rowOff>164074</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835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40901</xdr:rowOff>
    </xdr:from>
    <xdr:ext cx="534377"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813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100981</xdr:rowOff>
    </xdr:from>
    <xdr:to>
      <xdr:col>81</xdr:col>
      <xdr:colOff>101600</xdr:colOff>
      <xdr:row>58</xdr:row>
      <xdr:rowOff>31131</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873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22258</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966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96487</xdr:rowOff>
    </xdr:from>
    <xdr:to>
      <xdr:col>76</xdr:col>
      <xdr:colOff>165100</xdr:colOff>
      <xdr:row>58</xdr:row>
      <xdr:rowOff>26637</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869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17764</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961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115980</xdr:rowOff>
    </xdr:from>
    <xdr:to>
      <xdr:col>72</xdr:col>
      <xdr:colOff>38100</xdr:colOff>
      <xdr:row>58</xdr:row>
      <xdr:rowOff>46130</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88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37257</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36111" y="9981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133921</xdr:rowOff>
    </xdr:from>
    <xdr:to>
      <xdr:col>67</xdr:col>
      <xdr:colOff>101600</xdr:colOff>
      <xdr:row>58</xdr:row>
      <xdr:rowOff>64071</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906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55198</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47111" y="9999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71</xdr:row>
      <xdr:rowOff>21970</xdr:rowOff>
    </xdr:from>
    <xdr:ext cx="685572"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760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a:extLst>
            <a:ext uri="{FF2B5EF4-FFF2-40B4-BE49-F238E27FC236}">
              <a16:creationId xmlns:a16="http://schemas.microsoft.com/office/drawing/2014/main" id="{00000000-0008-0000-0700-00007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147062</xdr:rowOff>
    </xdr:from>
    <xdr:to>
      <xdr:col>85</xdr:col>
      <xdr:colOff>126364</xdr:colOff>
      <xdr:row>79</xdr:row>
      <xdr:rowOff>98879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6317595" y="12148562"/>
          <a:ext cx="1269" cy="1494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128414</xdr:rowOff>
    </xdr:from>
    <xdr:ext cx="249299" cy="259045"/>
    <xdr:sp macro="" textlink="">
      <xdr:nvSpPr>
        <xdr:cNvPr id="632" name="災害復旧費最小値テキスト">
          <a:extLst>
            <a:ext uri="{FF2B5EF4-FFF2-40B4-BE49-F238E27FC236}">
              <a16:creationId xmlns:a16="http://schemas.microsoft.com/office/drawing/2014/main" id="{00000000-0008-0000-0700-000078020000}"/>
            </a:ext>
          </a:extLst>
        </xdr:cNvPr>
        <xdr:cNvSpPr txBox="1"/>
      </xdr:nvSpPr>
      <xdr:spPr>
        <a:xfrm>
          <a:off x="16370300" y="1367296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93739</xdr:rowOff>
    </xdr:from>
    <xdr:ext cx="690189" cy="259045"/>
    <xdr:sp macro="" textlink="">
      <xdr:nvSpPr>
        <xdr:cNvPr id="634" name="災害復旧費最大値テキスト">
          <a:extLst>
            <a:ext uri="{FF2B5EF4-FFF2-40B4-BE49-F238E27FC236}">
              <a16:creationId xmlns:a16="http://schemas.microsoft.com/office/drawing/2014/main" id="{00000000-0008-0000-0700-00007A020000}"/>
            </a:ext>
          </a:extLst>
        </xdr:cNvPr>
        <xdr:cNvSpPr txBox="1"/>
      </xdr:nvSpPr>
      <xdr:spPr>
        <a:xfrm>
          <a:off x="16370300" y="11923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1,373,237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147062</xdr:rowOff>
    </xdr:from>
    <xdr:to>
      <xdr:col>86</xdr:col>
      <xdr:colOff>25400</xdr:colOff>
      <xdr:row>70</xdr:row>
      <xdr:rowOff>147062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6230600" y="12148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102974</xdr:rowOff>
    </xdr:from>
    <xdr:to>
      <xdr:col>85</xdr:col>
      <xdr:colOff>127000</xdr:colOff>
      <xdr:row>79</xdr:row>
      <xdr:rowOff>1936</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5481300" y="13476074"/>
          <a:ext cx="838200" cy="70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1415</xdr:rowOff>
    </xdr:from>
    <xdr:ext cx="534377" cy="259045"/>
    <xdr:sp macro="" textlink="">
      <xdr:nvSpPr>
        <xdr:cNvPr id="637" name="災害復旧費平均値テキスト">
          <a:extLst>
            <a:ext uri="{FF2B5EF4-FFF2-40B4-BE49-F238E27FC236}">
              <a16:creationId xmlns:a16="http://schemas.microsoft.com/office/drawing/2014/main" id="{00000000-0008-0000-0700-00007D020000}"/>
            </a:ext>
          </a:extLst>
        </xdr:cNvPr>
        <xdr:cNvSpPr txBox="1"/>
      </xdr:nvSpPr>
      <xdr:spPr>
        <a:xfrm>
          <a:off x="16370300" y="135459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22988</xdr:rowOff>
    </xdr:from>
    <xdr:to>
      <xdr:col>85</xdr:col>
      <xdr:colOff>177800</xdr:colOff>
      <xdr:row>79</xdr:row>
      <xdr:rowOff>124588</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6268700" y="13567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1936</xdr:rowOff>
    </xdr:from>
    <xdr:to>
      <xdr:col>81</xdr:col>
      <xdr:colOff>50800</xdr:colOff>
      <xdr:row>79</xdr:row>
      <xdr:rowOff>44124</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flipV="1">
          <a:off x="14592300" y="13546486"/>
          <a:ext cx="889000" cy="42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27194</xdr:rowOff>
    </xdr:from>
    <xdr:to>
      <xdr:col>81</xdr:col>
      <xdr:colOff>101600</xdr:colOff>
      <xdr:row>79</xdr:row>
      <xdr:rowOff>128794</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5430500" y="135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119921</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14111" y="13664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124786</xdr:rowOff>
    </xdr:from>
    <xdr:to>
      <xdr:col>76</xdr:col>
      <xdr:colOff>114300</xdr:colOff>
      <xdr:row>79</xdr:row>
      <xdr:rowOff>44124</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a:off x="13703300" y="13497886"/>
          <a:ext cx="889000" cy="90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29631</xdr:rowOff>
    </xdr:from>
    <xdr:to>
      <xdr:col>76</xdr:col>
      <xdr:colOff>165100</xdr:colOff>
      <xdr:row>79</xdr:row>
      <xdr:rowOff>131231</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4541500" y="1357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122358</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325111" y="13666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94343</xdr:rowOff>
    </xdr:from>
    <xdr:to>
      <xdr:col>71</xdr:col>
      <xdr:colOff>177800</xdr:colOff>
      <xdr:row>78</xdr:row>
      <xdr:rowOff>124786</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a:off x="12814300" y="13467443"/>
          <a:ext cx="889000" cy="30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27823</xdr:rowOff>
    </xdr:from>
    <xdr:to>
      <xdr:col>72</xdr:col>
      <xdr:colOff>38100</xdr:colOff>
      <xdr:row>79</xdr:row>
      <xdr:rowOff>129423</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3652500" y="13572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120550</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436111" y="13665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32257</xdr:rowOff>
    </xdr:from>
    <xdr:to>
      <xdr:col>67</xdr:col>
      <xdr:colOff>101600</xdr:colOff>
      <xdr:row>79</xdr:row>
      <xdr:rowOff>133857</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2763500" y="13576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124984</xdr:rowOff>
    </xdr:from>
    <xdr:ext cx="534377"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547111" y="13669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52174</xdr:rowOff>
    </xdr:from>
    <xdr:to>
      <xdr:col>85</xdr:col>
      <xdr:colOff>177800</xdr:colOff>
      <xdr:row>78</xdr:row>
      <xdr:rowOff>153774</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6268700" y="13425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75051</xdr:rowOff>
    </xdr:from>
    <xdr:ext cx="599010" cy="259045"/>
    <xdr:sp macro="" textlink="">
      <xdr:nvSpPr>
        <xdr:cNvPr id="656" name="災害復旧費該当値テキスト">
          <a:extLst>
            <a:ext uri="{FF2B5EF4-FFF2-40B4-BE49-F238E27FC236}">
              <a16:creationId xmlns:a16="http://schemas.microsoft.com/office/drawing/2014/main" id="{00000000-0008-0000-0700-000090020000}"/>
            </a:ext>
          </a:extLst>
        </xdr:cNvPr>
        <xdr:cNvSpPr txBox="1"/>
      </xdr:nvSpPr>
      <xdr:spPr>
        <a:xfrm>
          <a:off x="16370300" y="13276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122586</xdr:rowOff>
    </xdr:from>
    <xdr:to>
      <xdr:col>81</xdr:col>
      <xdr:colOff>101600</xdr:colOff>
      <xdr:row>79</xdr:row>
      <xdr:rowOff>52736</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5430500" y="13495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69263</xdr:rowOff>
    </xdr:from>
    <xdr:ext cx="534377"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5214111" y="13270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164774</xdr:rowOff>
    </xdr:from>
    <xdr:to>
      <xdr:col>76</xdr:col>
      <xdr:colOff>165100</xdr:colOff>
      <xdr:row>79</xdr:row>
      <xdr:rowOff>94924</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4541500" y="13537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111451</xdr:rowOff>
    </xdr:from>
    <xdr:ext cx="534377"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4325111" y="13313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73986</xdr:rowOff>
    </xdr:from>
    <xdr:to>
      <xdr:col>72</xdr:col>
      <xdr:colOff>38100</xdr:colOff>
      <xdr:row>79</xdr:row>
      <xdr:rowOff>4136</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3652500" y="13447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20663</xdr:rowOff>
    </xdr:from>
    <xdr:ext cx="599010"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3403795" y="13222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43543</xdr:rowOff>
    </xdr:from>
    <xdr:to>
      <xdr:col>67</xdr:col>
      <xdr:colOff>101600</xdr:colOff>
      <xdr:row>78</xdr:row>
      <xdr:rowOff>145143</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2763500" y="1341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161670</xdr:rowOff>
    </xdr:from>
    <xdr:ext cx="599010"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514795" y="13191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a:extLst>
            <a:ext uri="{FF2B5EF4-FFF2-40B4-BE49-F238E27FC236}">
              <a16:creationId xmlns:a16="http://schemas.microsoft.com/office/drawing/2014/main" id="{00000000-0008-0000-0700-0000A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12402</xdr:rowOff>
    </xdr:from>
    <xdr:to>
      <xdr:col>85</xdr:col>
      <xdr:colOff>126364</xdr:colOff>
      <xdr:row>99</xdr:row>
      <xdr:rowOff>44450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6317595" y="15614352"/>
          <a:ext cx="1269" cy="1403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9" name="公債費最小値テキスト">
          <a:extLst>
            <a:ext uri="{FF2B5EF4-FFF2-40B4-BE49-F238E27FC236}">
              <a16:creationId xmlns:a16="http://schemas.microsoft.com/office/drawing/2014/main" id="{00000000-0008-0000-0700-0000B1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130529</xdr:rowOff>
    </xdr:from>
    <xdr:ext cx="599010" cy="259045"/>
    <xdr:sp macro="" textlink="">
      <xdr:nvSpPr>
        <xdr:cNvPr id="691" name="公債費最大値テキスト">
          <a:extLst>
            <a:ext uri="{FF2B5EF4-FFF2-40B4-BE49-F238E27FC236}">
              <a16:creationId xmlns:a16="http://schemas.microsoft.com/office/drawing/2014/main" id="{00000000-0008-0000-0700-0000B3020000}"/>
            </a:ext>
          </a:extLst>
        </xdr:cNvPr>
        <xdr:cNvSpPr txBox="1"/>
      </xdr:nvSpPr>
      <xdr:spPr>
        <a:xfrm>
          <a:off x="16370300" y="15389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736,823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12402</xdr:rowOff>
    </xdr:from>
    <xdr:to>
      <xdr:col>86</xdr:col>
      <xdr:colOff>25400</xdr:colOff>
      <xdr:row>91</xdr:row>
      <xdr:rowOff>12402</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6230600" y="15614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7959</xdr:rowOff>
    </xdr:from>
    <xdr:to>
      <xdr:col>85</xdr:col>
      <xdr:colOff>127000</xdr:colOff>
      <xdr:row>98</xdr:row>
      <xdr:rowOff>15666</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5481300" y="16810059"/>
          <a:ext cx="838200" cy="7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81811</xdr:rowOff>
    </xdr:from>
    <xdr:ext cx="599010" cy="259045"/>
    <xdr:sp macro="" textlink="">
      <xdr:nvSpPr>
        <xdr:cNvPr id="694" name="公債費平均値テキスト">
          <a:extLst>
            <a:ext uri="{FF2B5EF4-FFF2-40B4-BE49-F238E27FC236}">
              <a16:creationId xmlns:a16="http://schemas.microsoft.com/office/drawing/2014/main" id="{00000000-0008-0000-0700-0000B6020000}"/>
            </a:ext>
          </a:extLst>
        </xdr:cNvPr>
        <xdr:cNvSpPr txBox="1"/>
      </xdr:nvSpPr>
      <xdr:spPr>
        <a:xfrm>
          <a:off x="16370300" y="165410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58934</xdr:rowOff>
    </xdr:from>
    <xdr:to>
      <xdr:col>85</xdr:col>
      <xdr:colOff>177800</xdr:colOff>
      <xdr:row>97</xdr:row>
      <xdr:rowOff>160534</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62687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7959</xdr:rowOff>
    </xdr:from>
    <xdr:to>
      <xdr:col>81</xdr:col>
      <xdr:colOff>50800</xdr:colOff>
      <xdr:row>98</xdr:row>
      <xdr:rowOff>16525</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4592300" y="16810059"/>
          <a:ext cx="889000" cy="8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62849</xdr:rowOff>
    </xdr:from>
    <xdr:to>
      <xdr:col>81</xdr:col>
      <xdr:colOff>101600</xdr:colOff>
      <xdr:row>97</xdr:row>
      <xdr:rowOff>164449</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5430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9526</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181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16525</xdr:rowOff>
    </xdr:from>
    <xdr:to>
      <xdr:col>76</xdr:col>
      <xdr:colOff>114300</xdr:colOff>
      <xdr:row>98</xdr:row>
      <xdr:rowOff>17284</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3703300" y="16818625"/>
          <a:ext cx="889000" cy="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53711</xdr:rowOff>
    </xdr:from>
    <xdr:to>
      <xdr:col>76</xdr:col>
      <xdr:colOff>165100</xdr:colOff>
      <xdr:row>97</xdr:row>
      <xdr:rowOff>155311</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4541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388</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292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16174</xdr:rowOff>
    </xdr:from>
    <xdr:to>
      <xdr:col>71</xdr:col>
      <xdr:colOff>177800</xdr:colOff>
      <xdr:row>98</xdr:row>
      <xdr:rowOff>17284</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a:off x="12814300" y="16475374"/>
          <a:ext cx="889000" cy="344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58032</xdr:rowOff>
    </xdr:from>
    <xdr:to>
      <xdr:col>72</xdr:col>
      <xdr:colOff>38100</xdr:colOff>
      <xdr:row>97</xdr:row>
      <xdr:rowOff>159632</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3652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4709</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403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57916</xdr:rowOff>
    </xdr:from>
    <xdr:to>
      <xdr:col>67</xdr:col>
      <xdr:colOff>101600</xdr:colOff>
      <xdr:row>97</xdr:row>
      <xdr:rowOff>159516</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2763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150643</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514795" y="16781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136316</xdr:rowOff>
    </xdr:from>
    <xdr:to>
      <xdr:col>85</xdr:col>
      <xdr:colOff>177800</xdr:colOff>
      <xdr:row>98</xdr:row>
      <xdr:rowOff>66466</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6268700" y="16766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114743</xdr:rowOff>
    </xdr:from>
    <xdr:ext cx="599010" cy="259045"/>
    <xdr:sp macro="" textlink="">
      <xdr:nvSpPr>
        <xdr:cNvPr id="713" name="公債費該当値テキスト">
          <a:extLst>
            <a:ext uri="{FF2B5EF4-FFF2-40B4-BE49-F238E27FC236}">
              <a16:creationId xmlns:a16="http://schemas.microsoft.com/office/drawing/2014/main" id="{00000000-0008-0000-0700-0000C9020000}"/>
            </a:ext>
          </a:extLst>
        </xdr:cNvPr>
        <xdr:cNvSpPr txBox="1"/>
      </xdr:nvSpPr>
      <xdr:spPr>
        <a:xfrm>
          <a:off x="16370300" y="167453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128609</xdr:rowOff>
    </xdr:from>
    <xdr:to>
      <xdr:col>81</xdr:col>
      <xdr:colOff>101600</xdr:colOff>
      <xdr:row>98</xdr:row>
      <xdr:rowOff>58759</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5430500" y="16759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49886</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5181795" y="16851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137175</xdr:rowOff>
    </xdr:from>
    <xdr:to>
      <xdr:col>76</xdr:col>
      <xdr:colOff>165100</xdr:colOff>
      <xdr:row>98</xdr:row>
      <xdr:rowOff>67325</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4541500" y="16767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58452</xdr:rowOff>
    </xdr:from>
    <xdr:ext cx="59901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4292795" y="16860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137934</xdr:rowOff>
    </xdr:from>
    <xdr:to>
      <xdr:col>72</xdr:col>
      <xdr:colOff>38100</xdr:colOff>
      <xdr:row>98</xdr:row>
      <xdr:rowOff>68084</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3652500" y="16768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59211</xdr:rowOff>
    </xdr:from>
    <xdr:ext cx="59901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3403795" y="16861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136824</xdr:rowOff>
    </xdr:from>
    <xdr:to>
      <xdr:col>67</xdr:col>
      <xdr:colOff>101600</xdr:colOff>
      <xdr:row>96</xdr:row>
      <xdr:rowOff>66974</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2763500" y="16424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83501</xdr:rowOff>
    </xdr:from>
    <xdr:ext cx="599010"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2514795" y="16199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諸支出金グラフ枠">
          <a:extLst>
            <a:ext uri="{FF2B5EF4-FFF2-40B4-BE49-F238E27FC236}">
              <a16:creationId xmlns:a16="http://schemas.microsoft.com/office/drawing/2014/main" id="{00000000-0008-0000-07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7295</xdr:rowOff>
    </xdr:from>
    <xdr:to>
      <xdr:col>116</xdr:col>
      <xdr:colOff>62864</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flipV="1">
          <a:off x="22159595" y="5493695"/>
          <a:ext cx="1269" cy="1161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4132</xdr:rowOff>
    </xdr:from>
    <xdr:ext cx="249299" cy="259045"/>
    <xdr:sp macro="" textlink="">
      <xdr:nvSpPr>
        <xdr:cNvPr id="744" name="諸支出金最小値テキスト">
          <a:extLst>
            <a:ext uri="{FF2B5EF4-FFF2-40B4-BE49-F238E27FC236}">
              <a16:creationId xmlns:a16="http://schemas.microsoft.com/office/drawing/2014/main" id="{00000000-0008-0000-0700-0000E8020000}"/>
            </a:ext>
          </a:extLst>
        </xdr:cNvPr>
        <xdr:cNvSpPr txBox="1"/>
      </xdr:nvSpPr>
      <xdr:spPr>
        <a:xfrm>
          <a:off x="22212300" y="6690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125422</xdr:rowOff>
    </xdr:from>
    <xdr:ext cx="534377" cy="259045"/>
    <xdr:sp macro="" textlink="">
      <xdr:nvSpPr>
        <xdr:cNvPr id="746" name="諸支出金最大値テキスト">
          <a:extLst>
            <a:ext uri="{FF2B5EF4-FFF2-40B4-BE49-F238E27FC236}">
              <a16:creationId xmlns:a16="http://schemas.microsoft.com/office/drawing/2014/main" id="{00000000-0008-0000-0700-0000EA020000}"/>
            </a:ext>
          </a:extLst>
        </xdr:cNvPr>
        <xdr:cNvSpPr txBox="1"/>
      </xdr:nvSpPr>
      <xdr:spPr>
        <a:xfrm>
          <a:off x="22212300" y="526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7295</xdr:rowOff>
    </xdr:from>
    <xdr:to>
      <xdr:col>116</xdr:col>
      <xdr:colOff>152400</xdr:colOff>
      <xdr:row>32</xdr:row>
      <xdr:rowOff>7295</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2072600" y="5493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93032</xdr:rowOff>
    </xdr:from>
    <xdr:ext cx="378565" cy="259045"/>
    <xdr:sp macro="" textlink="">
      <xdr:nvSpPr>
        <xdr:cNvPr id="749" name="諸支出金平均値テキスト">
          <a:extLst>
            <a:ext uri="{FF2B5EF4-FFF2-40B4-BE49-F238E27FC236}">
              <a16:creationId xmlns:a16="http://schemas.microsoft.com/office/drawing/2014/main" id="{00000000-0008-0000-0700-0000ED020000}"/>
            </a:ext>
          </a:extLst>
        </xdr:cNvPr>
        <xdr:cNvSpPr txBox="1"/>
      </xdr:nvSpPr>
      <xdr:spPr>
        <a:xfrm>
          <a:off x="22212300" y="643668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70155</xdr:rowOff>
    </xdr:from>
    <xdr:to>
      <xdr:col>116</xdr:col>
      <xdr:colOff>114300</xdr:colOff>
      <xdr:row>39</xdr:row>
      <xdr:rowOff>305</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2110700" y="658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76281</xdr:rowOff>
    </xdr:from>
    <xdr:to>
      <xdr:col>112</xdr:col>
      <xdr:colOff>38100</xdr:colOff>
      <xdr:row>39</xdr:row>
      <xdr:rowOff>6431</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12725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22958</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4017" y="6366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69241</xdr:rowOff>
    </xdr:from>
    <xdr:to>
      <xdr:col>107</xdr:col>
      <xdr:colOff>101600</xdr:colOff>
      <xdr:row>38</xdr:row>
      <xdr:rowOff>170841</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0383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15917</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5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60599</xdr:rowOff>
    </xdr:from>
    <xdr:to>
      <xdr:col>102</xdr:col>
      <xdr:colOff>165100</xdr:colOff>
      <xdr:row>38</xdr:row>
      <xdr:rowOff>162199</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9494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7276</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9356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63571</xdr:rowOff>
    </xdr:from>
    <xdr:to>
      <xdr:col>98</xdr:col>
      <xdr:colOff>38100</xdr:colOff>
      <xdr:row>38</xdr:row>
      <xdr:rowOff>165171</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18605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10248</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7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48582</xdr:rowOff>
    </xdr:from>
    <xdr:ext cx="249299" cy="259045"/>
    <xdr:sp macro="" textlink="">
      <xdr:nvSpPr>
        <xdr:cNvPr id="768" name="諸支出金該当値テキスト">
          <a:extLst>
            <a:ext uri="{FF2B5EF4-FFF2-40B4-BE49-F238E27FC236}">
              <a16:creationId xmlns:a16="http://schemas.microsoft.com/office/drawing/2014/main" id="{00000000-0008-0000-0700-000000030000}"/>
            </a:ext>
          </a:extLst>
        </xdr:cNvPr>
        <xdr:cNvSpPr txBox="1"/>
      </xdr:nvSpPr>
      <xdr:spPr>
        <a:xfrm>
          <a:off x="22212300" y="6563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a:extLst>
            <a:ext uri="{FF2B5EF4-FFF2-40B4-BE49-F238E27FC236}">
              <a16:creationId xmlns:a16="http://schemas.microsoft.com/office/drawing/2014/main" id="{00000000-0008-0000-07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9" name="前年度繰上充用金最小値テキスト">
          <a:extLst>
            <a:ext uri="{FF2B5EF4-FFF2-40B4-BE49-F238E27FC236}">
              <a16:creationId xmlns:a16="http://schemas.microsoft.com/office/drawing/2014/main" id="{00000000-0008-0000-0700-00001F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801" name="前年度繰上充用金最大値テキスト">
          <a:extLst>
            <a:ext uri="{FF2B5EF4-FFF2-40B4-BE49-F238E27FC236}">
              <a16:creationId xmlns:a16="http://schemas.microsoft.com/office/drawing/2014/main" id="{00000000-0008-0000-0700-000021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4" name="前年度繰上充用金平均値テキスト">
          <a:extLst>
            <a:ext uri="{FF2B5EF4-FFF2-40B4-BE49-F238E27FC236}">
              <a16:creationId xmlns:a16="http://schemas.microsoft.com/office/drawing/2014/main" id="{00000000-0008-0000-0700-000024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49</xdr:row>
      <xdr:rowOff>123190</xdr:rowOff>
    </xdr:from>
    <xdr:to>
      <xdr:col>112</xdr:col>
      <xdr:colOff>38100</xdr:colOff>
      <xdr:row>50</xdr:row>
      <xdr:rowOff>53340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1272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48</xdr:row>
      <xdr:rowOff>69867</xdr:rowOff>
    </xdr:from>
    <xdr:ext cx="313932"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66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3" name="前年度繰上充用金該当値テキスト">
          <a:extLst>
            <a:ext uri="{FF2B5EF4-FFF2-40B4-BE49-F238E27FC236}">
              <a16:creationId xmlns:a16="http://schemas.microsoft.com/office/drawing/2014/main" id="{00000000-0008-0000-0700-000037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a:extLst>
            <a:ext uri="{FF2B5EF4-FFF2-40B4-BE49-F238E27FC236}">
              <a16:creationId xmlns:a16="http://schemas.microsoft.com/office/drawing/2014/main" id="{00000000-0008-0000-0700-00004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a:extLst>
            <a:ext uri="{FF2B5EF4-FFF2-40B4-BE49-F238E27FC236}">
              <a16:creationId xmlns:a16="http://schemas.microsoft.com/office/drawing/2014/main" id="{00000000-0008-0000-0700-00004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a:extLst>
            <a:ext uri="{FF2B5EF4-FFF2-40B4-BE49-F238E27FC236}">
              <a16:creationId xmlns:a16="http://schemas.microsoft.com/office/drawing/2014/main" id="{00000000-0008-0000-0700-00004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総務費については、</a:t>
          </a:r>
          <a:r>
            <a:rPr kumimoji="1" lang="ja-JP" altLang="en-US" sz="1100">
              <a:solidFill>
                <a:schemeClr val="dk1"/>
              </a:solidFill>
              <a:effectLst/>
              <a:latin typeface="+mn-lt"/>
              <a:ea typeface="+mn-ea"/>
              <a:cs typeface="+mn-cs"/>
            </a:rPr>
            <a:t>選挙費（参議院議員通常選挙：</a:t>
          </a:r>
          <a:r>
            <a:rPr kumimoji="1" lang="en-US" altLang="ja-JP" sz="1100">
              <a:solidFill>
                <a:schemeClr val="dk1"/>
              </a:solidFill>
              <a:effectLst/>
              <a:latin typeface="+mn-lt"/>
              <a:ea typeface="+mn-ea"/>
              <a:cs typeface="+mn-cs"/>
            </a:rPr>
            <a:t>9,408</a:t>
          </a:r>
          <a:r>
            <a:rPr kumimoji="1" lang="ja-JP" altLang="en-US" sz="1100">
              <a:solidFill>
                <a:schemeClr val="dk1"/>
              </a:solidFill>
              <a:effectLst/>
              <a:latin typeface="+mn-lt"/>
              <a:ea typeface="+mn-ea"/>
              <a:cs typeface="+mn-cs"/>
            </a:rPr>
            <a:t>千円、高知県知事選挙：</a:t>
          </a:r>
          <a:r>
            <a:rPr kumimoji="1" lang="en-US" altLang="ja-JP" sz="1100">
              <a:solidFill>
                <a:schemeClr val="dk1"/>
              </a:solidFill>
              <a:effectLst/>
              <a:latin typeface="+mn-lt"/>
              <a:ea typeface="+mn-ea"/>
              <a:cs typeface="+mn-cs"/>
            </a:rPr>
            <a:t>7,285</a:t>
          </a:r>
          <a:r>
            <a:rPr kumimoji="1" lang="ja-JP" altLang="en-US" sz="1100">
              <a:solidFill>
                <a:schemeClr val="dk1"/>
              </a:solidFill>
              <a:effectLst/>
              <a:latin typeface="+mn-lt"/>
              <a:ea typeface="+mn-ea"/>
              <a:cs typeface="+mn-cs"/>
            </a:rPr>
            <a:t>千円）や維持修繕費の増</a:t>
          </a:r>
          <a:r>
            <a:rPr kumimoji="1" lang="ja-JP" altLang="ja-JP" sz="1100">
              <a:solidFill>
                <a:schemeClr val="dk1"/>
              </a:solidFill>
              <a:effectLst/>
              <a:latin typeface="+mn-lt"/>
              <a:ea typeface="+mn-ea"/>
              <a:cs typeface="+mn-cs"/>
            </a:rPr>
            <a:t>により増加した。　　民生費については、</a:t>
          </a:r>
          <a:r>
            <a:rPr kumimoji="1" lang="ja-JP" altLang="en-US" sz="1100">
              <a:solidFill>
                <a:schemeClr val="dk1"/>
              </a:solidFill>
              <a:effectLst/>
              <a:latin typeface="+mn-lt"/>
              <a:ea typeface="+mn-ea"/>
              <a:cs typeface="+mn-cs"/>
            </a:rPr>
            <a:t>普通建設事業費（町民バス購入費　</a:t>
          </a:r>
          <a:r>
            <a:rPr kumimoji="1" lang="en-US" altLang="ja-JP" sz="1100">
              <a:solidFill>
                <a:schemeClr val="dk1"/>
              </a:solidFill>
              <a:effectLst/>
              <a:latin typeface="+mn-lt"/>
              <a:ea typeface="+mn-ea"/>
              <a:cs typeface="+mn-cs"/>
            </a:rPr>
            <a:t>5,053</a:t>
          </a:r>
          <a:r>
            <a:rPr kumimoji="1" lang="ja-JP" altLang="en-US" sz="1100">
              <a:solidFill>
                <a:schemeClr val="dk1"/>
              </a:solidFill>
              <a:effectLst/>
              <a:latin typeface="+mn-lt"/>
              <a:ea typeface="+mn-ea"/>
              <a:cs typeface="+mn-cs"/>
            </a:rPr>
            <a:t>千円皆増）</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により</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a:t>
          </a:r>
          <a:endParaRPr lang="ja-JP" altLang="ja-JP" sz="1400">
            <a:effectLst/>
          </a:endParaRPr>
        </a:p>
        <a:p>
          <a:r>
            <a:rPr kumimoji="1" lang="ja-JP" altLang="ja-JP" sz="1100">
              <a:solidFill>
                <a:schemeClr val="dk1"/>
              </a:solidFill>
              <a:effectLst/>
              <a:latin typeface="+mn-lt"/>
              <a:ea typeface="+mn-ea"/>
              <a:cs typeface="+mn-cs"/>
            </a:rPr>
            <a:t>衛生費については、</a:t>
          </a:r>
          <a:r>
            <a:rPr kumimoji="1" lang="ja-JP" altLang="en-US" sz="1100">
              <a:solidFill>
                <a:schemeClr val="dk1"/>
              </a:solidFill>
              <a:effectLst/>
              <a:latin typeface="+mn-lt"/>
              <a:ea typeface="+mn-ea"/>
              <a:cs typeface="+mn-cs"/>
            </a:rPr>
            <a:t>嶺北広域行政事務組合 衛生センターに係る負担金（対前年度＋</a:t>
          </a:r>
          <a:r>
            <a:rPr kumimoji="1" lang="en-US" altLang="ja-JP" sz="1100">
              <a:solidFill>
                <a:schemeClr val="dk1"/>
              </a:solidFill>
              <a:effectLst/>
              <a:latin typeface="+mn-lt"/>
              <a:ea typeface="+mn-ea"/>
              <a:cs typeface="+mn-cs"/>
            </a:rPr>
            <a:t>14,346</a:t>
          </a:r>
          <a:r>
            <a:rPr kumimoji="1" lang="ja-JP" altLang="en-US" sz="1100">
              <a:solidFill>
                <a:schemeClr val="dk1"/>
              </a:solidFill>
              <a:effectLst/>
              <a:latin typeface="+mn-lt"/>
              <a:ea typeface="+mn-ea"/>
              <a:cs typeface="+mn-cs"/>
            </a:rPr>
            <a:t>千円）</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により</a:t>
          </a:r>
          <a:r>
            <a:rPr kumimoji="1" lang="ja-JP" altLang="en-US" sz="1100">
              <a:solidFill>
                <a:schemeClr val="dk1"/>
              </a:solidFill>
              <a:effectLst/>
              <a:latin typeface="+mn-lt"/>
              <a:ea typeface="+mn-ea"/>
              <a:cs typeface="+mn-cs"/>
            </a:rPr>
            <a:t>増加した</a:t>
          </a:r>
          <a:r>
            <a:rPr kumimoji="1" lang="ja-JP" altLang="ja-JP" sz="1100">
              <a:solidFill>
                <a:schemeClr val="dk1"/>
              </a:solidFill>
              <a:effectLst/>
              <a:latin typeface="+mn-lt"/>
              <a:ea typeface="+mn-ea"/>
              <a:cs typeface="+mn-cs"/>
            </a:rPr>
            <a:t>。　　農林水産業費については、</a:t>
          </a:r>
          <a:r>
            <a:rPr kumimoji="1" lang="ja-JP" altLang="en-US" sz="1100">
              <a:solidFill>
                <a:schemeClr val="dk1"/>
              </a:solidFill>
              <a:effectLst/>
              <a:latin typeface="+mn-lt"/>
              <a:ea typeface="+mn-ea"/>
              <a:cs typeface="+mn-cs"/>
            </a:rPr>
            <a:t>木材加工流通施設整備事業（</a:t>
          </a:r>
          <a:r>
            <a:rPr kumimoji="1" lang="en-US" altLang="ja-JP" sz="1100">
              <a:solidFill>
                <a:schemeClr val="dk1"/>
              </a:solidFill>
              <a:effectLst/>
              <a:latin typeface="+mn-lt"/>
              <a:ea typeface="+mn-ea"/>
              <a:cs typeface="+mn-cs"/>
            </a:rPr>
            <a:t>236,546</a:t>
          </a:r>
          <a:r>
            <a:rPr kumimoji="1" lang="ja-JP" altLang="en-US" sz="1100">
              <a:solidFill>
                <a:schemeClr val="dk1"/>
              </a:solidFill>
              <a:effectLst/>
              <a:latin typeface="+mn-lt"/>
              <a:ea typeface="+mn-ea"/>
              <a:cs typeface="+mn-cs"/>
            </a:rPr>
            <a:t>千円）の皆増</a:t>
          </a:r>
          <a:r>
            <a:rPr kumimoji="1" lang="ja-JP" altLang="ja-JP" sz="1100">
              <a:solidFill>
                <a:schemeClr val="dk1"/>
              </a:solidFill>
              <a:effectLst/>
              <a:latin typeface="+mn-lt"/>
              <a:ea typeface="+mn-ea"/>
              <a:cs typeface="+mn-cs"/>
            </a:rPr>
            <a:t>等により増加した。</a:t>
          </a:r>
          <a:endParaRPr lang="ja-JP" altLang="ja-JP" sz="1400">
            <a:effectLst/>
          </a:endParaRPr>
        </a:p>
        <a:p>
          <a:r>
            <a:rPr kumimoji="1" lang="ja-JP" altLang="ja-JP" sz="1100">
              <a:solidFill>
                <a:schemeClr val="dk1"/>
              </a:solidFill>
              <a:effectLst/>
              <a:latin typeface="+mn-lt"/>
              <a:ea typeface="+mn-ea"/>
              <a:cs typeface="+mn-cs"/>
            </a:rPr>
            <a:t>商工費については、</a:t>
          </a:r>
          <a:r>
            <a:rPr kumimoji="1" lang="ja-JP" altLang="en-US" sz="1100">
              <a:solidFill>
                <a:schemeClr val="dk1"/>
              </a:solidFill>
              <a:effectLst/>
              <a:latin typeface="+mn-lt"/>
              <a:ea typeface="+mn-ea"/>
              <a:cs typeface="+mn-cs"/>
            </a:rPr>
            <a:t>拠点観光施設観光資源強化工事費（</a:t>
          </a:r>
          <a:r>
            <a:rPr kumimoji="1" lang="en-US" altLang="ja-JP" sz="1100">
              <a:solidFill>
                <a:schemeClr val="dk1"/>
              </a:solidFill>
              <a:effectLst/>
              <a:latin typeface="+mn-lt"/>
              <a:ea typeface="+mn-ea"/>
              <a:cs typeface="+mn-cs"/>
            </a:rPr>
            <a:t>42,471</a:t>
          </a:r>
          <a:r>
            <a:rPr kumimoji="1" lang="ja-JP" altLang="en-US" sz="1100">
              <a:solidFill>
                <a:schemeClr val="dk1"/>
              </a:solidFill>
              <a:effectLst/>
              <a:latin typeface="+mn-lt"/>
              <a:ea typeface="+mn-ea"/>
              <a:cs typeface="+mn-cs"/>
            </a:rPr>
            <a:t>千円）</a:t>
          </a:r>
          <a:r>
            <a:rPr kumimoji="1" lang="ja-JP" altLang="ja-JP" sz="1100">
              <a:solidFill>
                <a:schemeClr val="dk1"/>
              </a:solidFill>
              <a:effectLst/>
              <a:latin typeface="+mn-lt"/>
              <a:ea typeface="+mn-ea"/>
              <a:cs typeface="+mn-cs"/>
            </a:rPr>
            <a:t>の皆増等</a:t>
          </a:r>
          <a:r>
            <a:rPr kumimoji="1" lang="ja-JP" altLang="en-US" sz="1100">
              <a:solidFill>
                <a:schemeClr val="dk1"/>
              </a:solidFill>
              <a:effectLst/>
              <a:latin typeface="+mn-lt"/>
              <a:ea typeface="+mn-ea"/>
              <a:cs typeface="+mn-cs"/>
            </a:rPr>
            <a:t>により</a:t>
          </a:r>
          <a:r>
            <a:rPr kumimoji="1" lang="ja-JP" altLang="ja-JP" sz="1100">
              <a:solidFill>
                <a:schemeClr val="dk1"/>
              </a:solidFill>
              <a:effectLst/>
              <a:latin typeface="+mn-lt"/>
              <a:ea typeface="+mn-ea"/>
              <a:cs typeface="+mn-cs"/>
            </a:rPr>
            <a:t>増</a:t>
          </a:r>
          <a:r>
            <a:rPr kumimoji="1" lang="ja-JP" altLang="en-US" sz="1100">
              <a:solidFill>
                <a:schemeClr val="dk1"/>
              </a:solidFill>
              <a:effectLst/>
              <a:latin typeface="+mn-lt"/>
              <a:ea typeface="+mn-ea"/>
              <a:cs typeface="+mn-cs"/>
            </a:rPr>
            <a:t>加</a:t>
          </a:r>
          <a:r>
            <a:rPr kumimoji="1" lang="ja-JP" altLang="ja-JP" sz="1100">
              <a:solidFill>
                <a:schemeClr val="dk1"/>
              </a:solidFill>
              <a:effectLst/>
              <a:latin typeface="+mn-lt"/>
              <a:ea typeface="+mn-ea"/>
              <a:cs typeface="+mn-cs"/>
            </a:rPr>
            <a:t>となった。　　土木費については、</a:t>
          </a:r>
          <a:r>
            <a:rPr kumimoji="1" lang="ja-JP" altLang="en-US" sz="1100">
              <a:solidFill>
                <a:schemeClr val="dk1"/>
              </a:solidFill>
              <a:effectLst/>
              <a:latin typeface="+mn-lt"/>
              <a:ea typeface="+mn-ea"/>
              <a:cs typeface="+mn-cs"/>
            </a:rPr>
            <a:t>土地開発基金積立金（対前年度</a:t>
          </a:r>
          <a:r>
            <a:rPr kumimoji="1" lang="en-US" altLang="ja-JP" sz="1100">
              <a:solidFill>
                <a:schemeClr val="dk1"/>
              </a:solidFill>
              <a:effectLst/>
              <a:latin typeface="+mn-lt"/>
              <a:ea typeface="+mn-ea"/>
              <a:cs typeface="+mn-cs"/>
            </a:rPr>
            <a:t>+298,083</a:t>
          </a:r>
          <a:r>
            <a:rPr kumimoji="1" lang="ja-JP" altLang="en-US" sz="1100">
              <a:solidFill>
                <a:schemeClr val="dk1"/>
              </a:solidFill>
              <a:effectLst/>
              <a:latin typeface="+mn-lt"/>
              <a:ea typeface="+mn-ea"/>
              <a:cs typeface="+mn-cs"/>
            </a:rPr>
            <a:t>千円）の繰出金の増</a:t>
          </a:r>
          <a:r>
            <a:rPr kumimoji="1" lang="ja-JP" altLang="ja-JP" sz="1100">
              <a:solidFill>
                <a:schemeClr val="dk1"/>
              </a:solidFill>
              <a:effectLst/>
              <a:latin typeface="+mn-lt"/>
              <a:ea typeface="+mn-ea"/>
              <a:cs typeface="+mn-cs"/>
            </a:rPr>
            <a:t>等により</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a:t>
          </a:r>
          <a:endParaRPr lang="ja-JP" altLang="ja-JP" sz="1400">
            <a:effectLst/>
          </a:endParaRPr>
        </a:p>
        <a:p>
          <a:r>
            <a:rPr kumimoji="1" lang="ja-JP" altLang="ja-JP" sz="1100">
              <a:solidFill>
                <a:schemeClr val="dk1"/>
              </a:solidFill>
              <a:effectLst/>
              <a:latin typeface="+mn-lt"/>
              <a:ea typeface="+mn-ea"/>
              <a:cs typeface="+mn-cs"/>
            </a:rPr>
            <a:t>消防費については、</a:t>
          </a:r>
          <a:r>
            <a:rPr kumimoji="1" lang="ja-JP" altLang="en-US" sz="1100">
              <a:solidFill>
                <a:schemeClr val="dk1"/>
              </a:solidFill>
              <a:effectLst/>
              <a:latin typeface="+mn-lt"/>
              <a:ea typeface="+mn-ea"/>
              <a:cs typeface="+mn-cs"/>
            </a:rPr>
            <a:t>馬瀬消防屯所整備事業（</a:t>
          </a:r>
          <a:r>
            <a:rPr kumimoji="1" lang="en-US" altLang="ja-JP" sz="1100">
              <a:solidFill>
                <a:schemeClr val="dk1"/>
              </a:solidFill>
              <a:effectLst/>
              <a:latin typeface="+mn-lt"/>
              <a:ea typeface="+mn-ea"/>
              <a:cs typeface="+mn-cs"/>
            </a:rPr>
            <a:t>21,553</a:t>
          </a:r>
          <a:r>
            <a:rPr kumimoji="1" lang="ja-JP" altLang="en-US" sz="1100">
              <a:solidFill>
                <a:schemeClr val="dk1"/>
              </a:solidFill>
              <a:effectLst/>
              <a:latin typeface="+mn-lt"/>
              <a:ea typeface="+mn-ea"/>
              <a:cs typeface="+mn-cs"/>
            </a:rPr>
            <a:t>千円）</a:t>
          </a:r>
          <a:r>
            <a:rPr kumimoji="1" lang="ja-JP" altLang="ja-JP" sz="1100">
              <a:solidFill>
                <a:schemeClr val="dk1"/>
              </a:solidFill>
              <a:effectLst/>
              <a:latin typeface="+mn-lt"/>
              <a:ea typeface="+mn-ea"/>
              <a:cs typeface="+mn-cs"/>
            </a:rPr>
            <a:t>の皆減等により減となった。　　教育費については、</a:t>
          </a:r>
          <a:r>
            <a:rPr kumimoji="1" lang="ja-JP" altLang="en-US" sz="1100">
              <a:solidFill>
                <a:schemeClr val="dk1"/>
              </a:solidFill>
              <a:effectLst/>
              <a:latin typeface="+mn-lt"/>
              <a:ea typeface="+mn-ea"/>
              <a:cs typeface="+mn-cs"/>
            </a:rPr>
            <a:t>大豊町教育施設整備事業委託料（</a:t>
          </a:r>
          <a:r>
            <a:rPr kumimoji="1" lang="en-US" altLang="ja-JP" sz="1100">
              <a:solidFill>
                <a:schemeClr val="dk1"/>
              </a:solidFill>
              <a:effectLst/>
              <a:latin typeface="+mn-lt"/>
              <a:ea typeface="+mn-ea"/>
              <a:cs typeface="+mn-cs"/>
            </a:rPr>
            <a:t>59,858</a:t>
          </a:r>
          <a:r>
            <a:rPr kumimoji="1" lang="ja-JP" altLang="en-US" sz="1100">
              <a:solidFill>
                <a:schemeClr val="dk1"/>
              </a:solidFill>
              <a:effectLst/>
              <a:latin typeface="+mn-lt"/>
              <a:ea typeface="+mn-ea"/>
              <a:cs typeface="+mn-cs"/>
            </a:rPr>
            <a:t>千円）</a:t>
          </a:r>
          <a:r>
            <a:rPr kumimoji="1" lang="ja-JP" altLang="ja-JP" sz="1100">
              <a:solidFill>
                <a:schemeClr val="dk1"/>
              </a:solidFill>
              <a:effectLst/>
              <a:latin typeface="+mn-lt"/>
              <a:ea typeface="+mn-ea"/>
              <a:cs typeface="+mn-cs"/>
            </a:rPr>
            <a:t>の皆</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等により</a:t>
          </a:r>
          <a:r>
            <a:rPr kumimoji="1" lang="ja-JP" altLang="en-US" sz="1100">
              <a:solidFill>
                <a:schemeClr val="dk1"/>
              </a:solidFill>
              <a:effectLst/>
              <a:latin typeface="+mn-lt"/>
              <a:ea typeface="+mn-ea"/>
              <a:cs typeface="+mn-cs"/>
            </a:rPr>
            <a:t>増加した</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災害復旧費については、</a:t>
          </a:r>
          <a:r>
            <a:rPr kumimoji="1" lang="ja-JP" altLang="en-US"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30</a:t>
          </a:r>
          <a:r>
            <a:rPr kumimoji="1" lang="ja-JP" altLang="en-US"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7</a:t>
          </a:r>
          <a:r>
            <a:rPr kumimoji="1" lang="ja-JP" altLang="en-US" sz="1100">
              <a:solidFill>
                <a:schemeClr val="dk1"/>
              </a:solidFill>
              <a:effectLst/>
              <a:latin typeface="+mn-lt"/>
              <a:ea typeface="+mn-ea"/>
              <a:cs typeface="+mn-cs"/>
            </a:rPr>
            <a:t>月豪雨関連の災害復旧費の増</a:t>
          </a:r>
          <a:r>
            <a:rPr kumimoji="1" lang="ja-JP" altLang="ja-JP" sz="1100">
              <a:solidFill>
                <a:schemeClr val="dk1"/>
              </a:solidFill>
              <a:effectLst/>
              <a:latin typeface="+mn-lt"/>
              <a:ea typeface="+mn-ea"/>
              <a:cs typeface="+mn-cs"/>
            </a:rPr>
            <a:t>により増</a:t>
          </a:r>
          <a:r>
            <a:rPr kumimoji="1" lang="ja-JP" altLang="en-US" sz="1100">
              <a:solidFill>
                <a:schemeClr val="dk1"/>
              </a:solidFill>
              <a:effectLst/>
              <a:latin typeface="+mn-lt"/>
              <a:ea typeface="+mn-ea"/>
              <a:cs typeface="+mn-cs"/>
            </a:rPr>
            <a:t>加し</a:t>
          </a:r>
          <a:r>
            <a:rPr kumimoji="1" lang="ja-JP" altLang="ja-JP" sz="1100">
              <a:solidFill>
                <a:schemeClr val="dk1"/>
              </a:solidFill>
              <a:effectLst/>
              <a:latin typeface="+mn-lt"/>
              <a:ea typeface="+mn-ea"/>
              <a:cs typeface="+mn-cs"/>
            </a:rPr>
            <a:t>た。　　</a:t>
          </a:r>
          <a:r>
            <a:rPr kumimoji="1" lang="ja-JP" altLang="en-US" sz="1100">
              <a:solidFill>
                <a:schemeClr val="dk1"/>
              </a:solidFill>
              <a:effectLst/>
              <a:latin typeface="+mn-lt"/>
              <a:ea typeface="+mn-ea"/>
              <a:cs typeface="+mn-cs"/>
            </a:rPr>
            <a:t>林業用施設（対前年度＋</a:t>
          </a:r>
          <a:r>
            <a:rPr kumimoji="1" lang="en-US" altLang="ja-JP" sz="1100">
              <a:solidFill>
                <a:schemeClr val="dk1"/>
              </a:solidFill>
              <a:effectLst/>
              <a:latin typeface="+mn-lt"/>
              <a:ea typeface="+mn-ea"/>
              <a:cs typeface="+mn-cs"/>
            </a:rPr>
            <a:t>86,636</a:t>
          </a:r>
          <a:r>
            <a:rPr kumimoji="1" lang="ja-JP" altLang="en-US" sz="1100">
              <a:solidFill>
                <a:schemeClr val="dk1"/>
              </a:solidFill>
              <a:effectLst/>
              <a:latin typeface="+mn-lt"/>
              <a:ea typeface="+mn-ea"/>
              <a:cs typeface="+mn-cs"/>
            </a:rPr>
            <a:t>千円）、河川（対前年度＋</a:t>
          </a:r>
          <a:r>
            <a:rPr kumimoji="1" lang="en-US" altLang="ja-JP" sz="1100">
              <a:solidFill>
                <a:schemeClr val="dk1"/>
              </a:solidFill>
              <a:effectLst/>
              <a:latin typeface="+mn-lt"/>
              <a:ea typeface="+mn-ea"/>
              <a:cs typeface="+mn-cs"/>
            </a:rPr>
            <a:t>41,118</a:t>
          </a:r>
          <a:r>
            <a:rPr kumimoji="1" lang="ja-JP" altLang="en-US" sz="1100">
              <a:solidFill>
                <a:schemeClr val="dk1"/>
              </a:solidFill>
              <a:effectLst/>
              <a:latin typeface="+mn-lt"/>
              <a:ea typeface="+mn-ea"/>
              <a:cs typeface="+mn-cs"/>
            </a:rPr>
            <a:t>千円）、道路（対前年度＋</a:t>
          </a:r>
          <a:r>
            <a:rPr kumimoji="1" lang="en-US" altLang="ja-JP" sz="1100">
              <a:solidFill>
                <a:schemeClr val="dk1"/>
              </a:solidFill>
              <a:effectLst/>
              <a:latin typeface="+mn-lt"/>
              <a:ea typeface="+mn-ea"/>
              <a:cs typeface="+mn-cs"/>
            </a:rPr>
            <a:t>132,144</a:t>
          </a:r>
          <a:r>
            <a:rPr kumimoji="1" lang="ja-JP" altLang="en-US" sz="1100">
              <a:solidFill>
                <a:schemeClr val="dk1"/>
              </a:solidFill>
              <a:effectLst/>
              <a:latin typeface="+mn-lt"/>
              <a:ea typeface="+mn-ea"/>
              <a:cs typeface="+mn-cs"/>
            </a:rPr>
            <a:t>千円）　　</a:t>
          </a:r>
          <a:r>
            <a:rPr kumimoji="1" lang="ja-JP" altLang="ja-JP" sz="1100">
              <a:solidFill>
                <a:schemeClr val="dk1"/>
              </a:solidFill>
              <a:effectLst/>
              <a:latin typeface="+mn-lt"/>
              <a:ea typeface="+mn-ea"/>
              <a:cs typeface="+mn-cs"/>
            </a:rPr>
            <a:t>公債費については、</a:t>
          </a:r>
          <a:r>
            <a:rPr kumimoji="1" lang="ja-JP" altLang="en-US" sz="1100">
              <a:solidFill>
                <a:schemeClr val="dk1"/>
              </a:solidFill>
              <a:effectLst/>
              <a:latin typeface="+mn-lt"/>
              <a:ea typeface="+mn-ea"/>
              <a:cs typeface="+mn-cs"/>
            </a:rPr>
            <a:t>公営住宅建設事業債や学校教育施設等整備事業債等の完済により、若干の減となった。</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50">
              <a:solidFill>
                <a:schemeClr val="dk1"/>
              </a:solidFill>
              <a:effectLst/>
              <a:latin typeface="+mn-lt"/>
              <a:ea typeface="+mn-ea"/>
              <a:cs typeface="+mn-cs"/>
            </a:rPr>
            <a:t>平成</a:t>
          </a:r>
          <a:r>
            <a:rPr kumimoji="1" lang="en-US" altLang="ja-JP" sz="1050">
              <a:solidFill>
                <a:schemeClr val="dk1"/>
              </a:solidFill>
              <a:effectLst/>
              <a:latin typeface="+mn-lt"/>
              <a:ea typeface="+mn-ea"/>
              <a:cs typeface="+mn-cs"/>
            </a:rPr>
            <a:t>23</a:t>
          </a:r>
          <a:r>
            <a:rPr kumimoji="1" lang="ja-JP" altLang="ja-JP" sz="1050">
              <a:solidFill>
                <a:schemeClr val="dk1"/>
              </a:solidFill>
              <a:effectLst/>
              <a:latin typeface="+mn-lt"/>
              <a:ea typeface="+mn-ea"/>
              <a:cs typeface="+mn-cs"/>
            </a:rPr>
            <a:t>年度に財政調整基金を</a:t>
          </a:r>
          <a:r>
            <a:rPr kumimoji="1" lang="en-US" altLang="ja-JP" sz="1050">
              <a:solidFill>
                <a:schemeClr val="dk1"/>
              </a:solidFill>
              <a:effectLst/>
              <a:latin typeface="+mn-lt"/>
              <a:ea typeface="+mn-ea"/>
              <a:cs typeface="+mn-cs"/>
            </a:rPr>
            <a:t>250,000</a:t>
          </a:r>
          <a:r>
            <a:rPr kumimoji="1" lang="ja-JP" altLang="ja-JP" sz="1050">
              <a:solidFill>
                <a:schemeClr val="dk1"/>
              </a:solidFill>
              <a:effectLst/>
              <a:latin typeface="+mn-lt"/>
              <a:ea typeface="+mn-ea"/>
              <a:cs typeface="+mn-cs"/>
            </a:rPr>
            <a:t>千円取り崩したため、実質単年度収支の比率が大きく低下したが、その後基金の取り崩しは行っていないため、財政調整基金残高の標準財政規模に対する割合は、ほぼ横這いに推移してきた。しかし平成</a:t>
          </a:r>
          <a:r>
            <a:rPr kumimoji="1" lang="en-US" altLang="ja-JP" sz="1050">
              <a:solidFill>
                <a:schemeClr val="dk1"/>
              </a:solidFill>
              <a:effectLst/>
              <a:latin typeface="+mn-lt"/>
              <a:ea typeface="+mn-ea"/>
              <a:cs typeface="+mn-cs"/>
            </a:rPr>
            <a:t>27</a:t>
          </a:r>
          <a:r>
            <a:rPr kumimoji="1" lang="ja-JP" altLang="ja-JP" sz="1050">
              <a:solidFill>
                <a:schemeClr val="dk1"/>
              </a:solidFill>
              <a:effectLst/>
              <a:latin typeface="+mn-lt"/>
              <a:ea typeface="+mn-ea"/>
              <a:cs typeface="+mn-cs"/>
            </a:rPr>
            <a:t>年度には</a:t>
          </a:r>
          <a:r>
            <a:rPr kumimoji="1" lang="en-US" altLang="ja-JP" sz="1050">
              <a:solidFill>
                <a:schemeClr val="dk1"/>
              </a:solidFill>
              <a:effectLst/>
              <a:latin typeface="+mn-lt"/>
              <a:ea typeface="+mn-ea"/>
              <a:cs typeface="+mn-cs"/>
            </a:rPr>
            <a:t>115,640</a:t>
          </a:r>
          <a:r>
            <a:rPr kumimoji="1" lang="ja-JP" altLang="ja-JP" sz="1050">
              <a:solidFill>
                <a:schemeClr val="dk1"/>
              </a:solidFill>
              <a:effectLst/>
              <a:latin typeface="+mn-lt"/>
              <a:ea typeface="+mn-ea"/>
              <a:cs typeface="+mn-cs"/>
            </a:rPr>
            <a:t>千円取り崩したため、標準財政規模に対する割合は大きく減少した。</a:t>
          </a:r>
          <a:endParaRPr lang="ja-JP" altLang="ja-JP" sz="1050">
            <a:effectLst/>
          </a:endParaRPr>
        </a:p>
        <a:p>
          <a:r>
            <a:rPr kumimoji="1" lang="ja-JP" altLang="ja-JP" sz="1050">
              <a:solidFill>
                <a:schemeClr val="dk1"/>
              </a:solidFill>
              <a:effectLst/>
              <a:latin typeface="+mn-lt"/>
              <a:ea typeface="+mn-ea"/>
              <a:cs typeface="+mn-cs"/>
            </a:rPr>
            <a:t>また、平成</a:t>
          </a:r>
          <a:r>
            <a:rPr kumimoji="1" lang="en-US" altLang="ja-JP" sz="1050">
              <a:solidFill>
                <a:schemeClr val="dk1"/>
              </a:solidFill>
              <a:effectLst/>
              <a:latin typeface="+mn-lt"/>
              <a:ea typeface="+mn-ea"/>
              <a:cs typeface="+mn-cs"/>
            </a:rPr>
            <a:t>25</a:t>
          </a:r>
          <a:r>
            <a:rPr kumimoji="1" lang="ja-JP" altLang="ja-JP" sz="1050">
              <a:solidFill>
                <a:schemeClr val="dk1"/>
              </a:solidFill>
              <a:effectLst/>
              <a:latin typeface="+mn-lt"/>
              <a:ea typeface="+mn-ea"/>
              <a:cs typeface="+mn-cs"/>
            </a:rPr>
            <a:t>年度及び平成</a:t>
          </a:r>
          <a:r>
            <a:rPr kumimoji="1" lang="en-US" altLang="ja-JP" sz="1050">
              <a:solidFill>
                <a:schemeClr val="dk1"/>
              </a:solidFill>
              <a:effectLst/>
              <a:latin typeface="+mn-lt"/>
              <a:ea typeface="+mn-ea"/>
              <a:cs typeface="+mn-cs"/>
            </a:rPr>
            <a:t>27</a:t>
          </a:r>
          <a:r>
            <a:rPr kumimoji="1" lang="ja-JP" altLang="ja-JP" sz="1050">
              <a:solidFill>
                <a:schemeClr val="dk1"/>
              </a:solidFill>
              <a:effectLst/>
              <a:latin typeface="+mn-lt"/>
              <a:ea typeface="+mn-ea"/>
              <a:cs typeface="+mn-cs"/>
            </a:rPr>
            <a:t>年度には繰上償還を行ったため、実質単年度収支の標準財政規模に対する割合が大きくなった。</a:t>
          </a:r>
          <a:endParaRPr lang="ja-JP" altLang="ja-JP" sz="1050">
            <a:effectLst/>
          </a:endParaRPr>
        </a:p>
        <a:p>
          <a:r>
            <a:rPr kumimoji="1" lang="ja-JP" altLang="ja-JP" sz="1050">
              <a:solidFill>
                <a:schemeClr val="dk1"/>
              </a:solidFill>
              <a:effectLst/>
              <a:latin typeface="+mn-lt"/>
              <a:ea typeface="+mn-ea"/>
              <a:cs typeface="+mn-cs"/>
            </a:rPr>
            <a:t>今後においても実質収支比率４％を目途に、事業等を精選し、健全な財政運営を図る。</a:t>
          </a:r>
          <a:endParaRPr lang="ja-JP" altLang="ja-JP" sz="105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普通会計から特別会計への赤字補填的な繰出金が多額になっているため、各会計ともに赤字額がなく、順調に推移している。</a:t>
          </a:r>
          <a:endParaRPr lang="ja-JP" altLang="ja-JP" sz="1400">
            <a:effectLst/>
          </a:endParaRPr>
        </a:p>
        <a:p>
          <a:r>
            <a:rPr kumimoji="1" lang="ja-JP" altLang="ja-JP" sz="1100">
              <a:solidFill>
                <a:schemeClr val="dk1"/>
              </a:solidFill>
              <a:effectLst/>
              <a:latin typeface="+mn-lt"/>
              <a:ea typeface="+mn-ea"/>
              <a:cs typeface="+mn-cs"/>
            </a:rPr>
            <a:t>今後は、各保険料の適正化を図ることにより、普通会計の負担額を減らすよう努める。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投資的事業に充当する起債枠を精査・抑制することで、起債の元利償還額は平成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年をピークに減ってきており、平成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年度及び平成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年度に繰上償還を行ったことにより更に減となった。しかし、ストックヤード造成事業等の大型事業により、平成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a:t>
          </a:r>
          <a:r>
            <a:rPr kumimoji="1" lang="ja-JP" altLang="en-US" sz="1100">
              <a:solidFill>
                <a:schemeClr val="dk1"/>
              </a:solidFill>
              <a:effectLst/>
              <a:latin typeface="+mn-lt"/>
              <a:ea typeface="+mn-ea"/>
              <a:cs typeface="+mn-cs"/>
            </a:rPr>
            <a:t>令和元</a:t>
          </a:r>
          <a:r>
            <a:rPr kumimoji="1" lang="ja-JP" altLang="ja-JP" sz="1100">
              <a:solidFill>
                <a:schemeClr val="dk1"/>
              </a:solidFill>
              <a:effectLst/>
              <a:latin typeface="+mn-lt"/>
              <a:ea typeface="+mn-ea"/>
              <a:cs typeface="+mn-cs"/>
            </a:rPr>
            <a:t>年度までには約</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億の借入を行い、元金償還が始まる令和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年度から増加することが予想される。</a:t>
          </a:r>
          <a:endParaRPr lang="ja-JP" altLang="ja-JP" sz="1400">
            <a:effectLst/>
          </a:endParaRPr>
        </a:p>
        <a:p>
          <a:r>
            <a:rPr kumimoji="1" lang="ja-JP" altLang="ja-JP" sz="1100">
              <a:solidFill>
                <a:schemeClr val="dk1"/>
              </a:solidFill>
              <a:effectLst/>
              <a:latin typeface="+mn-lt"/>
              <a:ea typeface="+mn-ea"/>
              <a:cs typeface="+mn-cs"/>
            </a:rPr>
            <a:t>今後、実質公債費比率の上昇を抑制するためにも、既発債の繰上償還等を行い健全な財政運営に努める。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満期一括償還地方債の借入無し</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地方債の繰上償還等による地方債残高の減や、財政調整基金及び減債基金等の積立により、平成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年度から充当可能財源が将来負担額を上回る結果となっているが、ストックヤード造成事業等の大型事業による地方債残高が増加して</a:t>
          </a:r>
          <a:r>
            <a:rPr kumimoji="1" lang="ja-JP" altLang="en-US" sz="1100">
              <a:solidFill>
                <a:schemeClr val="dk1"/>
              </a:solidFill>
              <a:effectLst/>
              <a:latin typeface="+mn-lt"/>
              <a:ea typeface="+mn-ea"/>
              <a:cs typeface="+mn-cs"/>
            </a:rPr>
            <a:t>おり、また</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今後は</a:t>
          </a:r>
          <a:r>
            <a:rPr kumimoji="1" lang="ja-JP" altLang="ja-JP" sz="1100">
              <a:solidFill>
                <a:schemeClr val="dk1"/>
              </a:solidFill>
              <a:effectLst/>
              <a:latin typeface="+mn-lt"/>
              <a:ea typeface="+mn-ea"/>
              <a:cs typeface="+mn-cs"/>
            </a:rPr>
            <a:t>保小中一貫教育施設整備等の大型事業を予定して</a:t>
          </a:r>
          <a:r>
            <a:rPr kumimoji="1" lang="ja-JP" altLang="en-US" sz="1100">
              <a:solidFill>
                <a:schemeClr val="dk1"/>
              </a:solidFill>
              <a:effectLst/>
              <a:latin typeface="+mn-lt"/>
              <a:ea typeface="+mn-ea"/>
              <a:cs typeface="+mn-cs"/>
            </a:rPr>
            <a:t>いることから、</a:t>
          </a:r>
          <a:r>
            <a:rPr kumimoji="1" lang="ja-JP" altLang="ja-JP" sz="1100">
              <a:solidFill>
                <a:schemeClr val="dk1"/>
              </a:solidFill>
              <a:effectLst/>
              <a:latin typeface="+mn-lt"/>
              <a:ea typeface="+mn-ea"/>
              <a:cs typeface="+mn-cs"/>
            </a:rPr>
            <a:t>起債の借入額の増加が予想される</a:t>
          </a:r>
          <a:r>
            <a:rPr kumimoji="1" lang="ja-JP" altLang="en-US" sz="1100">
              <a:solidFill>
                <a:schemeClr val="dk1"/>
              </a:solidFill>
              <a:effectLst/>
              <a:latin typeface="+mn-lt"/>
              <a:ea typeface="+mn-ea"/>
              <a:cs typeface="+mn-cs"/>
            </a:rPr>
            <a:t>。今後とも</a:t>
          </a:r>
          <a:r>
            <a:rPr kumimoji="1" lang="ja-JP" altLang="ja-JP" sz="1100">
              <a:solidFill>
                <a:schemeClr val="dk1"/>
              </a:solidFill>
              <a:effectLst/>
              <a:latin typeface="+mn-lt"/>
              <a:ea typeface="+mn-ea"/>
              <a:cs typeface="+mn-cs"/>
            </a:rPr>
            <a:t>繰上償還等を行い、公債費等義務的経費の削減を中心とする行政改革を進め、後世への負担を少しでも軽減するよう、新規事業等の実施について総点検を図り、財政の健全化に努める。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高知県大豊町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減債基金への決算剰余金</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5,000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万円積立及び繰上償還財源としての積立</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1</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億円のほか、森林環境譲与税基金へ約</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4,900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万円の積立による増</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公共施設の老朽化対策のため、公共施設整備基金を中心に積立を行うほか、減債基金への積立を行い、繰上償還を実施することで実質公債費比率の上昇を抑制する。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公共施設整備基金：公共施設の円滑な整備を図る。</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具体例：庁舎建替、保小中一貫教育施設整備、老朽施設の更新等</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公有林整備推進基金：本町の豊かな森林を守り育てるために実施する森林の町有林化及び町有林の整備に要する経費に充てる。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森林環境譲与税基金：森林環境譲与税を財源として、森林の整備に関する施策等を実施するため、必要な資金を積み立てる。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公共施設整備基金：預金利子の積立により増となった。</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公有林整備推進基金：町有林皆伐に係る収益の積立のほか、預金利子の積立により増となった。</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森林環境譲与税基金：約</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4,900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万円の積立を行った。</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31</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1</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月に別施設への緊急的な避難移転を行い、新庁舎建設についての目処がたっていない状態である。現在すべての公共施設の点検を行っているが、その結果に基づき今後の施設の更新・除却等について協議を行い、施設ごとの個別施設計画を作成し、計画に基づき施設の更新等を行う予定であり、その経費に充てるため毎年積立を行っていく。</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公有林整備推進基金：公有林整備によって得られた収益を積立て、公有林整備事業に充てる。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森林環境譲与税基金：森林の整備に関する施策や、森林の整備を担うべき人材の育成及び確保、森林の有する公益的機能に関する普及啓発、木材の利用の促進その他の森林の整備の促進に関する施策を実施するために必要な資金として積立を行う。</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預金利子の積立による増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将来的な地方交付税の減等による財源不足に対応するため余剰金や運用益等を積立てる。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決算剰余金</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5,000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万円のほか、繰上償還財源としての積立</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1</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億円、預金利子積立による増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今後、地方債償還が増え続け、令和８年度にピークを迎えることから、それに備えて毎年度積立を行う予定である。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59E00D61-C5C6-4CD2-AB52-76CACC3689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E4044CA5-22CF-4305-AFFC-F10CE962F5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80EB3B6C-67A8-415D-A597-9898859ED5DD}"/>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E38C01A1-AEA7-471A-882D-2862EF5C7B75}"/>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0EBCE71F-4CD8-4096-AEAC-B8A555AF2EB1}"/>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BBE55739-8B54-4D05-BAE7-48143231463C}"/>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A2213ADF-92A4-40F1-BD5A-CB37957A21D5}"/>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5EF7EA7D-385A-43AF-8D82-DE8E259CB749}"/>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ABC7F543-A00B-46CD-86AA-855BDD931331}"/>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5CC19441-B29C-4E1D-BB1F-E9D8BA6F9D69}"/>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4C139863-D1B5-471A-99D6-334EB0AF19F6}"/>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7E194334-4182-4520-B38E-E263CD159694}"/>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F3C10B36-72E1-4789-8797-A252BDE92D5C}"/>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E57AA518-9187-468A-AFA4-E8DE9F02DDF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38097146-A7F5-4BFF-9FFC-30549FF93B87}"/>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FCC0681A-01A8-47FA-AF96-043DE1319F53}"/>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F922F31C-B1D6-49E3-B7A9-30B4B7EAF6AF}"/>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B0806624-8783-41DF-A03E-24C38257F8FF}"/>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6E2C39C5-E143-47AA-9A6A-1313B8F04AF2}"/>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3BD3C22D-5893-4505-B64A-6A391FDA76C7}"/>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BE3B7580-BB37-4706-B4DC-E8AF2348AE7C}"/>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533A8AD0-EB29-4263-90B4-B2AB5EF920AA}"/>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7F756005-3F8F-41A9-A29E-76781F99257E}"/>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6FBD3111-8A43-4683-BC59-334F097DC9F7}"/>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F7E7DEF9-C783-4930-80DC-4D18E27926DA}"/>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CFF10001-A362-4CC0-89EA-52421B8FB099}"/>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D2C79195-C8D6-42E4-AB93-3D7260ACCA65}"/>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03768080-9295-42A7-85D9-6917C0EF2B7C}"/>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0A6B523C-67DC-441D-B1DC-A1ECA7E83F4F}"/>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D15DBF3B-B74D-4F1E-8F14-B8D8E31115AF}"/>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BC92FC7D-4511-422F-A7CF-DB6ACC4FB98D}"/>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ABBA4B74-999D-45D3-838C-C1881758E4F5}"/>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9C556AD9-710C-4EE4-9634-B61814B49B4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9915D5CB-0F5E-432E-A772-99A30696C5B2}"/>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7CB2F550-CC37-484D-B12E-770A9129BF6E}"/>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5DAD397D-EA1B-46BB-B072-412D89E93905}"/>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0ED39483-7264-4014-9F89-237D7BDF9F04}"/>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83859A3A-5502-46D7-ACD0-318ABA2DA9FB}"/>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CE7D3D57-DBD1-43D5-8FE1-72DED8CD4957}"/>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705E48D8-CB95-42A7-BD32-BA80E9859B7E}"/>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1E388FEA-E158-445E-9610-EC180D17B215}"/>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43" name="テキスト ボックス 42">
          <a:extLst>
            <a:ext uri="{FF2B5EF4-FFF2-40B4-BE49-F238E27FC236}">
              <a16:creationId xmlns:a16="http://schemas.microsoft.com/office/drawing/2014/main" id="{F9BC18A2-FE6D-4D3A-9FCF-96BA7DB164BB}"/>
            </a:ext>
          </a:extLst>
        </xdr:cNvPr>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99D18547-F82F-47FD-A4AC-62EE3317D456}"/>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B08939A5-647A-4E6C-A46D-81A1CABAA470}"/>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8B2F9B96-CDCE-48D7-B480-E549A28E501E}"/>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14717258-F16A-477D-803D-6C1058A0B93D}"/>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6C848116-0BE0-4BE7-A159-5067E340EAD7}"/>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[ 65.8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5677D435-0071-4081-9AC1-24EA7D08BF8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88D2B396-0215-49F2-A213-0BFCB5642BDC}"/>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5F9D2E24-108E-497E-8816-125E8F7F3794}"/>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EA57D93C-C29C-4C28-871F-43E40D42E381}"/>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4A923FFC-D06A-4753-8BD7-5FA618A82F6F}"/>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DC28EFFF-9045-442E-A684-7E141297C0E2}"/>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C03FD229-A961-4EB3-B225-AF2B4DE127DC}"/>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435C5A8B-4772-4E22-A757-82C988BBCC19}"/>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AD7C5A32-4F11-4BBE-B2E0-BF8FF3817945}"/>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8DA03DFB-3F7F-4AFB-A751-B0A699C1B5D9}"/>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類似団体と比較しても</a:t>
          </a:r>
          <a:r>
            <a:rPr kumimoji="1" lang="en-US" altLang="ja-JP" sz="1100">
              <a:solidFill>
                <a:schemeClr val="dk1"/>
              </a:solidFill>
              <a:effectLst/>
              <a:latin typeface="+mn-lt"/>
              <a:ea typeface="+mn-ea"/>
              <a:cs typeface="+mn-cs"/>
            </a:rPr>
            <a:t>6.3</a:t>
          </a:r>
          <a:r>
            <a:rPr kumimoji="1" lang="ja-JP" altLang="ja-JP" sz="1100">
              <a:solidFill>
                <a:schemeClr val="dk1"/>
              </a:solidFill>
              <a:effectLst/>
              <a:latin typeface="+mn-lt"/>
              <a:ea typeface="+mn-ea"/>
              <a:cs typeface="+mn-cs"/>
            </a:rPr>
            <a:t>ポイント高い数値となっており、本町の公共施設の多くが老朽化していることを示している。</a:t>
          </a:r>
          <a:endParaRPr lang="ja-JP" altLang="ja-JP">
            <a:effectLst/>
          </a:endParaRPr>
        </a:p>
        <a:p>
          <a:r>
            <a:rPr kumimoji="1" lang="ja-JP" altLang="ja-JP" sz="1100">
              <a:solidFill>
                <a:schemeClr val="dk1"/>
              </a:solidFill>
              <a:effectLst/>
              <a:latin typeface="+mn-lt"/>
              <a:ea typeface="+mn-ea"/>
              <a:cs typeface="+mn-cs"/>
            </a:rPr>
            <a:t>中でも旧学校施設については、７校存在しており、１校を除きほとんどが活用されていない状況にある。こうした遊休施設についての有効活用が本町の課題となっており、今後、公共施設</a:t>
          </a:r>
          <a:r>
            <a:rPr kumimoji="1" lang="ja-JP" altLang="en-US" sz="1100">
              <a:solidFill>
                <a:schemeClr val="dk1"/>
              </a:solidFill>
              <a:effectLst/>
              <a:latin typeface="+mn-lt"/>
              <a:ea typeface="+mn-ea"/>
              <a:cs typeface="+mn-cs"/>
            </a:rPr>
            <a:t>等総合管理計画や</a:t>
          </a:r>
          <a:r>
            <a:rPr kumimoji="1" lang="ja-JP" altLang="ja-JP" sz="1100">
              <a:solidFill>
                <a:schemeClr val="dk1"/>
              </a:solidFill>
              <a:effectLst/>
              <a:latin typeface="+mn-lt"/>
              <a:ea typeface="+mn-ea"/>
              <a:cs typeface="+mn-cs"/>
            </a:rPr>
            <a:t>個別施設計画</a:t>
          </a:r>
          <a:r>
            <a:rPr kumimoji="1" lang="ja-JP" altLang="en-US" sz="1100">
              <a:solidFill>
                <a:schemeClr val="dk1"/>
              </a:solidFill>
              <a:effectLst/>
              <a:latin typeface="+mn-lt"/>
              <a:ea typeface="+mn-ea"/>
              <a:cs typeface="+mn-cs"/>
            </a:rPr>
            <a:t>の見直しを行う</a:t>
          </a:r>
          <a:r>
            <a:rPr kumimoji="1" lang="ja-JP" altLang="ja-JP" sz="1100">
              <a:solidFill>
                <a:schemeClr val="dk1"/>
              </a:solidFill>
              <a:effectLst/>
              <a:latin typeface="+mn-lt"/>
              <a:ea typeface="+mn-ea"/>
              <a:cs typeface="+mn-cs"/>
            </a:rPr>
            <a:t>中で、施設の利用状況や維持コスト等を考慮し、除却も含めた検討をすすめ、適正な施設管理を行っていく。</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ABAE08C6-E17E-47BC-A04F-E4035013941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0933E898-838E-4827-BE76-4D81C83E7423}"/>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4DD753A0-15FB-4E7F-ADC3-FE10B2C70586}"/>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1CBB9B96-80CE-4569-B8D2-DE640CD9B4CC}"/>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C6DEEC36-8C49-4350-8895-27E32C1B4812}"/>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A9AA3AC3-5248-41F8-A107-A1B025F61F65}"/>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A2BD593C-B2D4-4A63-BD4C-D7854A98026C}"/>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2C82DF71-9167-47F4-B51F-F2B56CD28063}"/>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CC7F2ADA-3EAC-4CF7-B167-01BFC6383060}"/>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DDE06321-E0EE-4271-AF71-07FE3322D9A5}"/>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ADCA6E4C-EC01-4FEF-84C7-EE1BF963AEF9}"/>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8A3708B2-8796-460E-868A-6DCA2635B699}"/>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F8D10BB3-B152-448E-8EF5-4BD8B93AAFF6}"/>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3963EDD6-50F8-453F-AAFA-0FE5A55D62D5}"/>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124BE993-8C21-44C2-A57D-5D049A4B2236}"/>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C5A0D4D7-4EA5-47F5-B7AB-A125B32F58F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265A1D9C-D461-4FE6-8135-8E4F1EA3531A}"/>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71E81707-FF0F-4F28-90D1-C2E2533E76E6}"/>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56878</xdr:rowOff>
    </xdr:from>
    <xdr:to>
      <xdr:col>23</xdr:col>
      <xdr:colOff>85090</xdr:colOff>
      <xdr:row>34</xdr:row>
      <xdr:rowOff>67038</xdr:rowOff>
    </xdr:to>
    <xdr:cxnSp macro="">
      <xdr:nvCxnSpPr>
        <xdr:cNvPr id="77" name="直線コネクタ 76">
          <a:extLst>
            <a:ext uri="{FF2B5EF4-FFF2-40B4-BE49-F238E27FC236}">
              <a16:creationId xmlns:a16="http://schemas.microsoft.com/office/drawing/2014/main" id="{A34943F4-EA77-41C1-839C-07824D9A1D40}"/>
            </a:ext>
          </a:extLst>
        </xdr:cNvPr>
        <xdr:cNvCxnSpPr/>
      </xdr:nvCxnSpPr>
      <xdr:spPr>
        <a:xfrm flipV="1">
          <a:off x="4760595" y="5286103"/>
          <a:ext cx="1270" cy="1381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70865</xdr:rowOff>
    </xdr:from>
    <xdr:ext cx="405111" cy="259045"/>
    <xdr:sp macro="" textlink="">
      <xdr:nvSpPr>
        <xdr:cNvPr id="78" name="有形固定資産減価償却率最小値テキスト">
          <a:extLst>
            <a:ext uri="{FF2B5EF4-FFF2-40B4-BE49-F238E27FC236}">
              <a16:creationId xmlns:a16="http://schemas.microsoft.com/office/drawing/2014/main" id="{C41849E8-2831-4183-BA44-D996462F4C0C}"/>
            </a:ext>
          </a:extLst>
        </xdr:cNvPr>
        <xdr:cNvSpPr txBox="1"/>
      </xdr:nvSpPr>
      <xdr:spPr>
        <a:xfrm>
          <a:off x="4813300" y="66716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67038</xdr:rowOff>
    </xdr:from>
    <xdr:to>
      <xdr:col>23</xdr:col>
      <xdr:colOff>174625</xdr:colOff>
      <xdr:row>34</xdr:row>
      <xdr:rowOff>67038</xdr:rowOff>
    </xdr:to>
    <xdr:cxnSp macro="">
      <xdr:nvCxnSpPr>
        <xdr:cNvPr id="79" name="直線コネクタ 78">
          <a:extLst>
            <a:ext uri="{FF2B5EF4-FFF2-40B4-BE49-F238E27FC236}">
              <a16:creationId xmlns:a16="http://schemas.microsoft.com/office/drawing/2014/main" id="{53A939F2-7255-414C-B319-CBCA9C638F53}"/>
            </a:ext>
          </a:extLst>
        </xdr:cNvPr>
        <xdr:cNvCxnSpPr/>
      </xdr:nvCxnSpPr>
      <xdr:spPr>
        <a:xfrm>
          <a:off x="4673600" y="6667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3555</xdr:rowOff>
    </xdr:from>
    <xdr:ext cx="405111" cy="259045"/>
    <xdr:sp macro="" textlink="">
      <xdr:nvSpPr>
        <xdr:cNvPr id="80" name="有形固定資産減価償却率最大値テキスト">
          <a:extLst>
            <a:ext uri="{FF2B5EF4-FFF2-40B4-BE49-F238E27FC236}">
              <a16:creationId xmlns:a16="http://schemas.microsoft.com/office/drawing/2014/main" id="{EE99C7C3-6F94-4CE5-A62B-76FAD48C3DA9}"/>
            </a:ext>
          </a:extLst>
        </xdr:cNvPr>
        <xdr:cNvSpPr txBox="1"/>
      </xdr:nvSpPr>
      <xdr:spPr>
        <a:xfrm>
          <a:off x="4813300" y="5061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56878</xdr:rowOff>
    </xdr:from>
    <xdr:to>
      <xdr:col>23</xdr:col>
      <xdr:colOff>174625</xdr:colOff>
      <xdr:row>26</xdr:row>
      <xdr:rowOff>56878</xdr:rowOff>
    </xdr:to>
    <xdr:cxnSp macro="">
      <xdr:nvCxnSpPr>
        <xdr:cNvPr id="81" name="直線コネクタ 80">
          <a:extLst>
            <a:ext uri="{FF2B5EF4-FFF2-40B4-BE49-F238E27FC236}">
              <a16:creationId xmlns:a16="http://schemas.microsoft.com/office/drawing/2014/main" id="{10C673D5-755C-43E5-9183-98D098A9416C}"/>
            </a:ext>
          </a:extLst>
        </xdr:cNvPr>
        <xdr:cNvCxnSpPr/>
      </xdr:nvCxnSpPr>
      <xdr:spPr>
        <a:xfrm>
          <a:off x="4673600" y="528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56895</xdr:rowOff>
    </xdr:from>
    <xdr:ext cx="405111" cy="259045"/>
    <xdr:sp macro="" textlink="">
      <xdr:nvSpPr>
        <xdr:cNvPr id="82" name="有形固定資産減価償却率平均値テキスト">
          <a:extLst>
            <a:ext uri="{FF2B5EF4-FFF2-40B4-BE49-F238E27FC236}">
              <a16:creationId xmlns:a16="http://schemas.microsoft.com/office/drawing/2014/main" id="{4217FAF1-AE0B-42D2-A928-A417E5939D08}"/>
            </a:ext>
          </a:extLst>
        </xdr:cNvPr>
        <xdr:cNvSpPr txBox="1"/>
      </xdr:nvSpPr>
      <xdr:spPr>
        <a:xfrm>
          <a:off x="4813300" y="59719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34018</xdr:rowOff>
    </xdr:from>
    <xdr:to>
      <xdr:col>23</xdr:col>
      <xdr:colOff>136525</xdr:colOff>
      <xdr:row>31</xdr:row>
      <xdr:rowOff>135618</xdr:rowOff>
    </xdr:to>
    <xdr:sp macro="" textlink="">
      <xdr:nvSpPr>
        <xdr:cNvPr id="83" name="フローチャート: 判断 82">
          <a:extLst>
            <a:ext uri="{FF2B5EF4-FFF2-40B4-BE49-F238E27FC236}">
              <a16:creationId xmlns:a16="http://schemas.microsoft.com/office/drawing/2014/main" id="{9FD28186-4D16-454E-8E9F-EBD1228D5204}"/>
            </a:ext>
          </a:extLst>
        </xdr:cNvPr>
        <xdr:cNvSpPr/>
      </xdr:nvSpPr>
      <xdr:spPr>
        <a:xfrm>
          <a:off x="4711700" y="6120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12428</xdr:rowOff>
    </xdr:from>
    <xdr:to>
      <xdr:col>19</xdr:col>
      <xdr:colOff>187325</xdr:colOff>
      <xdr:row>31</xdr:row>
      <xdr:rowOff>114028</xdr:rowOff>
    </xdr:to>
    <xdr:sp macro="" textlink="">
      <xdr:nvSpPr>
        <xdr:cNvPr id="84" name="フローチャート: 判断 83">
          <a:extLst>
            <a:ext uri="{FF2B5EF4-FFF2-40B4-BE49-F238E27FC236}">
              <a16:creationId xmlns:a16="http://schemas.microsoft.com/office/drawing/2014/main" id="{2B7CCE8F-EBEE-48F6-8941-8D716FA0EA7B}"/>
            </a:ext>
          </a:extLst>
        </xdr:cNvPr>
        <xdr:cNvSpPr/>
      </xdr:nvSpPr>
      <xdr:spPr>
        <a:xfrm>
          <a:off x="4000500" y="6098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146867</xdr:rowOff>
    </xdr:from>
    <xdr:to>
      <xdr:col>15</xdr:col>
      <xdr:colOff>187325</xdr:colOff>
      <xdr:row>31</xdr:row>
      <xdr:rowOff>77017</xdr:rowOff>
    </xdr:to>
    <xdr:sp macro="" textlink="">
      <xdr:nvSpPr>
        <xdr:cNvPr id="85" name="フローチャート: 判断 84">
          <a:extLst>
            <a:ext uri="{FF2B5EF4-FFF2-40B4-BE49-F238E27FC236}">
              <a16:creationId xmlns:a16="http://schemas.microsoft.com/office/drawing/2014/main" id="{6E5482B8-80AB-40D2-B28C-6FAC71B87F71}"/>
            </a:ext>
          </a:extLst>
        </xdr:cNvPr>
        <xdr:cNvSpPr/>
      </xdr:nvSpPr>
      <xdr:spPr>
        <a:xfrm>
          <a:off x="3238500" y="6061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106771</xdr:rowOff>
    </xdr:from>
    <xdr:to>
      <xdr:col>11</xdr:col>
      <xdr:colOff>187325</xdr:colOff>
      <xdr:row>31</xdr:row>
      <xdr:rowOff>36921</xdr:rowOff>
    </xdr:to>
    <xdr:sp macro="" textlink="">
      <xdr:nvSpPr>
        <xdr:cNvPr id="86" name="フローチャート: 判断 85">
          <a:extLst>
            <a:ext uri="{FF2B5EF4-FFF2-40B4-BE49-F238E27FC236}">
              <a16:creationId xmlns:a16="http://schemas.microsoft.com/office/drawing/2014/main" id="{77691B32-D293-47EE-A89C-DA2E9D0B1D07}"/>
            </a:ext>
          </a:extLst>
        </xdr:cNvPr>
        <xdr:cNvSpPr/>
      </xdr:nvSpPr>
      <xdr:spPr>
        <a:xfrm>
          <a:off x="2476500" y="602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42001</xdr:rowOff>
    </xdr:from>
    <xdr:to>
      <xdr:col>7</xdr:col>
      <xdr:colOff>187325</xdr:colOff>
      <xdr:row>30</xdr:row>
      <xdr:rowOff>143601</xdr:rowOff>
    </xdr:to>
    <xdr:sp macro="" textlink="">
      <xdr:nvSpPr>
        <xdr:cNvPr id="87" name="フローチャート: 判断 86">
          <a:extLst>
            <a:ext uri="{FF2B5EF4-FFF2-40B4-BE49-F238E27FC236}">
              <a16:creationId xmlns:a16="http://schemas.microsoft.com/office/drawing/2014/main" id="{EA7736DA-2AAB-455A-90FF-864BD5D06D9A}"/>
            </a:ext>
          </a:extLst>
        </xdr:cNvPr>
        <xdr:cNvSpPr/>
      </xdr:nvSpPr>
      <xdr:spPr>
        <a:xfrm>
          <a:off x="1714500" y="5957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C7F63E7A-68ED-42F0-B524-421825C1CEE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5698D182-CAF6-4397-B7A2-3512D67AF8D5}"/>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767373AA-6BAB-4037-B0BB-3708E8860C09}"/>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A24B2005-EE2E-4CE8-B6F1-A059E469AF14}"/>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59AA7AA4-B618-4B37-8468-68336E6EE62D}"/>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56878</xdr:rowOff>
    </xdr:from>
    <xdr:to>
      <xdr:col>23</xdr:col>
      <xdr:colOff>136525</xdr:colOff>
      <xdr:row>32</xdr:row>
      <xdr:rowOff>158478</xdr:rowOff>
    </xdr:to>
    <xdr:sp macro="" textlink="">
      <xdr:nvSpPr>
        <xdr:cNvPr id="93" name="楕円 92">
          <a:extLst>
            <a:ext uri="{FF2B5EF4-FFF2-40B4-BE49-F238E27FC236}">
              <a16:creationId xmlns:a16="http://schemas.microsoft.com/office/drawing/2014/main" id="{7B6145AD-26B4-4D4C-9691-8A631E951D31}"/>
            </a:ext>
          </a:extLst>
        </xdr:cNvPr>
        <xdr:cNvSpPr/>
      </xdr:nvSpPr>
      <xdr:spPr>
        <a:xfrm>
          <a:off x="4711700" y="6314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32</xdr:row>
      <xdr:rowOff>35305</xdr:rowOff>
    </xdr:from>
    <xdr:ext cx="405111" cy="259045"/>
    <xdr:sp macro="" textlink="">
      <xdr:nvSpPr>
        <xdr:cNvPr id="94" name="有形固定資産減価償却率該当値テキスト">
          <a:extLst>
            <a:ext uri="{FF2B5EF4-FFF2-40B4-BE49-F238E27FC236}">
              <a16:creationId xmlns:a16="http://schemas.microsoft.com/office/drawing/2014/main" id="{4D99416A-80A7-4E5A-8CAC-83D7E28D89A1}"/>
            </a:ext>
          </a:extLst>
        </xdr:cNvPr>
        <xdr:cNvSpPr txBox="1"/>
      </xdr:nvSpPr>
      <xdr:spPr>
        <a:xfrm>
          <a:off x="4813300" y="62932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93889</xdr:rowOff>
    </xdr:from>
    <xdr:to>
      <xdr:col>19</xdr:col>
      <xdr:colOff>187325</xdr:colOff>
      <xdr:row>33</xdr:row>
      <xdr:rowOff>24039</xdr:rowOff>
    </xdr:to>
    <xdr:sp macro="" textlink="">
      <xdr:nvSpPr>
        <xdr:cNvPr id="95" name="楕円 94">
          <a:extLst>
            <a:ext uri="{FF2B5EF4-FFF2-40B4-BE49-F238E27FC236}">
              <a16:creationId xmlns:a16="http://schemas.microsoft.com/office/drawing/2014/main" id="{57830F2D-A4E5-40D9-859D-EB8F970DF6AE}"/>
            </a:ext>
          </a:extLst>
        </xdr:cNvPr>
        <xdr:cNvSpPr/>
      </xdr:nvSpPr>
      <xdr:spPr>
        <a:xfrm>
          <a:off x="4000500" y="6351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107678</xdr:rowOff>
    </xdr:from>
    <xdr:to>
      <xdr:col>23</xdr:col>
      <xdr:colOff>85725</xdr:colOff>
      <xdr:row>32</xdr:row>
      <xdr:rowOff>144689</xdr:rowOff>
    </xdr:to>
    <xdr:cxnSp macro="">
      <xdr:nvCxnSpPr>
        <xdr:cNvPr id="96" name="直線コネクタ 95">
          <a:extLst>
            <a:ext uri="{FF2B5EF4-FFF2-40B4-BE49-F238E27FC236}">
              <a16:creationId xmlns:a16="http://schemas.microsoft.com/office/drawing/2014/main" id="{DEF30C6E-1510-475C-BE45-C3AA91A590F9}"/>
            </a:ext>
          </a:extLst>
        </xdr:cNvPr>
        <xdr:cNvCxnSpPr/>
      </xdr:nvCxnSpPr>
      <xdr:spPr>
        <a:xfrm flipV="1">
          <a:off x="4051300" y="6365603"/>
          <a:ext cx="711200" cy="3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87721</xdr:rowOff>
    </xdr:from>
    <xdr:to>
      <xdr:col>15</xdr:col>
      <xdr:colOff>187325</xdr:colOff>
      <xdr:row>33</xdr:row>
      <xdr:rowOff>17871</xdr:rowOff>
    </xdr:to>
    <xdr:sp macro="" textlink="">
      <xdr:nvSpPr>
        <xdr:cNvPr id="97" name="楕円 96">
          <a:extLst>
            <a:ext uri="{FF2B5EF4-FFF2-40B4-BE49-F238E27FC236}">
              <a16:creationId xmlns:a16="http://schemas.microsoft.com/office/drawing/2014/main" id="{EDAA0811-9938-4D4B-A1AB-EFC11B8E8464}"/>
            </a:ext>
          </a:extLst>
        </xdr:cNvPr>
        <xdr:cNvSpPr/>
      </xdr:nvSpPr>
      <xdr:spPr>
        <a:xfrm>
          <a:off x="3238500" y="6345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138521</xdr:rowOff>
    </xdr:from>
    <xdr:to>
      <xdr:col>19</xdr:col>
      <xdr:colOff>136525</xdr:colOff>
      <xdr:row>32</xdr:row>
      <xdr:rowOff>144689</xdr:rowOff>
    </xdr:to>
    <xdr:cxnSp macro="">
      <xdr:nvCxnSpPr>
        <xdr:cNvPr id="98" name="直線コネクタ 97">
          <a:extLst>
            <a:ext uri="{FF2B5EF4-FFF2-40B4-BE49-F238E27FC236}">
              <a16:creationId xmlns:a16="http://schemas.microsoft.com/office/drawing/2014/main" id="{D3B255E8-1F6D-415D-A09A-6C7524DCAC8F}"/>
            </a:ext>
          </a:extLst>
        </xdr:cNvPr>
        <xdr:cNvCxnSpPr/>
      </xdr:nvCxnSpPr>
      <xdr:spPr>
        <a:xfrm>
          <a:off x="3289300" y="6396446"/>
          <a:ext cx="762000" cy="6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95703</xdr:rowOff>
    </xdr:from>
    <xdr:to>
      <xdr:col>11</xdr:col>
      <xdr:colOff>187325</xdr:colOff>
      <xdr:row>32</xdr:row>
      <xdr:rowOff>25853</xdr:rowOff>
    </xdr:to>
    <xdr:sp macro="" textlink="">
      <xdr:nvSpPr>
        <xdr:cNvPr id="99" name="楕円 98">
          <a:extLst>
            <a:ext uri="{FF2B5EF4-FFF2-40B4-BE49-F238E27FC236}">
              <a16:creationId xmlns:a16="http://schemas.microsoft.com/office/drawing/2014/main" id="{9AE4BDAB-EECE-44F0-A857-1DEDC0106803}"/>
            </a:ext>
          </a:extLst>
        </xdr:cNvPr>
        <xdr:cNvSpPr/>
      </xdr:nvSpPr>
      <xdr:spPr>
        <a:xfrm>
          <a:off x="2476500" y="6182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146503</xdr:rowOff>
    </xdr:from>
    <xdr:to>
      <xdr:col>15</xdr:col>
      <xdr:colOff>136525</xdr:colOff>
      <xdr:row>32</xdr:row>
      <xdr:rowOff>138521</xdr:rowOff>
    </xdr:to>
    <xdr:cxnSp macro="">
      <xdr:nvCxnSpPr>
        <xdr:cNvPr id="100" name="直線コネクタ 99">
          <a:extLst>
            <a:ext uri="{FF2B5EF4-FFF2-40B4-BE49-F238E27FC236}">
              <a16:creationId xmlns:a16="http://schemas.microsoft.com/office/drawing/2014/main" id="{488FB208-43C9-4ED7-B77F-EFBA0D8102A4}"/>
            </a:ext>
          </a:extLst>
        </xdr:cNvPr>
        <xdr:cNvCxnSpPr/>
      </xdr:nvCxnSpPr>
      <xdr:spPr>
        <a:xfrm>
          <a:off x="2527300" y="6232978"/>
          <a:ext cx="762000" cy="163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32</xdr:row>
      <xdr:rowOff>69215</xdr:rowOff>
    </xdr:from>
    <xdr:to>
      <xdr:col>7</xdr:col>
      <xdr:colOff>187325</xdr:colOff>
      <xdr:row>32</xdr:row>
      <xdr:rowOff>170815</xdr:rowOff>
    </xdr:to>
    <xdr:sp macro="" textlink="">
      <xdr:nvSpPr>
        <xdr:cNvPr id="101" name="楕円 100">
          <a:extLst>
            <a:ext uri="{FF2B5EF4-FFF2-40B4-BE49-F238E27FC236}">
              <a16:creationId xmlns:a16="http://schemas.microsoft.com/office/drawing/2014/main" id="{97AE8E41-83C4-4EC1-A5F3-6DBFC36089C3}"/>
            </a:ext>
          </a:extLst>
        </xdr:cNvPr>
        <xdr:cNvSpPr/>
      </xdr:nvSpPr>
      <xdr:spPr>
        <a:xfrm>
          <a:off x="1714500" y="6327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31</xdr:row>
      <xdr:rowOff>146503</xdr:rowOff>
    </xdr:from>
    <xdr:to>
      <xdr:col>11</xdr:col>
      <xdr:colOff>136525</xdr:colOff>
      <xdr:row>32</xdr:row>
      <xdr:rowOff>120015</xdr:rowOff>
    </xdr:to>
    <xdr:cxnSp macro="">
      <xdr:nvCxnSpPr>
        <xdr:cNvPr id="102" name="直線コネクタ 101">
          <a:extLst>
            <a:ext uri="{FF2B5EF4-FFF2-40B4-BE49-F238E27FC236}">
              <a16:creationId xmlns:a16="http://schemas.microsoft.com/office/drawing/2014/main" id="{12583584-8F6B-48C6-BC3E-C1423DC21610}"/>
            </a:ext>
          </a:extLst>
        </xdr:cNvPr>
        <xdr:cNvCxnSpPr/>
      </xdr:nvCxnSpPr>
      <xdr:spPr>
        <a:xfrm flipV="1">
          <a:off x="1765300" y="6232978"/>
          <a:ext cx="762000" cy="144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130555</xdr:rowOff>
    </xdr:from>
    <xdr:ext cx="405111" cy="259045"/>
    <xdr:sp macro="" textlink="">
      <xdr:nvSpPr>
        <xdr:cNvPr id="103" name="n_1aveValue有形固定資産減価償却率">
          <a:extLst>
            <a:ext uri="{FF2B5EF4-FFF2-40B4-BE49-F238E27FC236}">
              <a16:creationId xmlns:a16="http://schemas.microsoft.com/office/drawing/2014/main" id="{DDA5D87B-6692-4DBE-8EC3-C950EC5455C4}"/>
            </a:ext>
          </a:extLst>
        </xdr:cNvPr>
        <xdr:cNvSpPr txBox="1"/>
      </xdr:nvSpPr>
      <xdr:spPr>
        <a:xfrm>
          <a:off x="3836044" y="5874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93544</xdr:rowOff>
    </xdr:from>
    <xdr:ext cx="405111" cy="259045"/>
    <xdr:sp macro="" textlink="">
      <xdr:nvSpPr>
        <xdr:cNvPr id="104" name="n_2aveValue有形固定資産減価償却率">
          <a:extLst>
            <a:ext uri="{FF2B5EF4-FFF2-40B4-BE49-F238E27FC236}">
              <a16:creationId xmlns:a16="http://schemas.microsoft.com/office/drawing/2014/main" id="{BEC19F09-A9CB-4378-AFF7-3127A3CE6467}"/>
            </a:ext>
          </a:extLst>
        </xdr:cNvPr>
        <xdr:cNvSpPr txBox="1"/>
      </xdr:nvSpPr>
      <xdr:spPr>
        <a:xfrm>
          <a:off x="3086744" y="5837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53448</xdr:rowOff>
    </xdr:from>
    <xdr:ext cx="405111" cy="259045"/>
    <xdr:sp macro="" textlink="">
      <xdr:nvSpPr>
        <xdr:cNvPr id="105" name="n_3aveValue有形固定資産減価償却率">
          <a:extLst>
            <a:ext uri="{FF2B5EF4-FFF2-40B4-BE49-F238E27FC236}">
              <a16:creationId xmlns:a16="http://schemas.microsoft.com/office/drawing/2014/main" id="{8CF9383B-333F-447C-A92E-366AE7A51E2B}"/>
            </a:ext>
          </a:extLst>
        </xdr:cNvPr>
        <xdr:cNvSpPr txBox="1"/>
      </xdr:nvSpPr>
      <xdr:spPr>
        <a:xfrm>
          <a:off x="2324744" y="5797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160128</xdr:rowOff>
    </xdr:from>
    <xdr:ext cx="405111" cy="259045"/>
    <xdr:sp macro="" textlink="">
      <xdr:nvSpPr>
        <xdr:cNvPr id="106" name="n_4aveValue有形固定資産減価償却率">
          <a:extLst>
            <a:ext uri="{FF2B5EF4-FFF2-40B4-BE49-F238E27FC236}">
              <a16:creationId xmlns:a16="http://schemas.microsoft.com/office/drawing/2014/main" id="{50497D5E-86F6-49F2-A40D-85D01032C3E4}"/>
            </a:ext>
          </a:extLst>
        </xdr:cNvPr>
        <xdr:cNvSpPr txBox="1"/>
      </xdr:nvSpPr>
      <xdr:spPr>
        <a:xfrm>
          <a:off x="1562744" y="573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33</xdr:row>
      <xdr:rowOff>15166</xdr:rowOff>
    </xdr:from>
    <xdr:ext cx="405111" cy="259045"/>
    <xdr:sp macro="" textlink="">
      <xdr:nvSpPr>
        <xdr:cNvPr id="107" name="n_1mainValue有形固定資産減価償却率">
          <a:extLst>
            <a:ext uri="{FF2B5EF4-FFF2-40B4-BE49-F238E27FC236}">
              <a16:creationId xmlns:a16="http://schemas.microsoft.com/office/drawing/2014/main" id="{2F20ECA6-1757-4207-ABA2-F283FA0E9D9F}"/>
            </a:ext>
          </a:extLst>
        </xdr:cNvPr>
        <xdr:cNvSpPr txBox="1"/>
      </xdr:nvSpPr>
      <xdr:spPr>
        <a:xfrm>
          <a:off x="3836044" y="6444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33</xdr:row>
      <xdr:rowOff>8998</xdr:rowOff>
    </xdr:from>
    <xdr:ext cx="405111" cy="259045"/>
    <xdr:sp macro="" textlink="">
      <xdr:nvSpPr>
        <xdr:cNvPr id="108" name="n_2mainValue有形固定資産減価償却率">
          <a:extLst>
            <a:ext uri="{FF2B5EF4-FFF2-40B4-BE49-F238E27FC236}">
              <a16:creationId xmlns:a16="http://schemas.microsoft.com/office/drawing/2014/main" id="{2A6F435B-F345-4B46-B15B-946DA0B76524}"/>
            </a:ext>
          </a:extLst>
        </xdr:cNvPr>
        <xdr:cNvSpPr txBox="1"/>
      </xdr:nvSpPr>
      <xdr:spPr>
        <a:xfrm>
          <a:off x="3086744" y="64383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16980</xdr:rowOff>
    </xdr:from>
    <xdr:ext cx="405111" cy="259045"/>
    <xdr:sp macro="" textlink="">
      <xdr:nvSpPr>
        <xdr:cNvPr id="109" name="n_3mainValue有形固定資産減価償却率">
          <a:extLst>
            <a:ext uri="{FF2B5EF4-FFF2-40B4-BE49-F238E27FC236}">
              <a16:creationId xmlns:a16="http://schemas.microsoft.com/office/drawing/2014/main" id="{D29C085D-2757-4962-936B-E0FA2553CDD6}"/>
            </a:ext>
          </a:extLst>
        </xdr:cNvPr>
        <xdr:cNvSpPr txBox="1"/>
      </xdr:nvSpPr>
      <xdr:spPr>
        <a:xfrm>
          <a:off x="2324744" y="62749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32</xdr:row>
      <xdr:rowOff>161942</xdr:rowOff>
    </xdr:from>
    <xdr:ext cx="405111" cy="259045"/>
    <xdr:sp macro="" textlink="">
      <xdr:nvSpPr>
        <xdr:cNvPr id="110" name="n_4mainValue有形固定資産減価償却率">
          <a:extLst>
            <a:ext uri="{FF2B5EF4-FFF2-40B4-BE49-F238E27FC236}">
              <a16:creationId xmlns:a16="http://schemas.microsoft.com/office/drawing/2014/main" id="{CAA050C5-B0ED-4B1A-A557-D90CF0D255D5}"/>
            </a:ext>
          </a:extLst>
        </xdr:cNvPr>
        <xdr:cNvSpPr txBox="1"/>
      </xdr:nvSpPr>
      <xdr:spPr>
        <a:xfrm>
          <a:off x="1562744" y="6419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569AD756-4997-4C58-BC8A-D39C5E056D23}"/>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6FEF8D4A-5098-4AFA-8D72-F07A380A9916}"/>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11AB672F-95B7-4F55-963E-67CF9FB61D95}"/>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[ 122.2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94273B29-508C-4583-A5A3-2FD0BA75C381}"/>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EDCC03DB-F72A-47F2-9CE3-0034F1804F8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9B28CAAC-A307-4966-B505-65757942B37F}"/>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200027EA-3C52-497C-B51F-FEEB56B3A1EE}"/>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41C62716-3ABA-42A1-B0D8-F94C2272C539}"/>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8656CD9A-7DDB-4DD4-81B9-9893DA7DD2F7}"/>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F0E901BF-85B3-4299-AD81-30F9BD673D4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2D4EE8B6-63A7-4B4D-B05E-A3CEC6075E79}"/>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22A8EB04-D744-411F-BA79-31B5CB97015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E86C281E-E0EC-49AC-BA48-9B1F6E58A79A}"/>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債務償還可能年数は類似団体平均を大きく下回っており、主な要因としては、平成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年度及び平成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年度に実施した約</a:t>
          </a:r>
          <a:r>
            <a:rPr kumimoji="1" lang="en-US" altLang="ja-JP" sz="1100">
              <a:solidFill>
                <a:schemeClr val="dk1"/>
              </a:solidFill>
              <a:effectLst/>
              <a:latin typeface="+mn-lt"/>
              <a:ea typeface="+mn-ea"/>
              <a:cs typeface="+mn-cs"/>
            </a:rPr>
            <a:t>9.6</a:t>
          </a:r>
          <a:r>
            <a:rPr kumimoji="1" lang="ja-JP" altLang="ja-JP" sz="1100">
              <a:solidFill>
                <a:schemeClr val="dk1"/>
              </a:solidFill>
              <a:effectLst/>
              <a:latin typeface="+mn-lt"/>
              <a:ea typeface="+mn-ea"/>
              <a:cs typeface="+mn-cs"/>
            </a:rPr>
            <a:t>億円の繰上償還により、将来負担額が減少したことが考えられる。</a:t>
          </a:r>
          <a:r>
            <a:rPr kumimoji="1" lang="ja-JP" altLang="en-US" sz="1100">
              <a:solidFill>
                <a:schemeClr val="dk1"/>
              </a:solidFill>
              <a:effectLst/>
              <a:latin typeface="+mn-lt"/>
              <a:ea typeface="+mn-ea"/>
              <a:cs typeface="+mn-cs"/>
            </a:rPr>
            <a:t>令和２年度には保育所・小学校・中学校・給食センターの施設整備が完成する等、</a:t>
          </a:r>
          <a:r>
            <a:rPr kumimoji="1" lang="ja-JP" altLang="ja-JP" sz="1100">
              <a:solidFill>
                <a:schemeClr val="dk1"/>
              </a:solidFill>
              <a:effectLst/>
              <a:latin typeface="+mn-lt"/>
              <a:ea typeface="+mn-ea"/>
              <a:cs typeface="+mn-cs"/>
            </a:rPr>
            <a:t>今後、公共施設の更新等による投資的経費の増大により、将来負担額が増大し、更に充当可能基金残高の減少が予想されることから、繰上償還等を行うことにより健全な財政運営を図る。</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8C93B3FD-E45E-40D1-8BF8-8479558FDA71}"/>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78A1DD87-6BC8-4B88-A87C-66EFFF5B1A8A}"/>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363E0583-0BC0-4451-B8B2-181A51C87EEA}"/>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7" name="直線コネクタ 126">
          <a:extLst>
            <a:ext uri="{FF2B5EF4-FFF2-40B4-BE49-F238E27FC236}">
              <a16:creationId xmlns:a16="http://schemas.microsoft.com/office/drawing/2014/main" id="{0F051D79-2DFF-4957-A1AA-8CB6142915E6}"/>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8" name="テキスト ボックス 127">
          <a:extLst>
            <a:ext uri="{FF2B5EF4-FFF2-40B4-BE49-F238E27FC236}">
              <a16:creationId xmlns:a16="http://schemas.microsoft.com/office/drawing/2014/main" id="{D85A884B-66BE-40C3-991A-814AF4CF3DF8}"/>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9" name="直線コネクタ 128">
          <a:extLst>
            <a:ext uri="{FF2B5EF4-FFF2-40B4-BE49-F238E27FC236}">
              <a16:creationId xmlns:a16="http://schemas.microsoft.com/office/drawing/2014/main" id="{6D51BEB2-76BD-47BC-A3E9-FCFD27DC7F78}"/>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30" name="テキスト ボックス 129">
          <a:extLst>
            <a:ext uri="{FF2B5EF4-FFF2-40B4-BE49-F238E27FC236}">
              <a16:creationId xmlns:a16="http://schemas.microsoft.com/office/drawing/2014/main" id="{7710E28B-94F6-4175-9F17-83828DA86945}"/>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31" name="直線コネクタ 130">
          <a:extLst>
            <a:ext uri="{FF2B5EF4-FFF2-40B4-BE49-F238E27FC236}">
              <a16:creationId xmlns:a16="http://schemas.microsoft.com/office/drawing/2014/main" id="{BB5C8598-9612-4F42-B577-3C0A5D1D4D14}"/>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32" name="テキスト ボックス 131">
          <a:extLst>
            <a:ext uri="{FF2B5EF4-FFF2-40B4-BE49-F238E27FC236}">
              <a16:creationId xmlns:a16="http://schemas.microsoft.com/office/drawing/2014/main" id="{55964C21-0839-4F98-BD66-1434DC071046}"/>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3" name="直線コネクタ 132">
          <a:extLst>
            <a:ext uri="{FF2B5EF4-FFF2-40B4-BE49-F238E27FC236}">
              <a16:creationId xmlns:a16="http://schemas.microsoft.com/office/drawing/2014/main" id="{6081219D-0EDF-4D33-ACAB-390753CB2CC0}"/>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4" name="テキスト ボックス 133">
          <a:extLst>
            <a:ext uri="{FF2B5EF4-FFF2-40B4-BE49-F238E27FC236}">
              <a16:creationId xmlns:a16="http://schemas.microsoft.com/office/drawing/2014/main" id="{FEEBBF17-B20A-47A2-B3B0-C45448924115}"/>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5" name="直線コネクタ 134">
          <a:extLst>
            <a:ext uri="{FF2B5EF4-FFF2-40B4-BE49-F238E27FC236}">
              <a16:creationId xmlns:a16="http://schemas.microsoft.com/office/drawing/2014/main" id="{CCE2D7CC-00FF-4132-854A-EE1920D20D4A}"/>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6" name="テキスト ボックス 135">
          <a:extLst>
            <a:ext uri="{FF2B5EF4-FFF2-40B4-BE49-F238E27FC236}">
              <a16:creationId xmlns:a16="http://schemas.microsoft.com/office/drawing/2014/main" id="{331E8019-A9B4-4C9C-9DAC-CDA7A4F64B1F}"/>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7" name="直線コネクタ 136">
          <a:extLst>
            <a:ext uri="{FF2B5EF4-FFF2-40B4-BE49-F238E27FC236}">
              <a16:creationId xmlns:a16="http://schemas.microsoft.com/office/drawing/2014/main" id="{D4E00168-261F-4A0D-891B-564C27AFBAB5}"/>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8" name="テキスト ボックス 137">
          <a:extLst>
            <a:ext uri="{FF2B5EF4-FFF2-40B4-BE49-F238E27FC236}">
              <a16:creationId xmlns:a16="http://schemas.microsoft.com/office/drawing/2014/main" id="{16497C73-354E-4FCA-9898-E7CA6B1C601E}"/>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9" name="直線コネクタ 138">
          <a:extLst>
            <a:ext uri="{FF2B5EF4-FFF2-40B4-BE49-F238E27FC236}">
              <a16:creationId xmlns:a16="http://schemas.microsoft.com/office/drawing/2014/main" id="{B1B9E2D4-7002-4A4B-8E27-66172D26DAC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40" name="債務償還比率グラフ枠">
          <a:extLst>
            <a:ext uri="{FF2B5EF4-FFF2-40B4-BE49-F238E27FC236}">
              <a16:creationId xmlns:a16="http://schemas.microsoft.com/office/drawing/2014/main" id="{94A05EA4-1FC0-476D-B42B-A759C74B1AEE}"/>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136280</xdr:rowOff>
    </xdr:to>
    <xdr:cxnSp macro="">
      <xdr:nvCxnSpPr>
        <xdr:cNvPr id="141" name="直線コネクタ 140">
          <a:extLst>
            <a:ext uri="{FF2B5EF4-FFF2-40B4-BE49-F238E27FC236}">
              <a16:creationId xmlns:a16="http://schemas.microsoft.com/office/drawing/2014/main" id="{9809E907-3419-4C75-876B-1864865AB3E4}"/>
            </a:ext>
          </a:extLst>
        </xdr:cNvPr>
        <xdr:cNvCxnSpPr/>
      </xdr:nvCxnSpPr>
      <xdr:spPr>
        <a:xfrm flipV="1">
          <a:off x="14793595" y="5261428"/>
          <a:ext cx="1269" cy="1475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140107</xdr:rowOff>
    </xdr:from>
    <xdr:ext cx="469744" cy="259045"/>
    <xdr:sp macro="" textlink="">
      <xdr:nvSpPr>
        <xdr:cNvPr id="142" name="債務償還比率最小値テキスト">
          <a:extLst>
            <a:ext uri="{FF2B5EF4-FFF2-40B4-BE49-F238E27FC236}">
              <a16:creationId xmlns:a16="http://schemas.microsoft.com/office/drawing/2014/main" id="{2C6F3443-12BE-4D43-B651-1307DE6FE996}"/>
            </a:ext>
          </a:extLst>
        </xdr:cNvPr>
        <xdr:cNvSpPr txBox="1"/>
      </xdr:nvSpPr>
      <xdr:spPr>
        <a:xfrm>
          <a:off x="14846300" y="6740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136280</xdr:rowOff>
    </xdr:from>
    <xdr:to>
      <xdr:col>76</xdr:col>
      <xdr:colOff>111125</xdr:colOff>
      <xdr:row>34</xdr:row>
      <xdr:rowOff>136280</xdr:rowOff>
    </xdr:to>
    <xdr:cxnSp macro="">
      <xdr:nvCxnSpPr>
        <xdr:cNvPr id="143" name="直線コネクタ 142">
          <a:extLst>
            <a:ext uri="{FF2B5EF4-FFF2-40B4-BE49-F238E27FC236}">
              <a16:creationId xmlns:a16="http://schemas.microsoft.com/office/drawing/2014/main" id="{8BE012C8-5F81-41B5-ABAD-A9A222789D24}"/>
            </a:ext>
          </a:extLst>
        </xdr:cNvPr>
        <xdr:cNvCxnSpPr/>
      </xdr:nvCxnSpPr>
      <xdr:spPr>
        <a:xfrm>
          <a:off x="14706600" y="6737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4" name="債務償還比率最大値テキスト">
          <a:extLst>
            <a:ext uri="{FF2B5EF4-FFF2-40B4-BE49-F238E27FC236}">
              <a16:creationId xmlns:a16="http://schemas.microsoft.com/office/drawing/2014/main" id="{82881783-1C68-4186-96D7-809C26EAA94F}"/>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5" name="直線コネクタ 144">
          <a:extLst>
            <a:ext uri="{FF2B5EF4-FFF2-40B4-BE49-F238E27FC236}">
              <a16:creationId xmlns:a16="http://schemas.microsoft.com/office/drawing/2014/main" id="{9A47D409-30CE-453D-831E-8A743A3001E2}"/>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73405</xdr:rowOff>
    </xdr:from>
    <xdr:ext cx="469744" cy="259045"/>
    <xdr:sp macro="" textlink="">
      <xdr:nvSpPr>
        <xdr:cNvPr id="146" name="債務償還比率平均値テキスト">
          <a:extLst>
            <a:ext uri="{FF2B5EF4-FFF2-40B4-BE49-F238E27FC236}">
              <a16:creationId xmlns:a16="http://schemas.microsoft.com/office/drawing/2014/main" id="{A8DB795B-50B4-4DE3-95F5-B36F0569E458}"/>
            </a:ext>
          </a:extLst>
        </xdr:cNvPr>
        <xdr:cNvSpPr txBox="1"/>
      </xdr:nvSpPr>
      <xdr:spPr>
        <a:xfrm>
          <a:off x="14846300" y="56455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94978</xdr:rowOff>
    </xdr:from>
    <xdr:to>
      <xdr:col>76</xdr:col>
      <xdr:colOff>73025</xdr:colOff>
      <xdr:row>29</xdr:row>
      <xdr:rowOff>25128</xdr:rowOff>
    </xdr:to>
    <xdr:sp macro="" textlink="">
      <xdr:nvSpPr>
        <xdr:cNvPr id="147" name="フローチャート: 判断 146">
          <a:extLst>
            <a:ext uri="{FF2B5EF4-FFF2-40B4-BE49-F238E27FC236}">
              <a16:creationId xmlns:a16="http://schemas.microsoft.com/office/drawing/2014/main" id="{8209366D-3281-4694-B3A2-B2531A01B69C}"/>
            </a:ext>
          </a:extLst>
        </xdr:cNvPr>
        <xdr:cNvSpPr/>
      </xdr:nvSpPr>
      <xdr:spPr>
        <a:xfrm>
          <a:off x="14744700" y="5667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64289</xdr:rowOff>
    </xdr:from>
    <xdr:to>
      <xdr:col>72</xdr:col>
      <xdr:colOff>123825</xdr:colOff>
      <xdr:row>28</xdr:row>
      <xdr:rowOff>165889</xdr:rowOff>
    </xdr:to>
    <xdr:sp macro="" textlink="">
      <xdr:nvSpPr>
        <xdr:cNvPr id="148" name="フローチャート: 判断 147">
          <a:extLst>
            <a:ext uri="{FF2B5EF4-FFF2-40B4-BE49-F238E27FC236}">
              <a16:creationId xmlns:a16="http://schemas.microsoft.com/office/drawing/2014/main" id="{5F9A1600-04E7-4C79-8294-A3802D5A7EDA}"/>
            </a:ext>
          </a:extLst>
        </xdr:cNvPr>
        <xdr:cNvSpPr/>
      </xdr:nvSpPr>
      <xdr:spPr>
        <a:xfrm>
          <a:off x="14033500" y="563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21572</xdr:rowOff>
    </xdr:from>
    <xdr:to>
      <xdr:col>68</xdr:col>
      <xdr:colOff>123825</xdr:colOff>
      <xdr:row>28</xdr:row>
      <xdr:rowOff>123172</xdr:rowOff>
    </xdr:to>
    <xdr:sp macro="" textlink="">
      <xdr:nvSpPr>
        <xdr:cNvPr id="149" name="フローチャート: 判断 148">
          <a:extLst>
            <a:ext uri="{FF2B5EF4-FFF2-40B4-BE49-F238E27FC236}">
              <a16:creationId xmlns:a16="http://schemas.microsoft.com/office/drawing/2014/main" id="{50B2826D-7767-4BC7-B63F-EB064F6B377C}"/>
            </a:ext>
          </a:extLst>
        </xdr:cNvPr>
        <xdr:cNvSpPr/>
      </xdr:nvSpPr>
      <xdr:spPr>
        <a:xfrm>
          <a:off x="13271500" y="5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11240</xdr:rowOff>
    </xdr:from>
    <xdr:to>
      <xdr:col>64</xdr:col>
      <xdr:colOff>123825</xdr:colOff>
      <xdr:row>28</xdr:row>
      <xdr:rowOff>112840</xdr:rowOff>
    </xdr:to>
    <xdr:sp macro="" textlink="">
      <xdr:nvSpPr>
        <xdr:cNvPr id="150" name="フローチャート: 判断 149">
          <a:extLst>
            <a:ext uri="{FF2B5EF4-FFF2-40B4-BE49-F238E27FC236}">
              <a16:creationId xmlns:a16="http://schemas.microsoft.com/office/drawing/2014/main" id="{7612A86C-6F87-4E11-9B16-0BE3972C9D67}"/>
            </a:ext>
          </a:extLst>
        </xdr:cNvPr>
        <xdr:cNvSpPr/>
      </xdr:nvSpPr>
      <xdr:spPr>
        <a:xfrm>
          <a:off x="12509500" y="558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9543</xdr:rowOff>
    </xdr:from>
    <xdr:to>
      <xdr:col>60</xdr:col>
      <xdr:colOff>123825</xdr:colOff>
      <xdr:row>28</xdr:row>
      <xdr:rowOff>111143</xdr:rowOff>
    </xdr:to>
    <xdr:sp macro="" textlink="">
      <xdr:nvSpPr>
        <xdr:cNvPr id="151" name="フローチャート: 判断 150">
          <a:extLst>
            <a:ext uri="{FF2B5EF4-FFF2-40B4-BE49-F238E27FC236}">
              <a16:creationId xmlns:a16="http://schemas.microsoft.com/office/drawing/2014/main" id="{9AC46670-0E5C-4E7A-B376-28E7CF332010}"/>
            </a:ext>
          </a:extLst>
        </xdr:cNvPr>
        <xdr:cNvSpPr/>
      </xdr:nvSpPr>
      <xdr:spPr>
        <a:xfrm>
          <a:off x="11747500" y="55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DD8AFC2C-FC9B-4EA5-896F-7A3C058C5928}"/>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32EBA473-CB82-4003-8237-8F1EFD8C7AE5}"/>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C34F1107-3166-439F-B304-ECD0681DD8C8}"/>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5" name="テキスト ボックス 154">
          <a:extLst>
            <a:ext uri="{FF2B5EF4-FFF2-40B4-BE49-F238E27FC236}">
              <a16:creationId xmlns:a16="http://schemas.microsoft.com/office/drawing/2014/main" id="{245CA01D-99C4-45B3-AE96-3CAC7699442B}"/>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6" name="テキスト ボックス 155">
          <a:extLst>
            <a:ext uri="{FF2B5EF4-FFF2-40B4-BE49-F238E27FC236}">
              <a16:creationId xmlns:a16="http://schemas.microsoft.com/office/drawing/2014/main" id="{F703732E-E55B-4493-99F9-6D821083D227}"/>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26</xdr:row>
      <xdr:rowOff>169854</xdr:rowOff>
    </xdr:from>
    <xdr:to>
      <xdr:col>76</xdr:col>
      <xdr:colOff>73025</xdr:colOff>
      <xdr:row>27</xdr:row>
      <xdr:rowOff>100004</xdr:rowOff>
    </xdr:to>
    <xdr:sp macro="" textlink="">
      <xdr:nvSpPr>
        <xdr:cNvPr id="157" name="楕円 156">
          <a:extLst>
            <a:ext uri="{FF2B5EF4-FFF2-40B4-BE49-F238E27FC236}">
              <a16:creationId xmlns:a16="http://schemas.microsoft.com/office/drawing/2014/main" id="{F55E35CD-49EF-4AD2-BD8F-EB21C45738CA}"/>
            </a:ext>
          </a:extLst>
        </xdr:cNvPr>
        <xdr:cNvSpPr/>
      </xdr:nvSpPr>
      <xdr:spPr>
        <a:xfrm>
          <a:off x="14744700" y="5399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26</xdr:row>
      <xdr:rowOff>21281</xdr:rowOff>
    </xdr:from>
    <xdr:ext cx="469744" cy="259045"/>
    <xdr:sp macro="" textlink="">
      <xdr:nvSpPr>
        <xdr:cNvPr id="158" name="債務償還比率該当値テキスト">
          <a:extLst>
            <a:ext uri="{FF2B5EF4-FFF2-40B4-BE49-F238E27FC236}">
              <a16:creationId xmlns:a16="http://schemas.microsoft.com/office/drawing/2014/main" id="{DFA80581-27B2-434B-BEE7-1D7E35F676C8}"/>
            </a:ext>
          </a:extLst>
        </xdr:cNvPr>
        <xdr:cNvSpPr txBox="1"/>
      </xdr:nvSpPr>
      <xdr:spPr>
        <a:xfrm>
          <a:off x="14846300" y="5250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114645</xdr:rowOff>
    </xdr:from>
    <xdr:to>
      <xdr:col>72</xdr:col>
      <xdr:colOff>123825</xdr:colOff>
      <xdr:row>27</xdr:row>
      <xdr:rowOff>44795</xdr:rowOff>
    </xdr:to>
    <xdr:sp macro="" textlink="">
      <xdr:nvSpPr>
        <xdr:cNvPr id="159" name="楕円 158">
          <a:extLst>
            <a:ext uri="{FF2B5EF4-FFF2-40B4-BE49-F238E27FC236}">
              <a16:creationId xmlns:a16="http://schemas.microsoft.com/office/drawing/2014/main" id="{807D8A1E-C433-4277-BE4C-830F64A135F2}"/>
            </a:ext>
          </a:extLst>
        </xdr:cNvPr>
        <xdr:cNvSpPr/>
      </xdr:nvSpPr>
      <xdr:spPr>
        <a:xfrm>
          <a:off x="14033500" y="534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26</xdr:row>
      <xdr:rowOff>165445</xdr:rowOff>
    </xdr:from>
    <xdr:to>
      <xdr:col>76</xdr:col>
      <xdr:colOff>22225</xdr:colOff>
      <xdr:row>27</xdr:row>
      <xdr:rowOff>49204</xdr:rowOff>
    </xdr:to>
    <xdr:cxnSp macro="">
      <xdr:nvCxnSpPr>
        <xdr:cNvPr id="160" name="直線コネクタ 159">
          <a:extLst>
            <a:ext uri="{FF2B5EF4-FFF2-40B4-BE49-F238E27FC236}">
              <a16:creationId xmlns:a16="http://schemas.microsoft.com/office/drawing/2014/main" id="{EFF28932-C075-4150-B366-D8EAA874D362}"/>
            </a:ext>
          </a:extLst>
        </xdr:cNvPr>
        <xdr:cNvCxnSpPr/>
      </xdr:nvCxnSpPr>
      <xdr:spPr>
        <a:xfrm>
          <a:off x="14084300" y="5394670"/>
          <a:ext cx="711200" cy="5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26</xdr:row>
      <xdr:rowOff>121584</xdr:rowOff>
    </xdr:from>
    <xdr:to>
      <xdr:col>68</xdr:col>
      <xdr:colOff>123825</xdr:colOff>
      <xdr:row>27</xdr:row>
      <xdr:rowOff>51734</xdr:rowOff>
    </xdr:to>
    <xdr:sp macro="" textlink="">
      <xdr:nvSpPr>
        <xdr:cNvPr id="161" name="楕円 160">
          <a:extLst>
            <a:ext uri="{FF2B5EF4-FFF2-40B4-BE49-F238E27FC236}">
              <a16:creationId xmlns:a16="http://schemas.microsoft.com/office/drawing/2014/main" id="{39CFD5C4-0B24-485B-9535-BAC0C592882B}"/>
            </a:ext>
          </a:extLst>
        </xdr:cNvPr>
        <xdr:cNvSpPr/>
      </xdr:nvSpPr>
      <xdr:spPr>
        <a:xfrm>
          <a:off x="13271500" y="5350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26</xdr:row>
      <xdr:rowOff>165445</xdr:rowOff>
    </xdr:from>
    <xdr:to>
      <xdr:col>72</xdr:col>
      <xdr:colOff>73025</xdr:colOff>
      <xdr:row>27</xdr:row>
      <xdr:rowOff>934</xdr:rowOff>
    </xdr:to>
    <xdr:cxnSp macro="">
      <xdr:nvCxnSpPr>
        <xdr:cNvPr id="162" name="直線コネクタ 161">
          <a:extLst>
            <a:ext uri="{FF2B5EF4-FFF2-40B4-BE49-F238E27FC236}">
              <a16:creationId xmlns:a16="http://schemas.microsoft.com/office/drawing/2014/main" id="{383EABA1-E8E0-442A-A6A6-6AACC786CD71}"/>
            </a:ext>
          </a:extLst>
        </xdr:cNvPr>
        <xdr:cNvCxnSpPr/>
      </xdr:nvCxnSpPr>
      <xdr:spPr>
        <a:xfrm flipV="1">
          <a:off x="13322300" y="5394670"/>
          <a:ext cx="762000" cy="6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49140</xdr:rowOff>
    </xdr:from>
    <xdr:to>
      <xdr:col>64</xdr:col>
      <xdr:colOff>123825</xdr:colOff>
      <xdr:row>27</xdr:row>
      <xdr:rowOff>150740</xdr:rowOff>
    </xdr:to>
    <xdr:sp macro="" textlink="">
      <xdr:nvSpPr>
        <xdr:cNvPr id="163" name="楕円 162">
          <a:extLst>
            <a:ext uri="{FF2B5EF4-FFF2-40B4-BE49-F238E27FC236}">
              <a16:creationId xmlns:a16="http://schemas.microsoft.com/office/drawing/2014/main" id="{9896BAF4-4D14-4C60-868E-3C713400A1FD}"/>
            </a:ext>
          </a:extLst>
        </xdr:cNvPr>
        <xdr:cNvSpPr/>
      </xdr:nvSpPr>
      <xdr:spPr>
        <a:xfrm>
          <a:off x="12509500" y="5449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934</xdr:rowOff>
    </xdr:from>
    <xdr:to>
      <xdr:col>68</xdr:col>
      <xdr:colOff>73025</xdr:colOff>
      <xdr:row>27</xdr:row>
      <xdr:rowOff>99940</xdr:rowOff>
    </xdr:to>
    <xdr:cxnSp macro="">
      <xdr:nvCxnSpPr>
        <xdr:cNvPr id="164" name="直線コネクタ 163">
          <a:extLst>
            <a:ext uri="{FF2B5EF4-FFF2-40B4-BE49-F238E27FC236}">
              <a16:creationId xmlns:a16="http://schemas.microsoft.com/office/drawing/2014/main" id="{14C8C537-14EB-452E-B64D-2DFFF19FDB29}"/>
            </a:ext>
          </a:extLst>
        </xdr:cNvPr>
        <xdr:cNvCxnSpPr/>
      </xdr:nvCxnSpPr>
      <xdr:spPr>
        <a:xfrm flipV="1">
          <a:off x="12560300" y="5401609"/>
          <a:ext cx="762000" cy="99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52532</xdr:rowOff>
    </xdr:from>
    <xdr:to>
      <xdr:col>60</xdr:col>
      <xdr:colOff>123825</xdr:colOff>
      <xdr:row>27</xdr:row>
      <xdr:rowOff>154132</xdr:rowOff>
    </xdr:to>
    <xdr:sp macro="" textlink="">
      <xdr:nvSpPr>
        <xdr:cNvPr id="165" name="楕円 164">
          <a:extLst>
            <a:ext uri="{FF2B5EF4-FFF2-40B4-BE49-F238E27FC236}">
              <a16:creationId xmlns:a16="http://schemas.microsoft.com/office/drawing/2014/main" id="{84B6D6D7-63BF-41FB-9563-CCD0E3667FA4}"/>
            </a:ext>
          </a:extLst>
        </xdr:cNvPr>
        <xdr:cNvSpPr/>
      </xdr:nvSpPr>
      <xdr:spPr>
        <a:xfrm>
          <a:off x="11747500" y="5453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99940</xdr:rowOff>
    </xdr:from>
    <xdr:to>
      <xdr:col>64</xdr:col>
      <xdr:colOff>73025</xdr:colOff>
      <xdr:row>27</xdr:row>
      <xdr:rowOff>103332</xdr:rowOff>
    </xdr:to>
    <xdr:cxnSp macro="">
      <xdr:nvCxnSpPr>
        <xdr:cNvPr id="166" name="直線コネクタ 165">
          <a:extLst>
            <a:ext uri="{FF2B5EF4-FFF2-40B4-BE49-F238E27FC236}">
              <a16:creationId xmlns:a16="http://schemas.microsoft.com/office/drawing/2014/main" id="{03CDC88D-0757-4485-870C-837C32856EAA}"/>
            </a:ext>
          </a:extLst>
        </xdr:cNvPr>
        <xdr:cNvCxnSpPr/>
      </xdr:nvCxnSpPr>
      <xdr:spPr>
        <a:xfrm flipV="1">
          <a:off x="11798300" y="5500615"/>
          <a:ext cx="762000" cy="3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157016</xdr:rowOff>
    </xdr:from>
    <xdr:ext cx="469744" cy="259045"/>
    <xdr:sp macro="" textlink="">
      <xdr:nvSpPr>
        <xdr:cNvPr id="167" name="n_1aveValue債務償還比率">
          <a:extLst>
            <a:ext uri="{FF2B5EF4-FFF2-40B4-BE49-F238E27FC236}">
              <a16:creationId xmlns:a16="http://schemas.microsoft.com/office/drawing/2014/main" id="{69EC3648-477A-435C-9734-95410552DB99}"/>
            </a:ext>
          </a:extLst>
        </xdr:cNvPr>
        <xdr:cNvSpPr txBox="1"/>
      </xdr:nvSpPr>
      <xdr:spPr>
        <a:xfrm>
          <a:off x="13836727" y="5729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114299</xdr:rowOff>
    </xdr:from>
    <xdr:ext cx="469744" cy="259045"/>
    <xdr:sp macro="" textlink="">
      <xdr:nvSpPr>
        <xdr:cNvPr id="168" name="n_2aveValue債務償還比率">
          <a:extLst>
            <a:ext uri="{FF2B5EF4-FFF2-40B4-BE49-F238E27FC236}">
              <a16:creationId xmlns:a16="http://schemas.microsoft.com/office/drawing/2014/main" id="{9EBF995E-3CA2-46D6-9C6E-9C31506808F1}"/>
            </a:ext>
          </a:extLst>
        </xdr:cNvPr>
        <xdr:cNvSpPr txBox="1"/>
      </xdr:nvSpPr>
      <xdr:spPr>
        <a:xfrm>
          <a:off x="13087427" y="5686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103967</xdr:rowOff>
    </xdr:from>
    <xdr:ext cx="469744" cy="259045"/>
    <xdr:sp macro="" textlink="">
      <xdr:nvSpPr>
        <xdr:cNvPr id="169" name="n_3aveValue債務償還比率">
          <a:extLst>
            <a:ext uri="{FF2B5EF4-FFF2-40B4-BE49-F238E27FC236}">
              <a16:creationId xmlns:a16="http://schemas.microsoft.com/office/drawing/2014/main" id="{8D44845B-3651-4F72-BA88-8CB9A530134E}"/>
            </a:ext>
          </a:extLst>
        </xdr:cNvPr>
        <xdr:cNvSpPr txBox="1"/>
      </xdr:nvSpPr>
      <xdr:spPr>
        <a:xfrm>
          <a:off x="12325427" y="5676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102270</xdr:rowOff>
    </xdr:from>
    <xdr:ext cx="469744" cy="259045"/>
    <xdr:sp macro="" textlink="">
      <xdr:nvSpPr>
        <xdr:cNvPr id="170" name="n_4aveValue債務償還比率">
          <a:extLst>
            <a:ext uri="{FF2B5EF4-FFF2-40B4-BE49-F238E27FC236}">
              <a16:creationId xmlns:a16="http://schemas.microsoft.com/office/drawing/2014/main" id="{0D777FC2-6482-42FD-8707-73FE6D3A6407}"/>
            </a:ext>
          </a:extLst>
        </xdr:cNvPr>
        <xdr:cNvSpPr txBox="1"/>
      </xdr:nvSpPr>
      <xdr:spPr>
        <a:xfrm>
          <a:off x="11563427" y="5674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25</xdr:row>
      <xdr:rowOff>61322</xdr:rowOff>
    </xdr:from>
    <xdr:ext cx="405111" cy="259045"/>
    <xdr:sp macro="" textlink="">
      <xdr:nvSpPr>
        <xdr:cNvPr id="171" name="n_1mainValue債務償還比率">
          <a:extLst>
            <a:ext uri="{FF2B5EF4-FFF2-40B4-BE49-F238E27FC236}">
              <a16:creationId xmlns:a16="http://schemas.microsoft.com/office/drawing/2014/main" id="{9A25F545-1069-4EB7-8A62-592959AEB48F}"/>
            </a:ext>
          </a:extLst>
        </xdr:cNvPr>
        <xdr:cNvSpPr txBox="1"/>
      </xdr:nvSpPr>
      <xdr:spPr>
        <a:xfrm>
          <a:off x="13869044" y="5119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68261</xdr:rowOff>
    </xdr:from>
    <xdr:ext cx="405111" cy="259045"/>
    <xdr:sp macro="" textlink="">
      <xdr:nvSpPr>
        <xdr:cNvPr id="172" name="n_2mainValue債務償還比率">
          <a:extLst>
            <a:ext uri="{FF2B5EF4-FFF2-40B4-BE49-F238E27FC236}">
              <a16:creationId xmlns:a16="http://schemas.microsoft.com/office/drawing/2014/main" id="{97539918-E3B8-415A-8261-D9499D76C0D9}"/>
            </a:ext>
          </a:extLst>
        </xdr:cNvPr>
        <xdr:cNvSpPr txBox="1"/>
      </xdr:nvSpPr>
      <xdr:spPr>
        <a:xfrm>
          <a:off x="13119744" y="51260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25</xdr:row>
      <xdr:rowOff>167267</xdr:rowOff>
    </xdr:from>
    <xdr:ext cx="469744" cy="259045"/>
    <xdr:sp macro="" textlink="">
      <xdr:nvSpPr>
        <xdr:cNvPr id="173" name="n_3mainValue債務償還比率">
          <a:extLst>
            <a:ext uri="{FF2B5EF4-FFF2-40B4-BE49-F238E27FC236}">
              <a16:creationId xmlns:a16="http://schemas.microsoft.com/office/drawing/2014/main" id="{40DEE3B0-1F52-4CCC-A1D2-B3D3378EA9AA}"/>
            </a:ext>
          </a:extLst>
        </xdr:cNvPr>
        <xdr:cNvSpPr txBox="1"/>
      </xdr:nvSpPr>
      <xdr:spPr>
        <a:xfrm>
          <a:off x="12325427" y="5225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25</xdr:row>
      <xdr:rowOff>170659</xdr:rowOff>
    </xdr:from>
    <xdr:ext cx="469744" cy="259045"/>
    <xdr:sp macro="" textlink="">
      <xdr:nvSpPr>
        <xdr:cNvPr id="174" name="n_4mainValue債務償還比率">
          <a:extLst>
            <a:ext uri="{FF2B5EF4-FFF2-40B4-BE49-F238E27FC236}">
              <a16:creationId xmlns:a16="http://schemas.microsoft.com/office/drawing/2014/main" id="{ED3E05C2-81E5-445A-9BD4-940081802C4E}"/>
            </a:ext>
          </a:extLst>
        </xdr:cNvPr>
        <xdr:cNvSpPr txBox="1"/>
      </xdr:nvSpPr>
      <xdr:spPr>
        <a:xfrm>
          <a:off x="11563427" y="522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5" name="正方形/長方形 174">
          <a:extLst>
            <a:ext uri="{FF2B5EF4-FFF2-40B4-BE49-F238E27FC236}">
              <a16:creationId xmlns:a16="http://schemas.microsoft.com/office/drawing/2014/main" id="{626C5DE9-4C98-4F08-B822-090F50C62F1D}"/>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6" name="正方形/長方形 175">
          <a:extLst>
            <a:ext uri="{FF2B5EF4-FFF2-40B4-BE49-F238E27FC236}">
              <a16:creationId xmlns:a16="http://schemas.microsoft.com/office/drawing/2014/main" id="{529A96EB-F72C-4DCF-A369-3FAE41D0A1E4}"/>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7" name="テキスト ボックス 176">
          <a:extLst>
            <a:ext uri="{FF2B5EF4-FFF2-40B4-BE49-F238E27FC236}">
              <a16:creationId xmlns:a16="http://schemas.microsoft.com/office/drawing/2014/main" id="{6C3E191A-0103-45A6-9879-602CB3CC44A7}"/>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8" name="テキスト ボックス 177">
          <a:extLst>
            <a:ext uri="{FF2B5EF4-FFF2-40B4-BE49-F238E27FC236}">
              <a16:creationId xmlns:a16="http://schemas.microsoft.com/office/drawing/2014/main" id="{E35F1263-C549-48A7-8B79-0087A6D1A51D}"/>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9" name="テキスト ボックス 178">
          <a:extLst>
            <a:ext uri="{FF2B5EF4-FFF2-40B4-BE49-F238E27FC236}">
              <a16:creationId xmlns:a16="http://schemas.microsoft.com/office/drawing/2014/main" id="{34B3107D-1529-456B-9125-1B73EF9BBAF4}"/>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80" name="テキスト ボックス 179">
          <a:extLst>
            <a:ext uri="{FF2B5EF4-FFF2-40B4-BE49-F238E27FC236}">
              <a16:creationId xmlns:a16="http://schemas.microsoft.com/office/drawing/2014/main" id="{3822C1AA-07BE-4BF9-B3EC-41F3292C6B24}"/>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F230BCFF-9183-4B11-BC65-7028CEF325B2}"/>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6914468-C1C4-47EC-B12E-C991A7CBF4B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3E16C564-608A-4942-9F89-9BEB1C6B35C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2898734-2177-494B-BE5C-6952055717F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6CA76B7-C398-42C6-B0F1-C47401F8F9D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084F0DC-7254-434C-803B-69F4BADCCCA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BEC3BD3D-1690-40C2-94A3-6D33D2D74BD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29049AE8-2D22-4DD3-8BBE-E70D167F3CA5}"/>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A5589F4D-8A92-4088-9E2C-47EF23E8D3A1}"/>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B3CE497C-EE11-4050-AA4A-B6562B549DAC}"/>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83D800B-B328-49F6-829B-32268F36EE64}"/>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8F8844D-1A11-4891-974C-D7C1BDDB61D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770B162B-66A1-4FD4-9503-E1C201A4DA0D}"/>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D511436-95EF-4F68-B7C6-10491DDDAE96}"/>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903F997-B16D-4769-A7FC-04F3444E45FB}"/>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249A0070-8A93-4D38-90C4-726D7169BAA5}"/>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5252E13A-ED6C-4F4C-BCE3-6C158D0275E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514491E-FE82-427B-9D5E-5E9939321DF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F65A8A6-F4C7-4FB7-A86E-F13AF5E7DD25}"/>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C6AB0FE-958F-4BC7-A125-F4CAE4FE210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4C9D821B-EE76-4489-B2B1-891EBB15E87B}"/>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C98BACEB-E8EC-4529-A5CE-15A9ACE618F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25A6EFA7-A10D-4AB2-997D-B1B00D964A54}"/>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69AF0EB-64D5-4508-9654-BB2326D688FF}"/>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8A482F5-3E5B-4C41-AD44-F52926C34913}"/>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602C6D0-7370-4787-962D-B7FA9A198237}"/>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9418C29-7C0F-45E8-8D43-992A19DADDB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B9D55698-AE5A-4956-B3B0-86EB6D5A43BE}"/>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13E607C-787C-49D6-AF88-2D25E019E2A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45458182-83E5-4911-A12A-31FD55C29495}"/>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8DC866A2-E129-4F23-BBC8-D38BAF6D2F11}"/>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A41A2575-BD23-4EC7-8F53-09D0461A324D}"/>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4E6E771-CD65-4AC8-A6B0-ADAFA551637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4D849109-5077-4BCF-A381-1C994F6A1E62}"/>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7B9FC63-DFA0-4AC1-862C-6A79B2A089DC}"/>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96EE7488-2787-4BC6-AA3E-56D8DEB96362}"/>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47F1505A-CC90-43D5-8506-9891F10ED52B}"/>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FFD2D6A-A7E5-41B2-83CD-A92E196B211C}"/>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7F876F90-2443-4779-8FA6-DF91D5CC7CBB}"/>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67E2C608-3F6A-4AAE-8AD3-09B525AB5968}"/>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246D3B2E-BD8A-492F-BA01-E8D465F80F0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AE8582F2-C8B2-4A45-901A-676960E8BFC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475975BB-FF88-4D7E-A122-04A89E1008E9}"/>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6BEEF728-CB58-4237-8CC9-4F22318A2061}"/>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9B43583E-FC72-4288-B47A-F02FFB2B93FC}"/>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B57DECA2-86E1-4622-9EA7-3C91D082E229}"/>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C25D17EA-8D1D-4C75-9699-D5E409B175F0}"/>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736EFF4E-CFD6-464F-B4BF-328705651023}"/>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32EB1F4E-0DE9-4031-A56A-16518CF532AF}"/>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F7AFEDCE-5444-4029-9EA4-1457C287F4AB}"/>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ECD867AF-4F68-4E25-AE1A-51514B3E472F}"/>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E8F3D54A-366D-4215-885E-B47C8C01D5F8}"/>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2279D736-4CEC-4FED-BE1F-2F385C4FFA15}"/>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D19D610E-9659-4337-B881-C68FD68D40C4}"/>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8E93CF6E-D93D-4C8A-97D5-C5027E0C9895}"/>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1A36AC75-3040-47A0-AFC1-1AC94C50FB4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66403</xdr:rowOff>
    </xdr:to>
    <xdr:cxnSp macro="">
      <xdr:nvCxnSpPr>
        <xdr:cNvPr id="58" name="直線コネクタ 57">
          <a:extLst>
            <a:ext uri="{FF2B5EF4-FFF2-40B4-BE49-F238E27FC236}">
              <a16:creationId xmlns:a16="http://schemas.microsoft.com/office/drawing/2014/main" id="{F6720A17-C5B1-4BCA-B1A3-8905D269EBD9}"/>
            </a:ext>
          </a:extLst>
        </xdr:cNvPr>
        <xdr:cNvCxnSpPr/>
      </xdr:nvCxnSpPr>
      <xdr:spPr>
        <a:xfrm flipV="1">
          <a:off x="4634865" y="5660572"/>
          <a:ext cx="0" cy="16067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70230</xdr:rowOff>
    </xdr:from>
    <xdr:ext cx="405111" cy="259045"/>
    <xdr:sp macro="" textlink="">
      <xdr:nvSpPr>
        <xdr:cNvPr id="59" name="【道路】&#10;有形固定資産減価償却率最小値テキスト">
          <a:extLst>
            <a:ext uri="{FF2B5EF4-FFF2-40B4-BE49-F238E27FC236}">
              <a16:creationId xmlns:a16="http://schemas.microsoft.com/office/drawing/2014/main" id="{7B1F0DA9-4AE8-4E89-8A3F-17012799A6D7}"/>
            </a:ext>
          </a:extLst>
        </xdr:cNvPr>
        <xdr:cNvSpPr txBox="1"/>
      </xdr:nvSpPr>
      <xdr:spPr>
        <a:xfrm>
          <a:off x="4673600" y="7271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66403</xdr:rowOff>
    </xdr:from>
    <xdr:to>
      <xdr:col>24</xdr:col>
      <xdr:colOff>152400</xdr:colOff>
      <xdr:row>42</xdr:row>
      <xdr:rowOff>66403</xdr:rowOff>
    </xdr:to>
    <xdr:cxnSp macro="">
      <xdr:nvCxnSpPr>
        <xdr:cNvPr id="60" name="直線コネクタ 59">
          <a:extLst>
            <a:ext uri="{FF2B5EF4-FFF2-40B4-BE49-F238E27FC236}">
              <a16:creationId xmlns:a16="http://schemas.microsoft.com/office/drawing/2014/main" id="{E5A19B8A-9F90-44F3-B204-3055993D82F3}"/>
            </a:ext>
          </a:extLst>
        </xdr:cNvPr>
        <xdr:cNvCxnSpPr/>
      </xdr:nvCxnSpPr>
      <xdr:spPr>
        <a:xfrm>
          <a:off x="4546600" y="7267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2A11FA82-755D-4C45-8F4A-98CE8D42AC42}"/>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5F9B5668-B4DD-4FAC-8BB8-8DF80B803318}"/>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90368</xdr:rowOff>
    </xdr:from>
    <xdr:ext cx="405111" cy="259045"/>
    <xdr:sp macro="" textlink="">
      <xdr:nvSpPr>
        <xdr:cNvPr id="63" name="【道路】&#10;有形固定資産減価償却率平均値テキスト">
          <a:extLst>
            <a:ext uri="{FF2B5EF4-FFF2-40B4-BE49-F238E27FC236}">
              <a16:creationId xmlns:a16="http://schemas.microsoft.com/office/drawing/2014/main" id="{7D49C517-01AA-4E05-B2FA-4A9BADE0DC02}"/>
            </a:ext>
          </a:extLst>
        </xdr:cNvPr>
        <xdr:cNvSpPr txBox="1"/>
      </xdr:nvSpPr>
      <xdr:spPr>
        <a:xfrm>
          <a:off x="4673600" y="660546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111941</xdr:rowOff>
    </xdr:from>
    <xdr:to>
      <xdr:col>24</xdr:col>
      <xdr:colOff>114300</xdr:colOff>
      <xdr:row>39</xdr:row>
      <xdr:rowOff>42091</xdr:rowOff>
    </xdr:to>
    <xdr:sp macro="" textlink="">
      <xdr:nvSpPr>
        <xdr:cNvPr id="64" name="フローチャート: 判断 63">
          <a:extLst>
            <a:ext uri="{FF2B5EF4-FFF2-40B4-BE49-F238E27FC236}">
              <a16:creationId xmlns:a16="http://schemas.microsoft.com/office/drawing/2014/main" id="{824A9733-916D-489F-9C51-27A857FCBE6F}"/>
            </a:ext>
          </a:extLst>
        </xdr:cNvPr>
        <xdr:cNvSpPr/>
      </xdr:nvSpPr>
      <xdr:spPr>
        <a:xfrm>
          <a:off x="4584700" y="662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84183</xdr:rowOff>
    </xdr:from>
    <xdr:to>
      <xdr:col>20</xdr:col>
      <xdr:colOff>38100</xdr:colOff>
      <xdr:row>39</xdr:row>
      <xdr:rowOff>14333</xdr:rowOff>
    </xdr:to>
    <xdr:sp macro="" textlink="">
      <xdr:nvSpPr>
        <xdr:cNvPr id="65" name="フローチャート: 判断 64">
          <a:extLst>
            <a:ext uri="{FF2B5EF4-FFF2-40B4-BE49-F238E27FC236}">
              <a16:creationId xmlns:a16="http://schemas.microsoft.com/office/drawing/2014/main" id="{D739109B-9FB4-4D6B-9EE9-B803A6ABC4BD}"/>
            </a:ext>
          </a:extLst>
        </xdr:cNvPr>
        <xdr:cNvSpPr/>
      </xdr:nvSpPr>
      <xdr:spPr>
        <a:xfrm>
          <a:off x="3746500" y="6599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54791</xdr:rowOff>
    </xdr:from>
    <xdr:to>
      <xdr:col>15</xdr:col>
      <xdr:colOff>101600</xdr:colOff>
      <xdr:row>38</xdr:row>
      <xdr:rowOff>156391</xdr:rowOff>
    </xdr:to>
    <xdr:sp macro="" textlink="">
      <xdr:nvSpPr>
        <xdr:cNvPr id="66" name="フローチャート: 判断 65">
          <a:extLst>
            <a:ext uri="{FF2B5EF4-FFF2-40B4-BE49-F238E27FC236}">
              <a16:creationId xmlns:a16="http://schemas.microsoft.com/office/drawing/2014/main" id="{5789171D-C4EB-44CE-90D5-68A32E50FB77}"/>
            </a:ext>
          </a:extLst>
        </xdr:cNvPr>
        <xdr:cNvSpPr/>
      </xdr:nvSpPr>
      <xdr:spPr>
        <a:xfrm>
          <a:off x="2857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31931</xdr:rowOff>
    </xdr:from>
    <xdr:to>
      <xdr:col>10</xdr:col>
      <xdr:colOff>165100</xdr:colOff>
      <xdr:row>38</xdr:row>
      <xdr:rowOff>133531</xdr:rowOff>
    </xdr:to>
    <xdr:sp macro="" textlink="">
      <xdr:nvSpPr>
        <xdr:cNvPr id="67" name="フローチャート: 判断 66">
          <a:extLst>
            <a:ext uri="{FF2B5EF4-FFF2-40B4-BE49-F238E27FC236}">
              <a16:creationId xmlns:a16="http://schemas.microsoft.com/office/drawing/2014/main" id="{50F3BD33-BFD4-42A0-AF7A-315401D46173}"/>
            </a:ext>
          </a:extLst>
        </xdr:cNvPr>
        <xdr:cNvSpPr/>
      </xdr:nvSpPr>
      <xdr:spPr>
        <a:xfrm>
          <a:off x="1968500" y="654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169091</xdr:rowOff>
    </xdr:from>
    <xdr:to>
      <xdr:col>6</xdr:col>
      <xdr:colOff>38100</xdr:colOff>
      <xdr:row>38</xdr:row>
      <xdr:rowOff>99241</xdr:rowOff>
    </xdr:to>
    <xdr:sp macro="" textlink="">
      <xdr:nvSpPr>
        <xdr:cNvPr id="68" name="フローチャート: 判断 67">
          <a:extLst>
            <a:ext uri="{FF2B5EF4-FFF2-40B4-BE49-F238E27FC236}">
              <a16:creationId xmlns:a16="http://schemas.microsoft.com/office/drawing/2014/main" id="{B139617B-2DAD-480D-ACA1-59A278710442}"/>
            </a:ext>
          </a:extLst>
        </xdr:cNvPr>
        <xdr:cNvSpPr/>
      </xdr:nvSpPr>
      <xdr:spPr>
        <a:xfrm>
          <a:off x="1079500" y="651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829EF426-4811-400D-B6E7-F6796D2022E2}"/>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A2CA3F80-CCAD-4267-BCB8-551BBB0F8DB3}"/>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C2BF6395-E8C3-4B22-984D-88F613D2DB49}"/>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4F9AD85C-5FF5-45E1-8430-8F06293D3C6C}"/>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1C3B4640-F19B-4E05-ADE9-196109777A65}"/>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95613</xdr:rowOff>
    </xdr:from>
    <xdr:to>
      <xdr:col>24</xdr:col>
      <xdr:colOff>114300</xdr:colOff>
      <xdr:row>39</xdr:row>
      <xdr:rowOff>25763</xdr:rowOff>
    </xdr:to>
    <xdr:sp macro="" textlink="">
      <xdr:nvSpPr>
        <xdr:cNvPr id="74" name="楕円 73">
          <a:extLst>
            <a:ext uri="{FF2B5EF4-FFF2-40B4-BE49-F238E27FC236}">
              <a16:creationId xmlns:a16="http://schemas.microsoft.com/office/drawing/2014/main" id="{4FADB76F-FA88-4230-8B87-CB1936B2FB3D}"/>
            </a:ext>
          </a:extLst>
        </xdr:cNvPr>
        <xdr:cNvSpPr/>
      </xdr:nvSpPr>
      <xdr:spPr>
        <a:xfrm>
          <a:off x="4584700" y="6610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118490</xdr:rowOff>
    </xdr:from>
    <xdr:ext cx="405111" cy="259045"/>
    <xdr:sp macro="" textlink="">
      <xdr:nvSpPr>
        <xdr:cNvPr id="75" name="【道路】&#10;有形固定資産減価償却率該当値テキスト">
          <a:extLst>
            <a:ext uri="{FF2B5EF4-FFF2-40B4-BE49-F238E27FC236}">
              <a16:creationId xmlns:a16="http://schemas.microsoft.com/office/drawing/2014/main" id="{66856999-689C-4392-89B7-FDA416202F7A}"/>
            </a:ext>
          </a:extLst>
        </xdr:cNvPr>
        <xdr:cNvSpPr txBox="1"/>
      </xdr:nvSpPr>
      <xdr:spPr>
        <a:xfrm>
          <a:off x="4673600" y="6462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84183</xdr:rowOff>
    </xdr:from>
    <xdr:to>
      <xdr:col>20</xdr:col>
      <xdr:colOff>38100</xdr:colOff>
      <xdr:row>39</xdr:row>
      <xdr:rowOff>14333</xdr:rowOff>
    </xdr:to>
    <xdr:sp macro="" textlink="">
      <xdr:nvSpPr>
        <xdr:cNvPr id="76" name="楕円 75">
          <a:extLst>
            <a:ext uri="{FF2B5EF4-FFF2-40B4-BE49-F238E27FC236}">
              <a16:creationId xmlns:a16="http://schemas.microsoft.com/office/drawing/2014/main" id="{AE72FEC4-7FD5-4A76-96AA-40D4E835C8BB}"/>
            </a:ext>
          </a:extLst>
        </xdr:cNvPr>
        <xdr:cNvSpPr/>
      </xdr:nvSpPr>
      <xdr:spPr>
        <a:xfrm>
          <a:off x="3746500" y="6599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134983</xdr:rowOff>
    </xdr:from>
    <xdr:to>
      <xdr:col>24</xdr:col>
      <xdr:colOff>63500</xdr:colOff>
      <xdr:row>38</xdr:row>
      <xdr:rowOff>146413</xdr:rowOff>
    </xdr:to>
    <xdr:cxnSp macro="">
      <xdr:nvCxnSpPr>
        <xdr:cNvPr id="77" name="直線コネクタ 76">
          <a:extLst>
            <a:ext uri="{FF2B5EF4-FFF2-40B4-BE49-F238E27FC236}">
              <a16:creationId xmlns:a16="http://schemas.microsoft.com/office/drawing/2014/main" id="{E4BABC99-7D69-4D7D-8415-7BC3D9F2DDF0}"/>
            </a:ext>
          </a:extLst>
        </xdr:cNvPr>
        <xdr:cNvCxnSpPr/>
      </xdr:nvCxnSpPr>
      <xdr:spPr>
        <a:xfrm>
          <a:off x="3797300" y="6650083"/>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69487</xdr:rowOff>
    </xdr:from>
    <xdr:to>
      <xdr:col>15</xdr:col>
      <xdr:colOff>101600</xdr:colOff>
      <xdr:row>38</xdr:row>
      <xdr:rowOff>171087</xdr:rowOff>
    </xdr:to>
    <xdr:sp macro="" textlink="">
      <xdr:nvSpPr>
        <xdr:cNvPr id="78" name="楕円 77">
          <a:extLst>
            <a:ext uri="{FF2B5EF4-FFF2-40B4-BE49-F238E27FC236}">
              <a16:creationId xmlns:a16="http://schemas.microsoft.com/office/drawing/2014/main" id="{466833BE-5583-42B1-94C3-251259021F85}"/>
            </a:ext>
          </a:extLst>
        </xdr:cNvPr>
        <xdr:cNvSpPr/>
      </xdr:nvSpPr>
      <xdr:spPr>
        <a:xfrm>
          <a:off x="2857500" y="658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120287</xdr:rowOff>
    </xdr:from>
    <xdr:to>
      <xdr:col>19</xdr:col>
      <xdr:colOff>177800</xdr:colOff>
      <xdr:row>38</xdr:row>
      <xdr:rowOff>134983</xdr:rowOff>
    </xdr:to>
    <xdr:cxnSp macro="">
      <xdr:nvCxnSpPr>
        <xdr:cNvPr id="79" name="直線コネクタ 78">
          <a:extLst>
            <a:ext uri="{FF2B5EF4-FFF2-40B4-BE49-F238E27FC236}">
              <a16:creationId xmlns:a16="http://schemas.microsoft.com/office/drawing/2014/main" id="{44E9E6A4-0F05-4EBD-B68A-0AFFF3B416A8}"/>
            </a:ext>
          </a:extLst>
        </xdr:cNvPr>
        <xdr:cNvCxnSpPr/>
      </xdr:nvCxnSpPr>
      <xdr:spPr>
        <a:xfrm>
          <a:off x="2908300" y="6635387"/>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98878</xdr:rowOff>
    </xdr:from>
    <xdr:to>
      <xdr:col>10</xdr:col>
      <xdr:colOff>165100</xdr:colOff>
      <xdr:row>35</xdr:row>
      <xdr:rowOff>29028</xdr:rowOff>
    </xdr:to>
    <xdr:sp macro="" textlink="">
      <xdr:nvSpPr>
        <xdr:cNvPr id="80" name="楕円 79">
          <a:extLst>
            <a:ext uri="{FF2B5EF4-FFF2-40B4-BE49-F238E27FC236}">
              <a16:creationId xmlns:a16="http://schemas.microsoft.com/office/drawing/2014/main" id="{2EE5854F-69F7-4222-9353-99FBCF4F472D}"/>
            </a:ext>
          </a:extLst>
        </xdr:cNvPr>
        <xdr:cNvSpPr/>
      </xdr:nvSpPr>
      <xdr:spPr>
        <a:xfrm>
          <a:off x="1968500" y="5928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34</xdr:row>
      <xdr:rowOff>149678</xdr:rowOff>
    </xdr:from>
    <xdr:to>
      <xdr:col>15</xdr:col>
      <xdr:colOff>50800</xdr:colOff>
      <xdr:row>38</xdr:row>
      <xdr:rowOff>120287</xdr:rowOff>
    </xdr:to>
    <xdr:cxnSp macro="">
      <xdr:nvCxnSpPr>
        <xdr:cNvPr id="81" name="直線コネクタ 80">
          <a:extLst>
            <a:ext uri="{FF2B5EF4-FFF2-40B4-BE49-F238E27FC236}">
              <a16:creationId xmlns:a16="http://schemas.microsoft.com/office/drawing/2014/main" id="{93FE5B1D-E616-4703-BA52-8C0BE677855F}"/>
            </a:ext>
          </a:extLst>
        </xdr:cNvPr>
        <xdr:cNvCxnSpPr/>
      </xdr:nvCxnSpPr>
      <xdr:spPr>
        <a:xfrm>
          <a:off x="2019300" y="5978978"/>
          <a:ext cx="889000" cy="656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89081</xdr:rowOff>
    </xdr:from>
    <xdr:to>
      <xdr:col>6</xdr:col>
      <xdr:colOff>38100</xdr:colOff>
      <xdr:row>35</xdr:row>
      <xdr:rowOff>19231</xdr:rowOff>
    </xdr:to>
    <xdr:sp macro="" textlink="">
      <xdr:nvSpPr>
        <xdr:cNvPr id="82" name="楕円 81">
          <a:extLst>
            <a:ext uri="{FF2B5EF4-FFF2-40B4-BE49-F238E27FC236}">
              <a16:creationId xmlns:a16="http://schemas.microsoft.com/office/drawing/2014/main" id="{AAD934E7-F1D8-45A1-BCAF-81D7CA3FF55F}"/>
            </a:ext>
          </a:extLst>
        </xdr:cNvPr>
        <xdr:cNvSpPr/>
      </xdr:nvSpPr>
      <xdr:spPr>
        <a:xfrm>
          <a:off x="1079500" y="5918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139881</xdr:rowOff>
    </xdr:from>
    <xdr:to>
      <xdr:col>10</xdr:col>
      <xdr:colOff>114300</xdr:colOff>
      <xdr:row>34</xdr:row>
      <xdr:rowOff>149678</xdr:rowOff>
    </xdr:to>
    <xdr:cxnSp macro="">
      <xdr:nvCxnSpPr>
        <xdr:cNvPr id="83" name="直線コネクタ 82">
          <a:extLst>
            <a:ext uri="{FF2B5EF4-FFF2-40B4-BE49-F238E27FC236}">
              <a16:creationId xmlns:a16="http://schemas.microsoft.com/office/drawing/2014/main" id="{2C1045F9-3EB9-4723-8527-E1D79EFFF34E}"/>
            </a:ext>
          </a:extLst>
        </xdr:cNvPr>
        <xdr:cNvCxnSpPr/>
      </xdr:nvCxnSpPr>
      <xdr:spPr>
        <a:xfrm>
          <a:off x="1130300" y="5969181"/>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5460</xdr:rowOff>
    </xdr:from>
    <xdr:ext cx="405111" cy="259045"/>
    <xdr:sp macro="" textlink="">
      <xdr:nvSpPr>
        <xdr:cNvPr id="84" name="n_1aveValue【道路】&#10;有形固定資産減価償却率">
          <a:extLst>
            <a:ext uri="{FF2B5EF4-FFF2-40B4-BE49-F238E27FC236}">
              <a16:creationId xmlns:a16="http://schemas.microsoft.com/office/drawing/2014/main" id="{B512CA93-6FFE-43BD-A0A2-FBBD532E142A}"/>
            </a:ext>
          </a:extLst>
        </xdr:cNvPr>
        <xdr:cNvSpPr txBox="1"/>
      </xdr:nvSpPr>
      <xdr:spPr>
        <a:xfrm>
          <a:off x="3582044" y="6692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1469</xdr:rowOff>
    </xdr:from>
    <xdr:ext cx="405111" cy="259045"/>
    <xdr:sp macro="" textlink="">
      <xdr:nvSpPr>
        <xdr:cNvPr id="85" name="n_2aveValue【道路】&#10;有形固定資産減価償却率">
          <a:extLst>
            <a:ext uri="{FF2B5EF4-FFF2-40B4-BE49-F238E27FC236}">
              <a16:creationId xmlns:a16="http://schemas.microsoft.com/office/drawing/2014/main" id="{FD1D6080-3BD0-4F6C-A5B8-7732CE2C9CCD}"/>
            </a:ext>
          </a:extLst>
        </xdr:cNvPr>
        <xdr:cNvSpPr txBox="1"/>
      </xdr:nvSpPr>
      <xdr:spPr>
        <a:xfrm>
          <a:off x="2705744" y="634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124658</xdr:rowOff>
    </xdr:from>
    <xdr:ext cx="405111" cy="259045"/>
    <xdr:sp macro="" textlink="">
      <xdr:nvSpPr>
        <xdr:cNvPr id="86" name="n_3aveValue【道路】&#10;有形固定資産減価償却率">
          <a:extLst>
            <a:ext uri="{FF2B5EF4-FFF2-40B4-BE49-F238E27FC236}">
              <a16:creationId xmlns:a16="http://schemas.microsoft.com/office/drawing/2014/main" id="{3CB948FF-2565-44ED-8364-ABD7FCA29E54}"/>
            </a:ext>
          </a:extLst>
        </xdr:cNvPr>
        <xdr:cNvSpPr txBox="1"/>
      </xdr:nvSpPr>
      <xdr:spPr>
        <a:xfrm>
          <a:off x="1816744" y="6639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90368</xdr:rowOff>
    </xdr:from>
    <xdr:ext cx="405111" cy="259045"/>
    <xdr:sp macro="" textlink="">
      <xdr:nvSpPr>
        <xdr:cNvPr id="87" name="n_4aveValue【道路】&#10;有形固定資産減価償却率">
          <a:extLst>
            <a:ext uri="{FF2B5EF4-FFF2-40B4-BE49-F238E27FC236}">
              <a16:creationId xmlns:a16="http://schemas.microsoft.com/office/drawing/2014/main" id="{00EB4CAB-EC21-47A9-8BD0-C565D1456EC5}"/>
            </a:ext>
          </a:extLst>
        </xdr:cNvPr>
        <xdr:cNvSpPr txBox="1"/>
      </xdr:nvSpPr>
      <xdr:spPr>
        <a:xfrm>
          <a:off x="927744" y="6605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30860</xdr:rowOff>
    </xdr:from>
    <xdr:ext cx="405111" cy="259045"/>
    <xdr:sp macro="" textlink="">
      <xdr:nvSpPr>
        <xdr:cNvPr id="88" name="n_1mainValue【道路】&#10;有形固定資産減価償却率">
          <a:extLst>
            <a:ext uri="{FF2B5EF4-FFF2-40B4-BE49-F238E27FC236}">
              <a16:creationId xmlns:a16="http://schemas.microsoft.com/office/drawing/2014/main" id="{FA85E846-F6D6-4A77-9CED-3BBF4EC4A5F0}"/>
            </a:ext>
          </a:extLst>
        </xdr:cNvPr>
        <xdr:cNvSpPr txBox="1"/>
      </xdr:nvSpPr>
      <xdr:spPr>
        <a:xfrm>
          <a:off x="3582044" y="63745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162214</xdr:rowOff>
    </xdr:from>
    <xdr:ext cx="405111" cy="259045"/>
    <xdr:sp macro="" textlink="">
      <xdr:nvSpPr>
        <xdr:cNvPr id="89" name="n_2mainValue【道路】&#10;有形固定資産減価償却率">
          <a:extLst>
            <a:ext uri="{FF2B5EF4-FFF2-40B4-BE49-F238E27FC236}">
              <a16:creationId xmlns:a16="http://schemas.microsoft.com/office/drawing/2014/main" id="{7DE02B7C-71FD-4EAF-99C6-AB9E4044B7C0}"/>
            </a:ext>
          </a:extLst>
        </xdr:cNvPr>
        <xdr:cNvSpPr txBox="1"/>
      </xdr:nvSpPr>
      <xdr:spPr>
        <a:xfrm>
          <a:off x="2705744" y="6677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45555</xdr:rowOff>
    </xdr:from>
    <xdr:ext cx="405111" cy="259045"/>
    <xdr:sp macro="" textlink="">
      <xdr:nvSpPr>
        <xdr:cNvPr id="90" name="n_3mainValue【道路】&#10;有形固定資産減価償却率">
          <a:extLst>
            <a:ext uri="{FF2B5EF4-FFF2-40B4-BE49-F238E27FC236}">
              <a16:creationId xmlns:a16="http://schemas.microsoft.com/office/drawing/2014/main" id="{3C367712-A58A-4C64-A762-686CF65F8190}"/>
            </a:ext>
          </a:extLst>
        </xdr:cNvPr>
        <xdr:cNvSpPr txBox="1"/>
      </xdr:nvSpPr>
      <xdr:spPr>
        <a:xfrm>
          <a:off x="1816744" y="57034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35758</xdr:rowOff>
    </xdr:from>
    <xdr:ext cx="405111" cy="259045"/>
    <xdr:sp macro="" textlink="">
      <xdr:nvSpPr>
        <xdr:cNvPr id="91" name="n_4mainValue【道路】&#10;有形固定資産減価償却率">
          <a:extLst>
            <a:ext uri="{FF2B5EF4-FFF2-40B4-BE49-F238E27FC236}">
              <a16:creationId xmlns:a16="http://schemas.microsoft.com/office/drawing/2014/main" id="{27E29F1E-C642-4F10-B25B-41C8D62E1CA1}"/>
            </a:ext>
          </a:extLst>
        </xdr:cNvPr>
        <xdr:cNvSpPr txBox="1"/>
      </xdr:nvSpPr>
      <xdr:spPr>
        <a:xfrm>
          <a:off x="927744" y="56936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42A2E6DD-1AE0-4458-8721-6E930F6BC912}"/>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EFCC3687-8697-453C-AB62-4F2E446AA46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281C770A-CA48-46AE-B53C-9CFB7081FC2C}"/>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38972AE2-D3EF-4456-8DA0-B53EEDC85483}"/>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1456E0D6-1644-4100-B938-4423C2D49A4F}"/>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771DBB47-DBCC-4713-941C-1BA7794DF9C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C29A965F-A5B5-4334-9806-F1ED4B6CD914}"/>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4DA1BB65-FD75-4EB3-A625-FFC3077ADB51}"/>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24B481A7-2B6B-4C9F-8D1B-B4222740A1F2}"/>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587F26BD-8966-4C2F-B52E-3A0CE3D626D7}"/>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23428ECD-8AB7-47EB-ADF1-23B3EC6C6D93}"/>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58F69FD7-D853-4766-BCAC-7228731278BB}"/>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A2AFC47A-BBE3-497D-AA0E-4601BF9FA6AF}"/>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701085D4-AB9D-4705-961B-F3B8335AE426}"/>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4DFDD847-2B04-4025-AF10-95F73C2B67F6}"/>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1837A5FA-4EF7-4494-96F6-D56218F40C46}"/>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92F6A23C-00CC-4CD0-A070-6FBD277B6E47}"/>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0CBC71DA-E982-4947-B64A-61FA1B5926D6}"/>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3CE40680-5499-4C44-98B2-95027D8057A2}"/>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1E702865-DF43-4BC3-A305-4DA57C6699CA}"/>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2D2AFF0E-3B69-4E48-982C-58CD1844E662}"/>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8E8A1949-025D-4BA0-B0BB-D98463879F54}"/>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346FDBD0-BF24-40BF-AD3E-CF1C6ABF60DF}"/>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88185</xdr:rowOff>
    </xdr:from>
    <xdr:to>
      <xdr:col>54</xdr:col>
      <xdr:colOff>189865</xdr:colOff>
      <xdr:row>42</xdr:row>
      <xdr:rowOff>37883</xdr:rowOff>
    </xdr:to>
    <xdr:cxnSp macro="">
      <xdr:nvCxnSpPr>
        <xdr:cNvPr id="115" name="直線コネクタ 114">
          <a:extLst>
            <a:ext uri="{FF2B5EF4-FFF2-40B4-BE49-F238E27FC236}">
              <a16:creationId xmlns:a16="http://schemas.microsoft.com/office/drawing/2014/main" id="{CF263E11-5C48-4C92-90EE-35AAB8A46D16}"/>
            </a:ext>
          </a:extLst>
        </xdr:cNvPr>
        <xdr:cNvCxnSpPr/>
      </xdr:nvCxnSpPr>
      <xdr:spPr>
        <a:xfrm flipV="1">
          <a:off x="10476865" y="5746035"/>
          <a:ext cx="0" cy="1492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41710</xdr:rowOff>
    </xdr:from>
    <xdr:ext cx="469744" cy="259045"/>
    <xdr:sp macro="" textlink="">
      <xdr:nvSpPr>
        <xdr:cNvPr id="116" name="【道路】&#10;一人当たり延長最小値テキスト">
          <a:extLst>
            <a:ext uri="{FF2B5EF4-FFF2-40B4-BE49-F238E27FC236}">
              <a16:creationId xmlns:a16="http://schemas.microsoft.com/office/drawing/2014/main" id="{9A8073FF-CB8F-469F-8A50-E22144243106}"/>
            </a:ext>
          </a:extLst>
        </xdr:cNvPr>
        <xdr:cNvSpPr txBox="1"/>
      </xdr:nvSpPr>
      <xdr:spPr>
        <a:xfrm>
          <a:off x="10515600" y="7242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37883</xdr:rowOff>
    </xdr:from>
    <xdr:to>
      <xdr:col>55</xdr:col>
      <xdr:colOff>88900</xdr:colOff>
      <xdr:row>42</xdr:row>
      <xdr:rowOff>37883</xdr:rowOff>
    </xdr:to>
    <xdr:cxnSp macro="">
      <xdr:nvCxnSpPr>
        <xdr:cNvPr id="117" name="直線コネクタ 116">
          <a:extLst>
            <a:ext uri="{FF2B5EF4-FFF2-40B4-BE49-F238E27FC236}">
              <a16:creationId xmlns:a16="http://schemas.microsoft.com/office/drawing/2014/main" id="{B5D1FD81-DA96-4C9B-98CD-703626478AB3}"/>
            </a:ext>
          </a:extLst>
        </xdr:cNvPr>
        <xdr:cNvCxnSpPr/>
      </xdr:nvCxnSpPr>
      <xdr:spPr>
        <a:xfrm>
          <a:off x="10388600" y="7238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34862</xdr:rowOff>
    </xdr:from>
    <xdr:ext cx="599010" cy="259045"/>
    <xdr:sp macro="" textlink="">
      <xdr:nvSpPr>
        <xdr:cNvPr id="118" name="【道路】&#10;一人当たり延長最大値テキスト">
          <a:extLst>
            <a:ext uri="{FF2B5EF4-FFF2-40B4-BE49-F238E27FC236}">
              <a16:creationId xmlns:a16="http://schemas.microsoft.com/office/drawing/2014/main" id="{4BF0D533-E50A-428F-901D-982DEF1E1828}"/>
            </a:ext>
          </a:extLst>
        </xdr:cNvPr>
        <xdr:cNvSpPr txBox="1"/>
      </xdr:nvSpPr>
      <xdr:spPr>
        <a:xfrm>
          <a:off x="10515600" y="5521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783.709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88185</xdr:rowOff>
    </xdr:from>
    <xdr:to>
      <xdr:col>55</xdr:col>
      <xdr:colOff>88900</xdr:colOff>
      <xdr:row>33</xdr:row>
      <xdr:rowOff>88185</xdr:rowOff>
    </xdr:to>
    <xdr:cxnSp macro="">
      <xdr:nvCxnSpPr>
        <xdr:cNvPr id="119" name="直線コネクタ 118">
          <a:extLst>
            <a:ext uri="{FF2B5EF4-FFF2-40B4-BE49-F238E27FC236}">
              <a16:creationId xmlns:a16="http://schemas.microsoft.com/office/drawing/2014/main" id="{32D3F432-CD55-4DC0-B5AB-0EBF4D17ADC8}"/>
            </a:ext>
          </a:extLst>
        </xdr:cNvPr>
        <xdr:cNvCxnSpPr/>
      </xdr:nvCxnSpPr>
      <xdr:spPr>
        <a:xfrm>
          <a:off x="10388600" y="5746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143084</xdr:rowOff>
    </xdr:from>
    <xdr:ext cx="534377" cy="259045"/>
    <xdr:sp macro="" textlink="">
      <xdr:nvSpPr>
        <xdr:cNvPr id="120" name="【道路】&#10;一人当たり延長平均値テキスト">
          <a:extLst>
            <a:ext uri="{FF2B5EF4-FFF2-40B4-BE49-F238E27FC236}">
              <a16:creationId xmlns:a16="http://schemas.microsoft.com/office/drawing/2014/main" id="{9E4A1DFE-6E68-4285-9DCC-A2E9BB1A4588}"/>
            </a:ext>
          </a:extLst>
        </xdr:cNvPr>
        <xdr:cNvSpPr txBox="1"/>
      </xdr:nvSpPr>
      <xdr:spPr>
        <a:xfrm>
          <a:off x="10515600" y="70010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164657</xdr:rowOff>
    </xdr:from>
    <xdr:to>
      <xdr:col>55</xdr:col>
      <xdr:colOff>50800</xdr:colOff>
      <xdr:row>41</xdr:row>
      <xdr:rowOff>94807</xdr:rowOff>
    </xdr:to>
    <xdr:sp macro="" textlink="">
      <xdr:nvSpPr>
        <xdr:cNvPr id="121" name="フローチャート: 判断 120">
          <a:extLst>
            <a:ext uri="{FF2B5EF4-FFF2-40B4-BE49-F238E27FC236}">
              <a16:creationId xmlns:a16="http://schemas.microsoft.com/office/drawing/2014/main" id="{DBF069E1-5B3C-4CE4-8FFC-8A985C4202DA}"/>
            </a:ext>
          </a:extLst>
        </xdr:cNvPr>
        <xdr:cNvSpPr/>
      </xdr:nvSpPr>
      <xdr:spPr>
        <a:xfrm>
          <a:off x="10426700" y="702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163663</xdr:rowOff>
    </xdr:from>
    <xdr:to>
      <xdr:col>50</xdr:col>
      <xdr:colOff>165100</xdr:colOff>
      <xdr:row>41</xdr:row>
      <xdr:rowOff>93813</xdr:rowOff>
    </xdr:to>
    <xdr:sp macro="" textlink="">
      <xdr:nvSpPr>
        <xdr:cNvPr id="122" name="フローチャート: 判断 121">
          <a:extLst>
            <a:ext uri="{FF2B5EF4-FFF2-40B4-BE49-F238E27FC236}">
              <a16:creationId xmlns:a16="http://schemas.microsoft.com/office/drawing/2014/main" id="{78149FF9-7EFB-42CE-9FA8-0558AF2BAEBF}"/>
            </a:ext>
          </a:extLst>
        </xdr:cNvPr>
        <xdr:cNvSpPr/>
      </xdr:nvSpPr>
      <xdr:spPr>
        <a:xfrm>
          <a:off x="9588500" y="7021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162964</xdr:rowOff>
    </xdr:from>
    <xdr:to>
      <xdr:col>46</xdr:col>
      <xdr:colOff>38100</xdr:colOff>
      <xdr:row>41</xdr:row>
      <xdr:rowOff>93114</xdr:rowOff>
    </xdr:to>
    <xdr:sp macro="" textlink="">
      <xdr:nvSpPr>
        <xdr:cNvPr id="123" name="フローチャート: 判断 122">
          <a:extLst>
            <a:ext uri="{FF2B5EF4-FFF2-40B4-BE49-F238E27FC236}">
              <a16:creationId xmlns:a16="http://schemas.microsoft.com/office/drawing/2014/main" id="{94C49ED9-FF2D-4614-B2F2-2C41EA930998}"/>
            </a:ext>
          </a:extLst>
        </xdr:cNvPr>
        <xdr:cNvSpPr/>
      </xdr:nvSpPr>
      <xdr:spPr>
        <a:xfrm>
          <a:off x="8699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168856</xdr:rowOff>
    </xdr:from>
    <xdr:to>
      <xdr:col>41</xdr:col>
      <xdr:colOff>101600</xdr:colOff>
      <xdr:row>41</xdr:row>
      <xdr:rowOff>99006</xdr:rowOff>
    </xdr:to>
    <xdr:sp macro="" textlink="">
      <xdr:nvSpPr>
        <xdr:cNvPr id="124" name="フローチャート: 判断 123">
          <a:extLst>
            <a:ext uri="{FF2B5EF4-FFF2-40B4-BE49-F238E27FC236}">
              <a16:creationId xmlns:a16="http://schemas.microsoft.com/office/drawing/2014/main" id="{16650D6C-E071-4E4F-8669-CE8D00045604}"/>
            </a:ext>
          </a:extLst>
        </xdr:cNvPr>
        <xdr:cNvSpPr/>
      </xdr:nvSpPr>
      <xdr:spPr>
        <a:xfrm>
          <a:off x="7810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10524</xdr:rowOff>
    </xdr:from>
    <xdr:to>
      <xdr:col>36</xdr:col>
      <xdr:colOff>165100</xdr:colOff>
      <xdr:row>41</xdr:row>
      <xdr:rowOff>112124</xdr:rowOff>
    </xdr:to>
    <xdr:sp macro="" textlink="">
      <xdr:nvSpPr>
        <xdr:cNvPr id="125" name="フローチャート: 判断 124">
          <a:extLst>
            <a:ext uri="{FF2B5EF4-FFF2-40B4-BE49-F238E27FC236}">
              <a16:creationId xmlns:a16="http://schemas.microsoft.com/office/drawing/2014/main" id="{A13D1E78-D409-45E6-8B7E-448FE3AD6FD4}"/>
            </a:ext>
          </a:extLst>
        </xdr:cNvPr>
        <xdr:cNvSpPr/>
      </xdr:nvSpPr>
      <xdr:spPr>
        <a:xfrm>
          <a:off x="6921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D67E3554-97D0-4434-BD18-0A8E6696EAB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DA3E02DB-8137-414C-8087-44E597A1AF94}"/>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78A7129-8AC7-4058-B250-A31B4856BC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7723A3A1-C5FD-49EB-8FA4-34611C22A5F8}"/>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575F1ED6-4BE6-48D8-9ABC-C0B527EDF8DC}"/>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44080</xdr:rowOff>
    </xdr:from>
    <xdr:to>
      <xdr:col>55</xdr:col>
      <xdr:colOff>50800</xdr:colOff>
      <xdr:row>40</xdr:row>
      <xdr:rowOff>145680</xdr:rowOff>
    </xdr:to>
    <xdr:sp macro="" textlink="">
      <xdr:nvSpPr>
        <xdr:cNvPr id="131" name="楕円 130">
          <a:extLst>
            <a:ext uri="{FF2B5EF4-FFF2-40B4-BE49-F238E27FC236}">
              <a16:creationId xmlns:a16="http://schemas.microsoft.com/office/drawing/2014/main" id="{BA914686-1BEA-4331-BC08-449A95A8DCF2}"/>
            </a:ext>
          </a:extLst>
        </xdr:cNvPr>
        <xdr:cNvSpPr/>
      </xdr:nvSpPr>
      <xdr:spPr>
        <a:xfrm>
          <a:off x="10426700" y="690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66957</xdr:rowOff>
    </xdr:from>
    <xdr:ext cx="599010" cy="259045"/>
    <xdr:sp macro="" textlink="">
      <xdr:nvSpPr>
        <xdr:cNvPr id="132" name="【道路】&#10;一人当たり延長該当値テキスト">
          <a:extLst>
            <a:ext uri="{FF2B5EF4-FFF2-40B4-BE49-F238E27FC236}">
              <a16:creationId xmlns:a16="http://schemas.microsoft.com/office/drawing/2014/main" id="{CEF3C7E2-E76C-4439-931D-60E5B3FA97A8}"/>
            </a:ext>
          </a:extLst>
        </xdr:cNvPr>
        <xdr:cNvSpPr txBox="1"/>
      </xdr:nvSpPr>
      <xdr:spPr>
        <a:xfrm>
          <a:off x="10515600" y="6753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54290</xdr:rowOff>
    </xdr:from>
    <xdr:to>
      <xdr:col>50</xdr:col>
      <xdr:colOff>165100</xdr:colOff>
      <xdr:row>40</xdr:row>
      <xdr:rowOff>155890</xdr:rowOff>
    </xdr:to>
    <xdr:sp macro="" textlink="">
      <xdr:nvSpPr>
        <xdr:cNvPr id="133" name="楕円 132">
          <a:extLst>
            <a:ext uri="{FF2B5EF4-FFF2-40B4-BE49-F238E27FC236}">
              <a16:creationId xmlns:a16="http://schemas.microsoft.com/office/drawing/2014/main" id="{84C79268-8ACF-4F0F-843C-6A67F2B20B4B}"/>
            </a:ext>
          </a:extLst>
        </xdr:cNvPr>
        <xdr:cNvSpPr/>
      </xdr:nvSpPr>
      <xdr:spPr>
        <a:xfrm>
          <a:off x="9588500" y="691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94880</xdr:rowOff>
    </xdr:from>
    <xdr:to>
      <xdr:col>55</xdr:col>
      <xdr:colOff>0</xdr:colOff>
      <xdr:row>40</xdr:row>
      <xdr:rowOff>105090</xdr:rowOff>
    </xdr:to>
    <xdr:cxnSp macro="">
      <xdr:nvCxnSpPr>
        <xdr:cNvPr id="134" name="直線コネクタ 133">
          <a:extLst>
            <a:ext uri="{FF2B5EF4-FFF2-40B4-BE49-F238E27FC236}">
              <a16:creationId xmlns:a16="http://schemas.microsoft.com/office/drawing/2014/main" id="{DE7F68A9-221D-49E8-9DD8-5193029B79CC}"/>
            </a:ext>
          </a:extLst>
        </xdr:cNvPr>
        <xdr:cNvCxnSpPr/>
      </xdr:nvCxnSpPr>
      <xdr:spPr>
        <a:xfrm flipV="1">
          <a:off x="9639300" y="6952880"/>
          <a:ext cx="838200" cy="10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62100</xdr:rowOff>
    </xdr:from>
    <xdr:to>
      <xdr:col>46</xdr:col>
      <xdr:colOff>38100</xdr:colOff>
      <xdr:row>40</xdr:row>
      <xdr:rowOff>163700</xdr:rowOff>
    </xdr:to>
    <xdr:sp macro="" textlink="">
      <xdr:nvSpPr>
        <xdr:cNvPr id="135" name="楕円 134">
          <a:extLst>
            <a:ext uri="{FF2B5EF4-FFF2-40B4-BE49-F238E27FC236}">
              <a16:creationId xmlns:a16="http://schemas.microsoft.com/office/drawing/2014/main" id="{6348372C-8456-43DB-B95E-CDAC202AFEF7}"/>
            </a:ext>
          </a:extLst>
        </xdr:cNvPr>
        <xdr:cNvSpPr/>
      </xdr:nvSpPr>
      <xdr:spPr>
        <a:xfrm>
          <a:off x="8699500" y="692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105090</xdr:rowOff>
    </xdr:from>
    <xdr:to>
      <xdr:col>50</xdr:col>
      <xdr:colOff>114300</xdr:colOff>
      <xdr:row>40</xdr:row>
      <xdr:rowOff>112900</xdr:rowOff>
    </xdr:to>
    <xdr:cxnSp macro="">
      <xdr:nvCxnSpPr>
        <xdr:cNvPr id="136" name="直線コネクタ 135">
          <a:extLst>
            <a:ext uri="{FF2B5EF4-FFF2-40B4-BE49-F238E27FC236}">
              <a16:creationId xmlns:a16="http://schemas.microsoft.com/office/drawing/2014/main" id="{D4BEB2D5-735D-43FD-A627-1AF55687C1D8}"/>
            </a:ext>
          </a:extLst>
        </xdr:cNvPr>
        <xdr:cNvCxnSpPr/>
      </xdr:nvCxnSpPr>
      <xdr:spPr>
        <a:xfrm flipV="1">
          <a:off x="8750300" y="6963090"/>
          <a:ext cx="889000" cy="7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77147</xdr:rowOff>
    </xdr:from>
    <xdr:to>
      <xdr:col>41</xdr:col>
      <xdr:colOff>101600</xdr:colOff>
      <xdr:row>41</xdr:row>
      <xdr:rowOff>7297</xdr:rowOff>
    </xdr:to>
    <xdr:sp macro="" textlink="">
      <xdr:nvSpPr>
        <xdr:cNvPr id="137" name="楕円 136">
          <a:extLst>
            <a:ext uri="{FF2B5EF4-FFF2-40B4-BE49-F238E27FC236}">
              <a16:creationId xmlns:a16="http://schemas.microsoft.com/office/drawing/2014/main" id="{73422A79-3B93-4EF8-8D0E-63F4A3222F27}"/>
            </a:ext>
          </a:extLst>
        </xdr:cNvPr>
        <xdr:cNvSpPr/>
      </xdr:nvSpPr>
      <xdr:spPr>
        <a:xfrm>
          <a:off x="7810500" y="6935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112900</xdr:rowOff>
    </xdr:from>
    <xdr:to>
      <xdr:col>45</xdr:col>
      <xdr:colOff>177800</xdr:colOff>
      <xdr:row>40</xdr:row>
      <xdr:rowOff>127947</xdr:rowOff>
    </xdr:to>
    <xdr:cxnSp macro="">
      <xdr:nvCxnSpPr>
        <xdr:cNvPr id="138" name="直線コネクタ 137">
          <a:extLst>
            <a:ext uri="{FF2B5EF4-FFF2-40B4-BE49-F238E27FC236}">
              <a16:creationId xmlns:a16="http://schemas.microsoft.com/office/drawing/2014/main" id="{00EDCC7D-31C0-46C7-94D7-AA9E5CB91383}"/>
            </a:ext>
          </a:extLst>
        </xdr:cNvPr>
        <xdr:cNvCxnSpPr/>
      </xdr:nvCxnSpPr>
      <xdr:spPr>
        <a:xfrm flipV="1">
          <a:off x="7861300" y="6970900"/>
          <a:ext cx="889000" cy="15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86489</xdr:rowOff>
    </xdr:from>
    <xdr:to>
      <xdr:col>36</xdr:col>
      <xdr:colOff>165100</xdr:colOff>
      <xdr:row>41</xdr:row>
      <xdr:rowOff>16639</xdr:rowOff>
    </xdr:to>
    <xdr:sp macro="" textlink="">
      <xdr:nvSpPr>
        <xdr:cNvPr id="139" name="楕円 138">
          <a:extLst>
            <a:ext uri="{FF2B5EF4-FFF2-40B4-BE49-F238E27FC236}">
              <a16:creationId xmlns:a16="http://schemas.microsoft.com/office/drawing/2014/main" id="{9283DDFF-55CB-4B78-A025-822A472AB73D}"/>
            </a:ext>
          </a:extLst>
        </xdr:cNvPr>
        <xdr:cNvSpPr/>
      </xdr:nvSpPr>
      <xdr:spPr>
        <a:xfrm>
          <a:off x="6921500" y="6944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127947</xdr:rowOff>
    </xdr:from>
    <xdr:to>
      <xdr:col>41</xdr:col>
      <xdr:colOff>50800</xdr:colOff>
      <xdr:row>40</xdr:row>
      <xdr:rowOff>137289</xdr:rowOff>
    </xdr:to>
    <xdr:cxnSp macro="">
      <xdr:nvCxnSpPr>
        <xdr:cNvPr id="140" name="直線コネクタ 139">
          <a:extLst>
            <a:ext uri="{FF2B5EF4-FFF2-40B4-BE49-F238E27FC236}">
              <a16:creationId xmlns:a16="http://schemas.microsoft.com/office/drawing/2014/main" id="{D1FF5A74-F6B5-4C66-8284-94E0EB59047D}"/>
            </a:ext>
          </a:extLst>
        </xdr:cNvPr>
        <xdr:cNvCxnSpPr/>
      </xdr:nvCxnSpPr>
      <xdr:spPr>
        <a:xfrm flipV="1">
          <a:off x="6972300" y="6985947"/>
          <a:ext cx="889000" cy="9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84940</xdr:rowOff>
    </xdr:from>
    <xdr:ext cx="534377" cy="259045"/>
    <xdr:sp macro="" textlink="">
      <xdr:nvSpPr>
        <xdr:cNvPr id="141" name="n_1aveValue【道路】&#10;一人当たり延長">
          <a:extLst>
            <a:ext uri="{FF2B5EF4-FFF2-40B4-BE49-F238E27FC236}">
              <a16:creationId xmlns:a16="http://schemas.microsoft.com/office/drawing/2014/main" id="{AF053411-1EE4-4F05-B0AC-08F0A6249F09}"/>
            </a:ext>
          </a:extLst>
        </xdr:cNvPr>
        <xdr:cNvSpPr txBox="1"/>
      </xdr:nvSpPr>
      <xdr:spPr>
        <a:xfrm>
          <a:off x="9359411" y="7114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84241</xdr:rowOff>
    </xdr:from>
    <xdr:ext cx="534377" cy="259045"/>
    <xdr:sp macro="" textlink="">
      <xdr:nvSpPr>
        <xdr:cNvPr id="142" name="n_2aveValue【道路】&#10;一人当たり延長">
          <a:extLst>
            <a:ext uri="{FF2B5EF4-FFF2-40B4-BE49-F238E27FC236}">
              <a16:creationId xmlns:a16="http://schemas.microsoft.com/office/drawing/2014/main" id="{C6361AFF-9573-47C3-B8AA-41CA29F72451}"/>
            </a:ext>
          </a:extLst>
        </xdr:cNvPr>
        <xdr:cNvSpPr txBox="1"/>
      </xdr:nvSpPr>
      <xdr:spPr>
        <a:xfrm>
          <a:off x="8483111" y="711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90133</xdr:rowOff>
    </xdr:from>
    <xdr:ext cx="534377" cy="259045"/>
    <xdr:sp macro="" textlink="">
      <xdr:nvSpPr>
        <xdr:cNvPr id="143" name="n_3aveValue【道路】&#10;一人当たり延長">
          <a:extLst>
            <a:ext uri="{FF2B5EF4-FFF2-40B4-BE49-F238E27FC236}">
              <a16:creationId xmlns:a16="http://schemas.microsoft.com/office/drawing/2014/main" id="{569246DC-2397-4D84-AFA0-F4DCA32D250B}"/>
            </a:ext>
          </a:extLst>
        </xdr:cNvPr>
        <xdr:cNvSpPr txBox="1"/>
      </xdr:nvSpPr>
      <xdr:spPr>
        <a:xfrm>
          <a:off x="7594111" y="711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103251</xdr:rowOff>
    </xdr:from>
    <xdr:ext cx="534377" cy="259045"/>
    <xdr:sp macro="" textlink="">
      <xdr:nvSpPr>
        <xdr:cNvPr id="144" name="n_4aveValue【道路】&#10;一人当たり延長">
          <a:extLst>
            <a:ext uri="{FF2B5EF4-FFF2-40B4-BE49-F238E27FC236}">
              <a16:creationId xmlns:a16="http://schemas.microsoft.com/office/drawing/2014/main" id="{9900AC40-1486-4AF1-9072-F2B8538738E9}"/>
            </a:ext>
          </a:extLst>
        </xdr:cNvPr>
        <xdr:cNvSpPr txBox="1"/>
      </xdr:nvSpPr>
      <xdr:spPr>
        <a:xfrm>
          <a:off x="6705111"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39</xdr:row>
      <xdr:rowOff>967</xdr:rowOff>
    </xdr:from>
    <xdr:ext cx="599010" cy="259045"/>
    <xdr:sp macro="" textlink="">
      <xdr:nvSpPr>
        <xdr:cNvPr id="145" name="n_1mainValue【道路】&#10;一人当たり延長">
          <a:extLst>
            <a:ext uri="{FF2B5EF4-FFF2-40B4-BE49-F238E27FC236}">
              <a16:creationId xmlns:a16="http://schemas.microsoft.com/office/drawing/2014/main" id="{4581B4AD-3A69-4F73-9FE9-A189FCB6847A}"/>
            </a:ext>
          </a:extLst>
        </xdr:cNvPr>
        <xdr:cNvSpPr txBox="1"/>
      </xdr:nvSpPr>
      <xdr:spPr>
        <a:xfrm>
          <a:off x="9327094" y="6687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39</xdr:row>
      <xdr:rowOff>8777</xdr:rowOff>
    </xdr:from>
    <xdr:ext cx="599010" cy="259045"/>
    <xdr:sp macro="" textlink="">
      <xdr:nvSpPr>
        <xdr:cNvPr id="146" name="n_2mainValue【道路】&#10;一人当たり延長">
          <a:extLst>
            <a:ext uri="{FF2B5EF4-FFF2-40B4-BE49-F238E27FC236}">
              <a16:creationId xmlns:a16="http://schemas.microsoft.com/office/drawing/2014/main" id="{A1016027-8E8E-4A95-9644-57FF5D4D7152}"/>
            </a:ext>
          </a:extLst>
        </xdr:cNvPr>
        <xdr:cNvSpPr txBox="1"/>
      </xdr:nvSpPr>
      <xdr:spPr>
        <a:xfrm>
          <a:off x="8450794" y="669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39</xdr:row>
      <xdr:rowOff>23824</xdr:rowOff>
    </xdr:from>
    <xdr:ext cx="599010" cy="259045"/>
    <xdr:sp macro="" textlink="">
      <xdr:nvSpPr>
        <xdr:cNvPr id="147" name="n_3mainValue【道路】&#10;一人当たり延長">
          <a:extLst>
            <a:ext uri="{FF2B5EF4-FFF2-40B4-BE49-F238E27FC236}">
              <a16:creationId xmlns:a16="http://schemas.microsoft.com/office/drawing/2014/main" id="{FCCC2EF8-F593-4347-9241-46A1B014CD9D}"/>
            </a:ext>
          </a:extLst>
        </xdr:cNvPr>
        <xdr:cNvSpPr txBox="1"/>
      </xdr:nvSpPr>
      <xdr:spPr>
        <a:xfrm>
          <a:off x="7561794" y="67103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39</xdr:row>
      <xdr:rowOff>33166</xdr:rowOff>
    </xdr:from>
    <xdr:ext cx="599010" cy="259045"/>
    <xdr:sp macro="" textlink="">
      <xdr:nvSpPr>
        <xdr:cNvPr id="148" name="n_4mainValue【道路】&#10;一人当たり延長">
          <a:extLst>
            <a:ext uri="{FF2B5EF4-FFF2-40B4-BE49-F238E27FC236}">
              <a16:creationId xmlns:a16="http://schemas.microsoft.com/office/drawing/2014/main" id="{5BF9FE8E-FEDA-4C8D-A042-94BA83FE7739}"/>
            </a:ext>
          </a:extLst>
        </xdr:cNvPr>
        <xdr:cNvSpPr txBox="1"/>
      </xdr:nvSpPr>
      <xdr:spPr>
        <a:xfrm>
          <a:off x="6672794" y="6719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74D78856-C034-4627-98AF-DEF640F5E88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D5D5BA49-6D52-4627-BF1E-B3CBF6A197C7}"/>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E556DE26-5674-4CB5-A0E0-2C4A9E2C944D}"/>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6BF15E3E-2A6B-4BFE-AB86-19BF2D0F495A}"/>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CA56FA57-3E9A-496A-878A-B841F630AF75}"/>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CF8F8AEE-9B31-41A0-8957-51386213C43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C6D5C7FA-3F9C-49EE-89D3-97282F2B827F}"/>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1BDD1007-84C9-45C1-AF4F-AC307E60C52A}"/>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1A5B7930-EFD7-4449-95C8-8B8A3320CE1C}"/>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75B7A481-6858-43AC-9CDD-BCA504668C12}"/>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EFA48EF8-D2FB-424F-9586-850B9099C42B}"/>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AC208C38-5E24-4457-BA83-EF5738A05E9C}"/>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3898F805-F761-4EBE-AE70-FE1D20802E5E}"/>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A01741F4-E5AB-45DC-BC74-A54D40511794}"/>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BAEEAC65-EAFB-43F3-8855-7D3D34E4F8F2}"/>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32E176F9-E49D-45FC-933F-2BC25EBDBE44}"/>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C95FFADD-67BF-412A-8205-D904795D1259}"/>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C71F2938-2525-46A4-96CD-20F4E9419BFF}"/>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A5511857-FFAA-4400-A348-20FB89859D7B}"/>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6EB45CB4-7964-4981-80B9-5BF4F2B41B56}"/>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B88F0186-F0B2-4317-B82A-A988385008F8}"/>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2B5368A-EF36-46CB-9193-AD6DD7879745}"/>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1250228A-3885-4035-8D82-E55099B3C57A}"/>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785DA6AE-B279-4A66-B4B2-716FA8458D7F}"/>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1BD2FEED-E6ED-4AEE-BA6F-617663F09A22}"/>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89807</xdr:rowOff>
    </xdr:from>
    <xdr:to>
      <xdr:col>24</xdr:col>
      <xdr:colOff>62865</xdr:colOff>
      <xdr:row>64</xdr:row>
      <xdr:rowOff>45720</xdr:rowOff>
    </xdr:to>
    <xdr:cxnSp macro="">
      <xdr:nvCxnSpPr>
        <xdr:cNvPr id="174" name="直線コネクタ 173">
          <a:extLst>
            <a:ext uri="{FF2B5EF4-FFF2-40B4-BE49-F238E27FC236}">
              <a16:creationId xmlns:a16="http://schemas.microsoft.com/office/drawing/2014/main" id="{6561483C-7024-4ABD-91D6-94170FD0CA2D}"/>
            </a:ext>
          </a:extLst>
        </xdr:cNvPr>
        <xdr:cNvCxnSpPr/>
      </xdr:nvCxnSpPr>
      <xdr:spPr>
        <a:xfrm flipV="1">
          <a:off x="4634865" y="9519557"/>
          <a:ext cx="0" cy="149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49547</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38DA9D3D-3417-490E-811A-D2F7FEB718E1}"/>
            </a:ext>
          </a:extLst>
        </xdr:cNvPr>
        <xdr:cNvSpPr txBox="1"/>
      </xdr:nvSpPr>
      <xdr:spPr>
        <a:xfrm>
          <a:off x="4673600" y="1102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45720</xdr:rowOff>
    </xdr:from>
    <xdr:to>
      <xdr:col>24</xdr:col>
      <xdr:colOff>152400</xdr:colOff>
      <xdr:row>64</xdr:row>
      <xdr:rowOff>45720</xdr:rowOff>
    </xdr:to>
    <xdr:cxnSp macro="">
      <xdr:nvCxnSpPr>
        <xdr:cNvPr id="176" name="直線コネクタ 175">
          <a:extLst>
            <a:ext uri="{FF2B5EF4-FFF2-40B4-BE49-F238E27FC236}">
              <a16:creationId xmlns:a16="http://schemas.microsoft.com/office/drawing/2014/main" id="{63EBEDA0-5402-41C9-8BAA-E02F5E859052}"/>
            </a:ext>
          </a:extLst>
        </xdr:cNvPr>
        <xdr:cNvCxnSpPr/>
      </xdr:nvCxnSpPr>
      <xdr:spPr>
        <a:xfrm>
          <a:off x="4546600" y="11018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36484</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A54FADF6-F241-4A3F-B6E1-EDA5052A003B}"/>
            </a:ext>
          </a:extLst>
        </xdr:cNvPr>
        <xdr:cNvSpPr txBox="1"/>
      </xdr:nvSpPr>
      <xdr:spPr>
        <a:xfrm>
          <a:off x="4673600" y="929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89807</xdr:rowOff>
    </xdr:from>
    <xdr:to>
      <xdr:col>24</xdr:col>
      <xdr:colOff>152400</xdr:colOff>
      <xdr:row>55</xdr:row>
      <xdr:rowOff>89807</xdr:rowOff>
    </xdr:to>
    <xdr:cxnSp macro="">
      <xdr:nvCxnSpPr>
        <xdr:cNvPr id="178" name="直線コネクタ 177">
          <a:extLst>
            <a:ext uri="{FF2B5EF4-FFF2-40B4-BE49-F238E27FC236}">
              <a16:creationId xmlns:a16="http://schemas.microsoft.com/office/drawing/2014/main" id="{E9712FCB-1391-49F3-B20B-E7AD74940C42}"/>
            </a:ext>
          </a:extLst>
        </xdr:cNvPr>
        <xdr:cNvCxnSpPr/>
      </xdr:nvCxnSpPr>
      <xdr:spPr>
        <a:xfrm>
          <a:off x="4546600" y="951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154957</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C6852A3E-BAC1-4A78-A0D1-5E5AC917FB25}"/>
            </a:ext>
          </a:extLst>
        </xdr:cNvPr>
        <xdr:cNvSpPr txBox="1"/>
      </xdr:nvSpPr>
      <xdr:spPr>
        <a:xfrm>
          <a:off x="4673600" y="10270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132080</xdr:rowOff>
    </xdr:from>
    <xdr:to>
      <xdr:col>24</xdr:col>
      <xdr:colOff>114300</xdr:colOff>
      <xdr:row>61</xdr:row>
      <xdr:rowOff>62230</xdr:rowOff>
    </xdr:to>
    <xdr:sp macro="" textlink="">
      <xdr:nvSpPr>
        <xdr:cNvPr id="180" name="フローチャート: 判断 179">
          <a:extLst>
            <a:ext uri="{FF2B5EF4-FFF2-40B4-BE49-F238E27FC236}">
              <a16:creationId xmlns:a16="http://schemas.microsoft.com/office/drawing/2014/main" id="{E3FF03C0-94C9-459F-85FC-14EABE4B8324}"/>
            </a:ext>
          </a:extLst>
        </xdr:cNvPr>
        <xdr:cNvSpPr/>
      </xdr:nvSpPr>
      <xdr:spPr>
        <a:xfrm>
          <a:off x="45847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109220</xdr:rowOff>
    </xdr:from>
    <xdr:to>
      <xdr:col>20</xdr:col>
      <xdr:colOff>38100</xdr:colOff>
      <xdr:row>61</xdr:row>
      <xdr:rowOff>39370</xdr:rowOff>
    </xdr:to>
    <xdr:sp macro="" textlink="">
      <xdr:nvSpPr>
        <xdr:cNvPr id="181" name="フローチャート: 判断 180">
          <a:extLst>
            <a:ext uri="{FF2B5EF4-FFF2-40B4-BE49-F238E27FC236}">
              <a16:creationId xmlns:a16="http://schemas.microsoft.com/office/drawing/2014/main" id="{0477ED53-BBBA-4A87-86C9-96AE5638E30F}"/>
            </a:ext>
          </a:extLst>
        </xdr:cNvPr>
        <xdr:cNvSpPr/>
      </xdr:nvSpPr>
      <xdr:spPr>
        <a:xfrm>
          <a:off x="3746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91259</xdr:rowOff>
    </xdr:from>
    <xdr:to>
      <xdr:col>15</xdr:col>
      <xdr:colOff>101600</xdr:colOff>
      <xdr:row>61</xdr:row>
      <xdr:rowOff>21409</xdr:rowOff>
    </xdr:to>
    <xdr:sp macro="" textlink="">
      <xdr:nvSpPr>
        <xdr:cNvPr id="182" name="フローチャート: 判断 181">
          <a:extLst>
            <a:ext uri="{FF2B5EF4-FFF2-40B4-BE49-F238E27FC236}">
              <a16:creationId xmlns:a16="http://schemas.microsoft.com/office/drawing/2014/main" id="{A0891652-703A-4EFA-95AE-B797D827F492}"/>
            </a:ext>
          </a:extLst>
        </xdr:cNvPr>
        <xdr:cNvSpPr/>
      </xdr:nvSpPr>
      <xdr:spPr>
        <a:xfrm>
          <a:off x="2857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66766</xdr:rowOff>
    </xdr:from>
    <xdr:to>
      <xdr:col>10</xdr:col>
      <xdr:colOff>165100</xdr:colOff>
      <xdr:row>60</xdr:row>
      <xdr:rowOff>168366</xdr:rowOff>
    </xdr:to>
    <xdr:sp macro="" textlink="">
      <xdr:nvSpPr>
        <xdr:cNvPr id="183" name="フローチャート: 判断 182">
          <a:extLst>
            <a:ext uri="{FF2B5EF4-FFF2-40B4-BE49-F238E27FC236}">
              <a16:creationId xmlns:a16="http://schemas.microsoft.com/office/drawing/2014/main" id="{D59A42ED-8840-4483-AAD8-3A8967CB2EA9}"/>
            </a:ext>
          </a:extLst>
        </xdr:cNvPr>
        <xdr:cNvSpPr/>
      </xdr:nvSpPr>
      <xdr:spPr>
        <a:xfrm>
          <a:off x="1968500" y="1035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11249</xdr:rowOff>
    </xdr:from>
    <xdr:to>
      <xdr:col>6</xdr:col>
      <xdr:colOff>38100</xdr:colOff>
      <xdr:row>60</xdr:row>
      <xdr:rowOff>112849</xdr:rowOff>
    </xdr:to>
    <xdr:sp macro="" textlink="">
      <xdr:nvSpPr>
        <xdr:cNvPr id="184" name="フローチャート: 判断 183">
          <a:extLst>
            <a:ext uri="{FF2B5EF4-FFF2-40B4-BE49-F238E27FC236}">
              <a16:creationId xmlns:a16="http://schemas.microsoft.com/office/drawing/2014/main" id="{9CB887BA-FB51-4955-8C59-CEF1716EFA3A}"/>
            </a:ext>
          </a:extLst>
        </xdr:cNvPr>
        <xdr:cNvSpPr/>
      </xdr:nvSpPr>
      <xdr:spPr>
        <a:xfrm>
          <a:off x="1079500" y="102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6F17B960-8023-4007-A039-CD2D8E3ED40E}"/>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7B9615F2-9018-4B00-9978-B288DC3FFE36}"/>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1E9F2DB1-983E-498B-9F94-33FB60662417}"/>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214D039F-EABA-4FC0-B17F-7CF2346A986C}"/>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764C1A02-9251-4807-88EA-3EBE68841511}"/>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73297</xdr:rowOff>
    </xdr:from>
    <xdr:to>
      <xdr:col>24</xdr:col>
      <xdr:colOff>114300</xdr:colOff>
      <xdr:row>63</xdr:row>
      <xdr:rowOff>3447</xdr:rowOff>
    </xdr:to>
    <xdr:sp macro="" textlink="">
      <xdr:nvSpPr>
        <xdr:cNvPr id="190" name="楕円 189">
          <a:extLst>
            <a:ext uri="{FF2B5EF4-FFF2-40B4-BE49-F238E27FC236}">
              <a16:creationId xmlns:a16="http://schemas.microsoft.com/office/drawing/2014/main" id="{BFE595E2-2EA1-4658-8095-BDEDAD08D226}"/>
            </a:ext>
          </a:extLst>
        </xdr:cNvPr>
        <xdr:cNvSpPr/>
      </xdr:nvSpPr>
      <xdr:spPr>
        <a:xfrm>
          <a:off x="4584700" y="10703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51724</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24D026D1-C2C9-4039-8AB2-3FC7DB40FEE2}"/>
            </a:ext>
          </a:extLst>
        </xdr:cNvPr>
        <xdr:cNvSpPr txBox="1"/>
      </xdr:nvSpPr>
      <xdr:spPr>
        <a:xfrm>
          <a:off x="4673600" y="106816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99423</xdr:rowOff>
    </xdr:from>
    <xdr:to>
      <xdr:col>20</xdr:col>
      <xdr:colOff>38100</xdr:colOff>
      <xdr:row>63</xdr:row>
      <xdr:rowOff>29573</xdr:rowOff>
    </xdr:to>
    <xdr:sp macro="" textlink="">
      <xdr:nvSpPr>
        <xdr:cNvPr id="192" name="楕円 191">
          <a:extLst>
            <a:ext uri="{FF2B5EF4-FFF2-40B4-BE49-F238E27FC236}">
              <a16:creationId xmlns:a16="http://schemas.microsoft.com/office/drawing/2014/main" id="{F8FB5848-0737-4702-B37B-6A70710A9A42}"/>
            </a:ext>
          </a:extLst>
        </xdr:cNvPr>
        <xdr:cNvSpPr/>
      </xdr:nvSpPr>
      <xdr:spPr>
        <a:xfrm>
          <a:off x="3746500" y="1072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124097</xdr:rowOff>
    </xdr:from>
    <xdr:to>
      <xdr:col>24</xdr:col>
      <xdr:colOff>63500</xdr:colOff>
      <xdr:row>62</xdr:row>
      <xdr:rowOff>150223</xdr:rowOff>
    </xdr:to>
    <xdr:cxnSp macro="">
      <xdr:nvCxnSpPr>
        <xdr:cNvPr id="193" name="直線コネクタ 192">
          <a:extLst>
            <a:ext uri="{FF2B5EF4-FFF2-40B4-BE49-F238E27FC236}">
              <a16:creationId xmlns:a16="http://schemas.microsoft.com/office/drawing/2014/main" id="{6B04E1D3-0AA4-4410-B434-3EA4B2B2B7DD}"/>
            </a:ext>
          </a:extLst>
        </xdr:cNvPr>
        <xdr:cNvCxnSpPr/>
      </xdr:nvCxnSpPr>
      <xdr:spPr>
        <a:xfrm flipV="1">
          <a:off x="3797300" y="10753997"/>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87993</xdr:rowOff>
    </xdr:from>
    <xdr:to>
      <xdr:col>15</xdr:col>
      <xdr:colOff>101600</xdr:colOff>
      <xdr:row>63</xdr:row>
      <xdr:rowOff>18143</xdr:rowOff>
    </xdr:to>
    <xdr:sp macro="" textlink="">
      <xdr:nvSpPr>
        <xdr:cNvPr id="194" name="楕円 193">
          <a:extLst>
            <a:ext uri="{FF2B5EF4-FFF2-40B4-BE49-F238E27FC236}">
              <a16:creationId xmlns:a16="http://schemas.microsoft.com/office/drawing/2014/main" id="{50053BBB-FF48-44A0-B093-9E6D414C00AA}"/>
            </a:ext>
          </a:extLst>
        </xdr:cNvPr>
        <xdr:cNvSpPr/>
      </xdr:nvSpPr>
      <xdr:spPr>
        <a:xfrm>
          <a:off x="2857500" y="1071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138793</xdr:rowOff>
    </xdr:from>
    <xdr:to>
      <xdr:col>19</xdr:col>
      <xdr:colOff>177800</xdr:colOff>
      <xdr:row>62</xdr:row>
      <xdr:rowOff>150223</xdr:rowOff>
    </xdr:to>
    <xdr:cxnSp macro="">
      <xdr:nvCxnSpPr>
        <xdr:cNvPr id="195" name="直線コネクタ 194">
          <a:extLst>
            <a:ext uri="{FF2B5EF4-FFF2-40B4-BE49-F238E27FC236}">
              <a16:creationId xmlns:a16="http://schemas.microsoft.com/office/drawing/2014/main" id="{E0DC5DB8-CD49-4FC4-A867-4C798C732549}"/>
            </a:ext>
          </a:extLst>
        </xdr:cNvPr>
        <xdr:cNvCxnSpPr/>
      </xdr:nvCxnSpPr>
      <xdr:spPr>
        <a:xfrm>
          <a:off x="2908300" y="10768693"/>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89626</xdr:rowOff>
    </xdr:from>
    <xdr:to>
      <xdr:col>10</xdr:col>
      <xdr:colOff>165100</xdr:colOff>
      <xdr:row>63</xdr:row>
      <xdr:rowOff>19776</xdr:rowOff>
    </xdr:to>
    <xdr:sp macro="" textlink="">
      <xdr:nvSpPr>
        <xdr:cNvPr id="196" name="楕円 195">
          <a:extLst>
            <a:ext uri="{FF2B5EF4-FFF2-40B4-BE49-F238E27FC236}">
              <a16:creationId xmlns:a16="http://schemas.microsoft.com/office/drawing/2014/main" id="{385CE728-5A89-4485-B776-0CC96EEA573F}"/>
            </a:ext>
          </a:extLst>
        </xdr:cNvPr>
        <xdr:cNvSpPr/>
      </xdr:nvSpPr>
      <xdr:spPr>
        <a:xfrm>
          <a:off x="1968500" y="1071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138793</xdr:rowOff>
    </xdr:from>
    <xdr:to>
      <xdr:col>15</xdr:col>
      <xdr:colOff>50800</xdr:colOff>
      <xdr:row>62</xdr:row>
      <xdr:rowOff>140426</xdr:rowOff>
    </xdr:to>
    <xdr:cxnSp macro="">
      <xdr:nvCxnSpPr>
        <xdr:cNvPr id="197" name="直線コネクタ 196">
          <a:extLst>
            <a:ext uri="{FF2B5EF4-FFF2-40B4-BE49-F238E27FC236}">
              <a16:creationId xmlns:a16="http://schemas.microsoft.com/office/drawing/2014/main" id="{C03AAB00-8B7C-4CC5-AB68-8F3B936FF448}"/>
            </a:ext>
          </a:extLst>
        </xdr:cNvPr>
        <xdr:cNvCxnSpPr/>
      </xdr:nvCxnSpPr>
      <xdr:spPr>
        <a:xfrm flipV="1">
          <a:off x="2019300" y="10768693"/>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161472</xdr:rowOff>
    </xdr:from>
    <xdr:to>
      <xdr:col>6</xdr:col>
      <xdr:colOff>38100</xdr:colOff>
      <xdr:row>59</xdr:row>
      <xdr:rowOff>91622</xdr:rowOff>
    </xdr:to>
    <xdr:sp macro="" textlink="">
      <xdr:nvSpPr>
        <xdr:cNvPr id="198" name="楕円 197">
          <a:extLst>
            <a:ext uri="{FF2B5EF4-FFF2-40B4-BE49-F238E27FC236}">
              <a16:creationId xmlns:a16="http://schemas.microsoft.com/office/drawing/2014/main" id="{119080FF-7925-4AC5-BF24-328C8E6E45A4}"/>
            </a:ext>
          </a:extLst>
        </xdr:cNvPr>
        <xdr:cNvSpPr/>
      </xdr:nvSpPr>
      <xdr:spPr>
        <a:xfrm>
          <a:off x="1079500" y="10105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40822</xdr:rowOff>
    </xdr:from>
    <xdr:to>
      <xdr:col>10</xdr:col>
      <xdr:colOff>114300</xdr:colOff>
      <xdr:row>62</xdr:row>
      <xdr:rowOff>140426</xdr:rowOff>
    </xdr:to>
    <xdr:cxnSp macro="">
      <xdr:nvCxnSpPr>
        <xdr:cNvPr id="199" name="直線コネクタ 198">
          <a:extLst>
            <a:ext uri="{FF2B5EF4-FFF2-40B4-BE49-F238E27FC236}">
              <a16:creationId xmlns:a16="http://schemas.microsoft.com/office/drawing/2014/main" id="{A6BFD73B-330E-4EF4-A2AA-C8EEEF771CFC}"/>
            </a:ext>
          </a:extLst>
        </xdr:cNvPr>
        <xdr:cNvCxnSpPr/>
      </xdr:nvCxnSpPr>
      <xdr:spPr>
        <a:xfrm>
          <a:off x="1130300" y="10156372"/>
          <a:ext cx="889000" cy="613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55897</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DAFE6E0E-DED3-4ADB-B5C0-DFF9BC660896}"/>
            </a:ext>
          </a:extLst>
        </xdr:cNvPr>
        <xdr:cNvSpPr txBox="1"/>
      </xdr:nvSpPr>
      <xdr:spPr>
        <a:xfrm>
          <a:off x="35820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37936</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6D365389-1AF5-4FD4-AE20-E68E2D75E1F4}"/>
            </a:ext>
          </a:extLst>
        </xdr:cNvPr>
        <xdr:cNvSpPr txBox="1"/>
      </xdr:nvSpPr>
      <xdr:spPr>
        <a:xfrm>
          <a:off x="2705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13443</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68B82EBC-A36E-4D2D-A5B5-A3C1968E1AEA}"/>
            </a:ext>
          </a:extLst>
        </xdr:cNvPr>
        <xdr:cNvSpPr txBox="1"/>
      </xdr:nvSpPr>
      <xdr:spPr>
        <a:xfrm>
          <a:off x="1816744" y="1012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103976</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686C4833-2D15-46F2-A64B-391774A8C736}"/>
            </a:ext>
          </a:extLst>
        </xdr:cNvPr>
        <xdr:cNvSpPr txBox="1"/>
      </xdr:nvSpPr>
      <xdr:spPr>
        <a:xfrm>
          <a:off x="927744" y="1039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20700</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22EF11D0-C7E9-4CD0-AB45-20C90E001782}"/>
            </a:ext>
          </a:extLst>
        </xdr:cNvPr>
        <xdr:cNvSpPr txBox="1"/>
      </xdr:nvSpPr>
      <xdr:spPr>
        <a:xfrm>
          <a:off x="3582044" y="1082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9270</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8F5FB411-BA2A-4971-9847-42683C12C164}"/>
            </a:ext>
          </a:extLst>
        </xdr:cNvPr>
        <xdr:cNvSpPr txBox="1"/>
      </xdr:nvSpPr>
      <xdr:spPr>
        <a:xfrm>
          <a:off x="2705744" y="108106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10903</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62B6215E-440C-4A14-9C68-32678C828B0C}"/>
            </a:ext>
          </a:extLst>
        </xdr:cNvPr>
        <xdr:cNvSpPr txBox="1"/>
      </xdr:nvSpPr>
      <xdr:spPr>
        <a:xfrm>
          <a:off x="1816744" y="1081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108149</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B5B0CE07-34C7-4776-9784-7FB1FD716503}"/>
            </a:ext>
          </a:extLst>
        </xdr:cNvPr>
        <xdr:cNvSpPr txBox="1"/>
      </xdr:nvSpPr>
      <xdr:spPr>
        <a:xfrm>
          <a:off x="927744" y="9880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DBED4B0A-49EF-4CD7-B8CD-2C0978235C39}"/>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8AA1E2C9-212A-43ED-B690-2DC948BEC9E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59548379-5E9B-4CBD-AE56-2228BA6725DF}"/>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2A111C57-F04C-4C8F-B461-CDC7789BCB4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1E45C3E5-DEEE-4CFC-B5C7-3C2B0B4879F9}"/>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DB5ADE71-4DDE-4880-9C56-2F3A86FAB471}"/>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756C9F23-1244-421E-A8B9-51BFD56AE08F}"/>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536729BF-3EA2-4956-9E9F-0555BC860656}"/>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B411A1D8-4A13-4BA5-B54B-7CEE100C8DAF}"/>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A22B6724-3DB2-4E08-8A8A-1A73CC71124F}"/>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8" name="直線コネクタ 217">
          <a:extLst>
            <a:ext uri="{FF2B5EF4-FFF2-40B4-BE49-F238E27FC236}">
              <a16:creationId xmlns:a16="http://schemas.microsoft.com/office/drawing/2014/main" id="{F113B047-DBB4-49E5-AD87-85E56C0C8051}"/>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9" name="テキスト ボックス 218">
          <a:extLst>
            <a:ext uri="{FF2B5EF4-FFF2-40B4-BE49-F238E27FC236}">
              <a16:creationId xmlns:a16="http://schemas.microsoft.com/office/drawing/2014/main" id="{F044D3E2-1ABC-4411-B8B2-C45D3A68BF1A}"/>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0" name="直線コネクタ 219">
          <a:extLst>
            <a:ext uri="{FF2B5EF4-FFF2-40B4-BE49-F238E27FC236}">
              <a16:creationId xmlns:a16="http://schemas.microsoft.com/office/drawing/2014/main" id="{99A826A0-8BD0-43EA-B4C9-374269BA057E}"/>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1" name="テキスト ボックス 220">
          <a:extLst>
            <a:ext uri="{FF2B5EF4-FFF2-40B4-BE49-F238E27FC236}">
              <a16:creationId xmlns:a16="http://schemas.microsoft.com/office/drawing/2014/main" id="{449248C7-788B-4C6B-B2B4-93BB7C77DD66}"/>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a:extLst>
            <a:ext uri="{FF2B5EF4-FFF2-40B4-BE49-F238E27FC236}">
              <a16:creationId xmlns:a16="http://schemas.microsoft.com/office/drawing/2014/main" id="{265FB1C8-B46C-4B5B-8F6A-C176ABAED64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59</xdr:row>
      <xdr:rowOff>29227</xdr:rowOff>
    </xdr:from>
    <xdr:ext cx="749692" cy="259045"/>
    <xdr:sp macro="" textlink="">
      <xdr:nvSpPr>
        <xdr:cNvPr id="223" name="テキスト ボックス 222">
          <a:extLst>
            <a:ext uri="{FF2B5EF4-FFF2-40B4-BE49-F238E27FC236}">
              <a16:creationId xmlns:a16="http://schemas.microsoft.com/office/drawing/2014/main" id="{3621179E-177B-4690-8CE6-61802BA74BF2}"/>
            </a:ext>
          </a:extLst>
        </xdr:cNvPr>
        <xdr:cNvSpPr txBox="1"/>
      </xdr:nvSpPr>
      <xdr:spPr>
        <a:xfrm>
          <a:off x="5854308" y="1014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4" name="直線コネクタ 223">
          <a:extLst>
            <a:ext uri="{FF2B5EF4-FFF2-40B4-BE49-F238E27FC236}">
              <a16:creationId xmlns:a16="http://schemas.microsoft.com/office/drawing/2014/main" id="{F0DA75D5-3073-4ABA-82B8-0A3625FC7A6E}"/>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56</xdr:row>
      <xdr:rowOff>162577</xdr:rowOff>
    </xdr:from>
    <xdr:ext cx="749692" cy="259045"/>
    <xdr:sp macro="" textlink="">
      <xdr:nvSpPr>
        <xdr:cNvPr id="225" name="テキスト ボックス 224">
          <a:extLst>
            <a:ext uri="{FF2B5EF4-FFF2-40B4-BE49-F238E27FC236}">
              <a16:creationId xmlns:a16="http://schemas.microsoft.com/office/drawing/2014/main" id="{6A476151-8A42-4630-8F92-095618B391FC}"/>
            </a:ext>
          </a:extLst>
        </xdr:cNvPr>
        <xdr:cNvSpPr txBox="1"/>
      </xdr:nvSpPr>
      <xdr:spPr>
        <a:xfrm>
          <a:off x="5854308" y="976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6" name="直線コネクタ 225">
          <a:extLst>
            <a:ext uri="{FF2B5EF4-FFF2-40B4-BE49-F238E27FC236}">
              <a16:creationId xmlns:a16="http://schemas.microsoft.com/office/drawing/2014/main" id="{AC96FCA6-F952-4711-8C6B-B791A8C3B9B1}"/>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7" name="テキスト ボックス 226">
          <a:extLst>
            <a:ext uri="{FF2B5EF4-FFF2-40B4-BE49-F238E27FC236}">
              <a16:creationId xmlns:a16="http://schemas.microsoft.com/office/drawing/2014/main" id="{C3732074-6118-490D-971B-1632BB682811}"/>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a:extLst>
            <a:ext uri="{FF2B5EF4-FFF2-40B4-BE49-F238E27FC236}">
              <a16:creationId xmlns:a16="http://schemas.microsoft.com/office/drawing/2014/main" id="{B18AE44D-A15A-4759-9FA1-8A0FEE3B28D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9" name="テキスト ボックス 228">
          <a:extLst>
            <a:ext uri="{FF2B5EF4-FFF2-40B4-BE49-F238E27FC236}">
              <a16:creationId xmlns:a16="http://schemas.microsoft.com/office/drawing/2014/main" id="{7B133BEC-9BBF-4A97-AEBF-26D2CADA1070}"/>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橋りょう・トンネル】&#10;一人当たり有形固定資産（償却資産）額グラフ枠">
          <a:extLst>
            <a:ext uri="{FF2B5EF4-FFF2-40B4-BE49-F238E27FC236}">
              <a16:creationId xmlns:a16="http://schemas.microsoft.com/office/drawing/2014/main" id="{6AD9DF23-2CEA-43A8-A732-28A8BBCF5B1C}"/>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157743</xdr:rowOff>
    </xdr:from>
    <xdr:to>
      <xdr:col>54</xdr:col>
      <xdr:colOff>189865</xdr:colOff>
      <xdr:row>64</xdr:row>
      <xdr:rowOff>75709</xdr:rowOff>
    </xdr:to>
    <xdr:cxnSp macro="">
      <xdr:nvCxnSpPr>
        <xdr:cNvPr id="231" name="直線コネクタ 230">
          <a:extLst>
            <a:ext uri="{FF2B5EF4-FFF2-40B4-BE49-F238E27FC236}">
              <a16:creationId xmlns:a16="http://schemas.microsoft.com/office/drawing/2014/main" id="{D833A689-2227-4A91-A64F-D41B3489B002}"/>
            </a:ext>
          </a:extLst>
        </xdr:cNvPr>
        <xdr:cNvCxnSpPr/>
      </xdr:nvCxnSpPr>
      <xdr:spPr>
        <a:xfrm flipV="1">
          <a:off x="10476865" y="9758943"/>
          <a:ext cx="0" cy="1289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79536</xdr:rowOff>
    </xdr:from>
    <xdr:ext cx="469744" cy="259045"/>
    <xdr:sp macro="" textlink="">
      <xdr:nvSpPr>
        <xdr:cNvPr id="232" name="【橋りょう・トンネル】&#10;一人当たり有形固定資産（償却資産）額最小値テキスト">
          <a:extLst>
            <a:ext uri="{FF2B5EF4-FFF2-40B4-BE49-F238E27FC236}">
              <a16:creationId xmlns:a16="http://schemas.microsoft.com/office/drawing/2014/main" id="{1E02EAA2-93FF-4C54-86CB-1A0879EC6744}"/>
            </a:ext>
          </a:extLst>
        </xdr:cNvPr>
        <xdr:cNvSpPr txBox="1"/>
      </xdr:nvSpPr>
      <xdr:spPr>
        <a:xfrm>
          <a:off x="10515600" y="11052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75709</xdr:rowOff>
    </xdr:from>
    <xdr:to>
      <xdr:col>55</xdr:col>
      <xdr:colOff>88900</xdr:colOff>
      <xdr:row>64</xdr:row>
      <xdr:rowOff>75709</xdr:rowOff>
    </xdr:to>
    <xdr:cxnSp macro="">
      <xdr:nvCxnSpPr>
        <xdr:cNvPr id="233" name="直線コネクタ 232">
          <a:extLst>
            <a:ext uri="{FF2B5EF4-FFF2-40B4-BE49-F238E27FC236}">
              <a16:creationId xmlns:a16="http://schemas.microsoft.com/office/drawing/2014/main" id="{88D44599-86B6-4504-A57B-D458827B46DD}"/>
            </a:ext>
          </a:extLst>
        </xdr:cNvPr>
        <xdr:cNvCxnSpPr/>
      </xdr:nvCxnSpPr>
      <xdr:spPr>
        <a:xfrm>
          <a:off x="10388600" y="11048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104420</xdr:rowOff>
    </xdr:from>
    <xdr:ext cx="754822" cy="259045"/>
    <xdr:sp macro="" textlink="">
      <xdr:nvSpPr>
        <xdr:cNvPr id="234" name="【橋りょう・トンネル】&#10;一人当たり有形固定資産（償却資産）額最大値テキスト">
          <a:extLst>
            <a:ext uri="{FF2B5EF4-FFF2-40B4-BE49-F238E27FC236}">
              <a16:creationId xmlns:a16="http://schemas.microsoft.com/office/drawing/2014/main" id="{3659EEA8-7E50-415C-B9E8-4853410A7FBF}"/>
            </a:ext>
          </a:extLst>
        </xdr:cNvPr>
        <xdr:cNvSpPr txBox="1"/>
      </xdr:nvSpPr>
      <xdr:spPr>
        <a:xfrm>
          <a:off x="10515600" y="9534170"/>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16,929,876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157743</xdr:rowOff>
    </xdr:from>
    <xdr:to>
      <xdr:col>55</xdr:col>
      <xdr:colOff>88900</xdr:colOff>
      <xdr:row>56</xdr:row>
      <xdr:rowOff>157743</xdr:rowOff>
    </xdr:to>
    <xdr:cxnSp macro="">
      <xdr:nvCxnSpPr>
        <xdr:cNvPr id="235" name="直線コネクタ 234">
          <a:extLst>
            <a:ext uri="{FF2B5EF4-FFF2-40B4-BE49-F238E27FC236}">
              <a16:creationId xmlns:a16="http://schemas.microsoft.com/office/drawing/2014/main" id="{F91C1E1D-FABE-44CA-949E-3F0CBA8BB7FF}"/>
            </a:ext>
          </a:extLst>
        </xdr:cNvPr>
        <xdr:cNvCxnSpPr/>
      </xdr:nvCxnSpPr>
      <xdr:spPr>
        <a:xfrm>
          <a:off x="10388600" y="9758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76734</xdr:rowOff>
    </xdr:from>
    <xdr:ext cx="690189" cy="259045"/>
    <xdr:sp macro="" textlink="">
      <xdr:nvSpPr>
        <xdr:cNvPr id="236" name="【橋りょう・トンネル】&#10;一人当たり有形固定資産（償却資産）額平均値テキスト">
          <a:extLst>
            <a:ext uri="{FF2B5EF4-FFF2-40B4-BE49-F238E27FC236}">
              <a16:creationId xmlns:a16="http://schemas.microsoft.com/office/drawing/2014/main" id="{F1FAF51F-7340-495A-8F89-A6B27B62DB28}"/>
            </a:ext>
          </a:extLst>
        </xdr:cNvPr>
        <xdr:cNvSpPr txBox="1"/>
      </xdr:nvSpPr>
      <xdr:spPr>
        <a:xfrm>
          <a:off x="10515600" y="10878084"/>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98307</xdr:rowOff>
    </xdr:from>
    <xdr:to>
      <xdr:col>55</xdr:col>
      <xdr:colOff>50800</xdr:colOff>
      <xdr:row>64</xdr:row>
      <xdr:rowOff>28457</xdr:rowOff>
    </xdr:to>
    <xdr:sp macro="" textlink="">
      <xdr:nvSpPr>
        <xdr:cNvPr id="237" name="フローチャート: 判断 236">
          <a:extLst>
            <a:ext uri="{FF2B5EF4-FFF2-40B4-BE49-F238E27FC236}">
              <a16:creationId xmlns:a16="http://schemas.microsoft.com/office/drawing/2014/main" id="{41802EA1-E74D-48F2-9740-9718CE3BE72C}"/>
            </a:ext>
          </a:extLst>
        </xdr:cNvPr>
        <xdr:cNvSpPr/>
      </xdr:nvSpPr>
      <xdr:spPr>
        <a:xfrm>
          <a:off x="10426700" y="10899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115685</xdr:rowOff>
    </xdr:from>
    <xdr:to>
      <xdr:col>50</xdr:col>
      <xdr:colOff>165100</xdr:colOff>
      <xdr:row>64</xdr:row>
      <xdr:rowOff>45835</xdr:rowOff>
    </xdr:to>
    <xdr:sp macro="" textlink="">
      <xdr:nvSpPr>
        <xdr:cNvPr id="238" name="フローチャート: 判断 237">
          <a:extLst>
            <a:ext uri="{FF2B5EF4-FFF2-40B4-BE49-F238E27FC236}">
              <a16:creationId xmlns:a16="http://schemas.microsoft.com/office/drawing/2014/main" id="{9C5AE301-B65C-4297-96A4-A79C17088795}"/>
            </a:ext>
          </a:extLst>
        </xdr:cNvPr>
        <xdr:cNvSpPr/>
      </xdr:nvSpPr>
      <xdr:spPr>
        <a:xfrm>
          <a:off x="9588500" y="10917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119294</xdr:rowOff>
    </xdr:from>
    <xdr:to>
      <xdr:col>46</xdr:col>
      <xdr:colOff>38100</xdr:colOff>
      <xdr:row>64</xdr:row>
      <xdr:rowOff>49444</xdr:rowOff>
    </xdr:to>
    <xdr:sp macro="" textlink="">
      <xdr:nvSpPr>
        <xdr:cNvPr id="239" name="フローチャート: 判断 238">
          <a:extLst>
            <a:ext uri="{FF2B5EF4-FFF2-40B4-BE49-F238E27FC236}">
              <a16:creationId xmlns:a16="http://schemas.microsoft.com/office/drawing/2014/main" id="{533AA3D7-7E91-44B5-96CC-0E749290913C}"/>
            </a:ext>
          </a:extLst>
        </xdr:cNvPr>
        <xdr:cNvSpPr/>
      </xdr:nvSpPr>
      <xdr:spPr>
        <a:xfrm>
          <a:off x="8699500" y="1092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117803</xdr:rowOff>
    </xdr:from>
    <xdr:to>
      <xdr:col>41</xdr:col>
      <xdr:colOff>101600</xdr:colOff>
      <xdr:row>64</xdr:row>
      <xdr:rowOff>47953</xdr:rowOff>
    </xdr:to>
    <xdr:sp macro="" textlink="">
      <xdr:nvSpPr>
        <xdr:cNvPr id="240" name="フローチャート: 判断 239">
          <a:extLst>
            <a:ext uri="{FF2B5EF4-FFF2-40B4-BE49-F238E27FC236}">
              <a16:creationId xmlns:a16="http://schemas.microsoft.com/office/drawing/2014/main" id="{DFBCFA86-978A-4C81-907C-0FC3083A8EDB}"/>
            </a:ext>
          </a:extLst>
        </xdr:cNvPr>
        <xdr:cNvSpPr/>
      </xdr:nvSpPr>
      <xdr:spPr>
        <a:xfrm>
          <a:off x="7810500" y="10919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127574</xdr:rowOff>
    </xdr:from>
    <xdr:to>
      <xdr:col>36</xdr:col>
      <xdr:colOff>165100</xdr:colOff>
      <xdr:row>64</xdr:row>
      <xdr:rowOff>57724</xdr:rowOff>
    </xdr:to>
    <xdr:sp macro="" textlink="">
      <xdr:nvSpPr>
        <xdr:cNvPr id="241" name="フローチャート: 判断 240">
          <a:extLst>
            <a:ext uri="{FF2B5EF4-FFF2-40B4-BE49-F238E27FC236}">
              <a16:creationId xmlns:a16="http://schemas.microsoft.com/office/drawing/2014/main" id="{1DF1260A-529B-49B7-97C6-9EA2E2011B1A}"/>
            </a:ext>
          </a:extLst>
        </xdr:cNvPr>
        <xdr:cNvSpPr/>
      </xdr:nvSpPr>
      <xdr:spPr>
        <a:xfrm>
          <a:off x="6921500" y="10928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414D432D-B066-4B10-A20C-D6CE12062AC6}"/>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5797922-4053-4F98-B687-8054FD22A79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A6FDCB6B-FD5A-4DB0-B37B-56107D620767}"/>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0F4B7DC9-F1FD-4A74-9FFE-2116343C9869}"/>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F6C2BB43-203D-4609-9B37-845C3D4811CC}"/>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68605</xdr:rowOff>
    </xdr:from>
    <xdr:to>
      <xdr:col>55</xdr:col>
      <xdr:colOff>50800</xdr:colOff>
      <xdr:row>63</xdr:row>
      <xdr:rowOff>170205</xdr:rowOff>
    </xdr:to>
    <xdr:sp macro="" textlink="">
      <xdr:nvSpPr>
        <xdr:cNvPr id="247" name="楕円 246">
          <a:extLst>
            <a:ext uri="{FF2B5EF4-FFF2-40B4-BE49-F238E27FC236}">
              <a16:creationId xmlns:a16="http://schemas.microsoft.com/office/drawing/2014/main" id="{62C170C7-3F24-479B-AF6C-E6A9896A24F3}"/>
            </a:ext>
          </a:extLst>
        </xdr:cNvPr>
        <xdr:cNvSpPr/>
      </xdr:nvSpPr>
      <xdr:spPr>
        <a:xfrm>
          <a:off x="10426700" y="1086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91482</xdr:rowOff>
    </xdr:from>
    <xdr:ext cx="690189" cy="259045"/>
    <xdr:sp macro="" textlink="">
      <xdr:nvSpPr>
        <xdr:cNvPr id="248" name="【橋りょう・トンネル】&#10;一人当たり有形固定資産（償却資産）額該当値テキスト">
          <a:extLst>
            <a:ext uri="{FF2B5EF4-FFF2-40B4-BE49-F238E27FC236}">
              <a16:creationId xmlns:a16="http://schemas.microsoft.com/office/drawing/2014/main" id="{2D06E467-8479-4E54-BD78-E2474B10EA15}"/>
            </a:ext>
          </a:extLst>
        </xdr:cNvPr>
        <xdr:cNvSpPr txBox="1"/>
      </xdr:nvSpPr>
      <xdr:spPr>
        <a:xfrm>
          <a:off x="10515600" y="1072138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1,683,003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78067</xdr:rowOff>
    </xdr:from>
    <xdr:to>
      <xdr:col>50</xdr:col>
      <xdr:colOff>165100</xdr:colOff>
      <xdr:row>64</xdr:row>
      <xdr:rowOff>8217</xdr:rowOff>
    </xdr:to>
    <xdr:sp macro="" textlink="">
      <xdr:nvSpPr>
        <xdr:cNvPr id="249" name="楕円 248">
          <a:extLst>
            <a:ext uri="{FF2B5EF4-FFF2-40B4-BE49-F238E27FC236}">
              <a16:creationId xmlns:a16="http://schemas.microsoft.com/office/drawing/2014/main" id="{C3D42579-7829-4233-8BDE-C74700C0D36F}"/>
            </a:ext>
          </a:extLst>
        </xdr:cNvPr>
        <xdr:cNvSpPr/>
      </xdr:nvSpPr>
      <xdr:spPr>
        <a:xfrm>
          <a:off x="9588500" y="10879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119405</xdr:rowOff>
    </xdr:from>
    <xdr:to>
      <xdr:col>55</xdr:col>
      <xdr:colOff>0</xdr:colOff>
      <xdr:row>63</xdr:row>
      <xdr:rowOff>128867</xdr:rowOff>
    </xdr:to>
    <xdr:cxnSp macro="">
      <xdr:nvCxnSpPr>
        <xdr:cNvPr id="250" name="直線コネクタ 249">
          <a:extLst>
            <a:ext uri="{FF2B5EF4-FFF2-40B4-BE49-F238E27FC236}">
              <a16:creationId xmlns:a16="http://schemas.microsoft.com/office/drawing/2014/main" id="{58CBA062-A2E1-44CD-8D9A-F6BE5A765C3D}"/>
            </a:ext>
          </a:extLst>
        </xdr:cNvPr>
        <xdr:cNvCxnSpPr/>
      </xdr:nvCxnSpPr>
      <xdr:spPr>
        <a:xfrm flipV="1">
          <a:off x="9639300" y="10920755"/>
          <a:ext cx="838200" cy="9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82639</xdr:rowOff>
    </xdr:from>
    <xdr:to>
      <xdr:col>46</xdr:col>
      <xdr:colOff>38100</xdr:colOff>
      <xdr:row>64</xdr:row>
      <xdr:rowOff>12789</xdr:rowOff>
    </xdr:to>
    <xdr:sp macro="" textlink="">
      <xdr:nvSpPr>
        <xdr:cNvPr id="251" name="楕円 250">
          <a:extLst>
            <a:ext uri="{FF2B5EF4-FFF2-40B4-BE49-F238E27FC236}">
              <a16:creationId xmlns:a16="http://schemas.microsoft.com/office/drawing/2014/main" id="{30D7A878-7E23-4DBB-98F3-7B723715C418}"/>
            </a:ext>
          </a:extLst>
        </xdr:cNvPr>
        <xdr:cNvSpPr/>
      </xdr:nvSpPr>
      <xdr:spPr>
        <a:xfrm>
          <a:off x="8699500" y="10883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128867</xdr:rowOff>
    </xdr:from>
    <xdr:to>
      <xdr:col>50</xdr:col>
      <xdr:colOff>114300</xdr:colOff>
      <xdr:row>63</xdr:row>
      <xdr:rowOff>133439</xdr:rowOff>
    </xdr:to>
    <xdr:cxnSp macro="">
      <xdr:nvCxnSpPr>
        <xdr:cNvPr id="252" name="直線コネクタ 251">
          <a:extLst>
            <a:ext uri="{FF2B5EF4-FFF2-40B4-BE49-F238E27FC236}">
              <a16:creationId xmlns:a16="http://schemas.microsoft.com/office/drawing/2014/main" id="{A39E898B-6341-44D7-B842-537FF630DE63}"/>
            </a:ext>
          </a:extLst>
        </xdr:cNvPr>
        <xdr:cNvCxnSpPr/>
      </xdr:nvCxnSpPr>
      <xdr:spPr>
        <a:xfrm flipV="1">
          <a:off x="8750300" y="10930217"/>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90852</xdr:rowOff>
    </xdr:from>
    <xdr:to>
      <xdr:col>41</xdr:col>
      <xdr:colOff>101600</xdr:colOff>
      <xdr:row>64</xdr:row>
      <xdr:rowOff>21002</xdr:rowOff>
    </xdr:to>
    <xdr:sp macro="" textlink="">
      <xdr:nvSpPr>
        <xdr:cNvPr id="253" name="楕円 252">
          <a:extLst>
            <a:ext uri="{FF2B5EF4-FFF2-40B4-BE49-F238E27FC236}">
              <a16:creationId xmlns:a16="http://schemas.microsoft.com/office/drawing/2014/main" id="{C39D41F0-FED5-4F37-8CA5-37183B37833B}"/>
            </a:ext>
          </a:extLst>
        </xdr:cNvPr>
        <xdr:cNvSpPr/>
      </xdr:nvSpPr>
      <xdr:spPr>
        <a:xfrm>
          <a:off x="7810500" y="10892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133439</xdr:rowOff>
    </xdr:from>
    <xdr:to>
      <xdr:col>45</xdr:col>
      <xdr:colOff>177800</xdr:colOff>
      <xdr:row>63</xdr:row>
      <xdr:rowOff>141652</xdr:rowOff>
    </xdr:to>
    <xdr:cxnSp macro="">
      <xdr:nvCxnSpPr>
        <xdr:cNvPr id="254" name="直線コネクタ 253">
          <a:extLst>
            <a:ext uri="{FF2B5EF4-FFF2-40B4-BE49-F238E27FC236}">
              <a16:creationId xmlns:a16="http://schemas.microsoft.com/office/drawing/2014/main" id="{850F423F-2967-4744-9254-0D81ED9EB81A}"/>
            </a:ext>
          </a:extLst>
        </xdr:cNvPr>
        <xdr:cNvCxnSpPr/>
      </xdr:nvCxnSpPr>
      <xdr:spPr>
        <a:xfrm flipV="1">
          <a:off x="7861300" y="10934789"/>
          <a:ext cx="889000" cy="8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64</xdr:row>
      <xdr:rowOff>23537</xdr:rowOff>
    </xdr:from>
    <xdr:to>
      <xdr:col>36</xdr:col>
      <xdr:colOff>165100</xdr:colOff>
      <xdr:row>64</xdr:row>
      <xdr:rowOff>125137</xdr:rowOff>
    </xdr:to>
    <xdr:sp macro="" textlink="">
      <xdr:nvSpPr>
        <xdr:cNvPr id="255" name="楕円 254">
          <a:extLst>
            <a:ext uri="{FF2B5EF4-FFF2-40B4-BE49-F238E27FC236}">
              <a16:creationId xmlns:a16="http://schemas.microsoft.com/office/drawing/2014/main" id="{E3F198D9-F6FF-4652-987A-7FA18E9BFDE0}"/>
            </a:ext>
          </a:extLst>
        </xdr:cNvPr>
        <xdr:cNvSpPr/>
      </xdr:nvSpPr>
      <xdr:spPr>
        <a:xfrm>
          <a:off x="6921500" y="10996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141652</xdr:rowOff>
    </xdr:from>
    <xdr:to>
      <xdr:col>41</xdr:col>
      <xdr:colOff>50800</xdr:colOff>
      <xdr:row>64</xdr:row>
      <xdr:rowOff>74337</xdr:rowOff>
    </xdr:to>
    <xdr:cxnSp macro="">
      <xdr:nvCxnSpPr>
        <xdr:cNvPr id="256" name="直線コネクタ 255">
          <a:extLst>
            <a:ext uri="{FF2B5EF4-FFF2-40B4-BE49-F238E27FC236}">
              <a16:creationId xmlns:a16="http://schemas.microsoft.com/office/drawing/2014/main" id="{035A4472-B33A-44CB-9374-E05E6AFA5F1B}"/>
            </a:ext>
          </a:extLst>
        </xdr:cNvPr>
        <xdr:cNvCxnSpPr/>
      </xdr:nvCxnSpPr>
      <xdr:spPr>
        <a:xfrm flipV="1">
          <a:off x="6972300" y="10943002"/>
          <a:ext cx="889000" cy="104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64</xdr:row>
      <xdr:rowOff>36962</xdr:rowOff>
    </xdr:from>
    <xdr:ext cx="690189" cy="259045"/>
    <xdr:sp macro="" textlink="">
      <xdr:nvSpPr>
        <xdr:cNvPr id="257" name="n_1aveValue【橋りょう・トンネル】&#10;一人当たり有形固定資産（償却資産）額">
          <a:extLst>
            <a:ext uri="{FF2B5EF4-FFF2-40B4-BE49-F238E27FC236}">
              <a16:creationId xmlns:a16="http://schemas.microsoft.com/office/drawing/2014/main" id="{6A6E5DC7-2340-4C0E-89AE-8C92711C2075}"/>
            </a:ext>
          </a:extLst>
        </xdr:cNvPr>
        <xdr:cNvSpPr txBox="1"/>
      </xdr:nvSpPr>
      <xdr:spPr>
        <a:xfrm>
          <a:off x="9281505" y="110097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64</xdr:row>
      <xdr:rowOff>40571</xdr:rowOff>
    </xdr:from>
    <xdr:ext cx="690189" cy="259045"/>
    <xdr:sp macro="" textlink="">
      <xdr:nvSpPr>
        <xdr:cNvPr id="258" name="n_2aveValue【橋りょう・トンネル】&#10;一人当たり有形固定資産（償却資産）額">
          <a:extLst>
            <a:ext uri="{FF2B5EF4-FFF2-40B4-BE49-F238E27FC236}">
              <a16:creationId xmlns:a16="http://schemas.microsoft.com/office/drawing/2014/main" id="{3026FDCC-ABC3-468B-920C-C865EC33D167}"/>
            </a:ext>
          </a:extLst>
        </xdr:cNvPr>
        <xdr:cNvSpPr txBox="1"/>
      </xdr:nvSpPr>
      <xdr:spPr>
        <a:xfrm>
          <a:off x="8405205" y="110133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64</xdr:row>
      <xdr:rowOff>39080</xdr:rowOff>
    </xdr:from>
    <xdr:ext cx="690189" cy="259045"/>
    <xdr:sp macro="" textlink="">
      <xdr:nvSpPr>
        <xdr:cNvPr id="259" name="n_3aveValue【橋りょう・トンネル】&#10;一人当たり有形固定資産（償却資産）額">
          <a:extLst>
            <a:ext uri="{FF2B5EF4-FFF2-40B4-BE49-F238E27FC236}">
              <a16:creationId xmlns:a16="http://schemas.microsoft.com/office/drawing/2014/main" id="{A97D4FB6-461A-40CD-8D81-EA25C207AD2B}"/>
            </a:ext>
          </a:extLst>
        </xdr:cNvPr>
        <xdr:cNvSpPr txBox="1"/>
      </xdr:nvSpPr>
      <xdr:spPr>
        <a:xfrm>
          <a:off x="7516205" y="110118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74251</xdr:rowOff>
    </xdr:from>
    <xdr:ext cx="599010" cy="259045"/>
    <xdr:sp macro="" textlink="">
      <xdr:nvSpPr>
        <xdr:cNvPr id="260" name="n_4aveValue【橋りょう・トンネル】&#10;一人当たり有形固定資産（償却資産）額">
          <a:extLst>
            <a:ext uri="{FF2B5EF4-FFF2-40B4-BE49-F238E27FC236}">
              <a16:creationId xmlns:a16="http://schemas.microsoft.com/office/drawing/2014/main" id="{FA9DFB6A-B08C-47EA-9076-4FBAE03D78F2}"/>
            </a:ext>
          </a:extLst>
        </xdr:cNvPr>
        <xdr:cNvSpPr txBox="1"/>
      </xdr:nvSpPr>
      <xdr:spPr>
        <a:xfrm>
          <a:off x="6672795" y="107041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62</xdr:row>
      <xdr:rowOff>24744</xdr:rowOff>
    </xdr:from>
    <xdr:ext cx="690189" cy="259045"/>
    <xdr:sp macro="" textlink="">
      <xdr:nvSpPr>
        <xdr:cNvPr id="261" name="n_1mainValue【橋りょう・トンネル】&#10;一人当たり有形固定資産（償却資産）額">
          <a:extLst>
            <a:ext uri="{FF2B5EF4-FFF2-40B4-BE49-F238E27FC236}">
              <a16:creationId xmlns:a16="http://schemas.microsoft.com/office/drawing/2014/main" id="{DB7EF2B1-F8AB-4A92-AE12-AD0C8457635E}"/>
            </a:ext>
          </a:extLst>
        </xdr:cNvPr>
        <xdr:cNvSpPr txBox="1"/>
      </xdr:nvSpPr>
      <xdr:spPr>
        <a:xfrm>
          <a:off x="9281505" y="1065464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29316</xdr:rowOff>
    </xdr:from>
    <xdr:ext cx="690189" cy="259045"/>
    <xdr:sp macro="" textlink="">
      <xdr:nvSpPr>
        <xdr:cNvPr id="262" name="n_2mainValue【橋りょう・トンネル】&#10;一人当たり有形固定資産（償却資産）額">
          <a:extLst>
            <a:ext uri="{FF2B5EF4-FFF2-40B4-BE49-F238E27FC236}">
              <a16:creationId xmlns:a16="http://schemas.microsoft.com/office/drawing/2014/main" id="{2E30870B-4392-4367-A8F2-C7E21100E970}"/>
            </a:ext>
          </a:extLst>
        </xdr:cNvPr>
        <xdr:cNvSpPr txBox="1"/>
      </xdr:nvSpPr>
      <xdr:spPr>
        <a:xfrm>
          <a:off x="8405205" y="1065921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1,498,835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37529</xdr:rowOff>
    </xdr:from>
    <xdr:ext cx="690189" cy="259045"/>
    <xdr:sp macro="" textlink="">
      <xdr:nvSpPr>
        <xdr:cNvPr id="263" name="n_3mainValue【橋りょう・トンネル】&#10;一人当たり有形固定資産（償却資産）額">
          <a:extLst>
            <a:ext uri="{FF2B5EF4-FFF2-40B4-BE49-F238E27FC236}">
              <a16:creationId xmlns:a16="http://schemas.microsoft.com/office/drawing/2014/main" id="{F814801B-F1F2-455B-9016-C641938A784C}"/>
            </a:ext>
          </a:extLst>
        </xdr:cNvPr>
        <xdr:cNvSpPr txBox="1"/>
      </xdr:nvSpPr>
      <xdr:spPr>
        <a:xfrm>
          <a:off x="7516205" y="106674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116264</xdr:rowOff>
    </xdr:from>
    <xdr:ext cx="534377" cy="259045"/>
    <xdr:sp macro="" textlink="">
      <xdr:nvSpPr>
        <xdr:cNvPr id="264" name="n_4mainValue【橋りょう・トンネル】&#10;一人当たり有形固定資産（償却資産）額">
          <a:extLst>
            <a:ext uri="{FF2B5EF4-FFF2-40B4-BE49-F238E27FC236}">
              <a16:creationId xmlns:a16="http://schemas.microsoft.com/office/drawing/2014/main" id="{2A728461-4FA5-4314-92EB-44B3F0C9D262}"/>
            </a:ext>
          </a:extLst>
        </xdr:cNvPr>
        <xdr:cNvSpPr txBox="1"/>
      </xdr:nvSpPr>
      <xdr:spPr>
        <a:xfrm>
          <a:off x="6705111" y="11089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a:extLst>
            <a:ext uri="{FF2B5EF4-FFF2-40B4-BE49-F238E27FC236}">
              <a16:creationId xmlns:a16="http://schemas.microsoft.com/office/drawing/2014/main" id="{8C981C02-4CF0-444D-8514-38025198283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a:extLst>
            <a:ext uri="{FF2B5EF4-FFF2-40B4-BE49-F238E27FC236}">
              <a16:creationId xmlns:a16="http://schemas.microsoft.com/office/drawing/2014/main" id="{65DD0BE1-F2E9-4569-8636-C4235734B8D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a:extLst>
            <a:ext uri="{FF2B5EF4-FFF2-40B4-BE49-F238E27FC236}">
              <a16:creationId xmlns:a16="http://schemas.microsoft.com/office/drawing/2014/main" id="{76CD90FF-7D68-45D7-BDAA-47DE9C056BC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a:extLst>
            <a:ext uri="{FF2B5EF4-FFF2-40B4-BE49-F238E27FC236}">
              <a16:creationId xmlns:a16="http://schemas.microsoft.com/office/drawing/2014/main" id="{27A4D611-3923-4D8A-B8DC-11EBE1FC6F95}"/>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a:extLst>
            <a:ext uri="{FF2B5EF4-FFF2-40B4-BE49-F238E27FC236}">
              <a16:creationId xmlns:a16="http://schemas.microsoft.com/office/drawing/2014/main" id="{9B8185DE-8F33-41E6-85EF-31BC1CD2C877}"/>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a:extLst>
            <a:ext uri="{FF2B5EF4-FFF2-40B4-BE49-F238E27FC236}">
              <a16:creationId xmlns:a16="http://schemas.microsoft.com/office/drawing/2014/main" id="{46D9D3A0-FA1C-4561-A2D2-A7FC5ADE108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a:extLst>
            <a:ext uri="{FF2B5EF4-FFF2-40B4-BE49-F238E27FC236}">
              <a16:creationId xmlns:a16="http://schemas.microsoft.com/office/drawing/2014/main" id="{9AF9FD5F-A37E-47E8-ACEA-B839ABA01A1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a:extLst>
            <a:ext uri="{FF2B5EF4-FFF2-40B4-BE49-F238E27FC236}">
              <a16:creationId xmlns:a16="http://schemas.microsoft.com/office/drawing/2014/main" id="{F0EB0FAF-F8A4-48C5-8040-D6E2F7C97ABB}"/>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3" name="テキスト ボックス 272">
          <a:extLst>
            <a:ext uri="{FF2B5EF4-FFF2-40B4-BE49-F238E27FC236}">
              <a16:creationId xmlns:a16="http://schemas.microsoft.com/office/drawing/2014/main" id="{12B058D1-6923-402A-9619-040A3305724B}"/>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a:extLst>
            <a:ext uri="{FF2B5EF4-FFF2-40B4-BE49-F238E27FC236}">
              <a16:creationId xmlns:a16="http://schemas.microsoft.com/office/drawing/2014/main" id="{99A79BF9-E2FE-4585-BFB3-50E99D42BEC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5" name="テキスト ボックス 274">
          <a:extLst>
            <a:ext uri="{FF2B5EF4-FFF2-40B4-BE49-F238E27FC236}">
              <a16:creationId xmlns:a16="http://schemas.microsoft.com/office/drawing/2014/main" id="{448D217D-129B-4C04-82DE-C95BC83F0A9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6" name="直線コネクタ 275">
          <a:extLst>
            <a:ext uri="{FF2B5EF4-FFF2-40B4-BE49-F238E27FC236}">
              <a16:creationId xmlns:a16="http://schemas.microsoft.com/office/drawing/2014/main" id="{8A630C2F-F153-4411-B841-C95D5040B115}"/>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7" name="テキスト ボックス 276">
          <a:extLst>
            <a:ext uri="{FF2B5EF4-FFF2-40B4-BE49-F238E27FC236}">
              <a16:creationId xmlns:a16="http://schemas.microsoft.com/office/drawing/2014/main" id="{4BA8FC41-4C51-48AF-BC7A-46685B0C1F30}"/>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8" name="直線コネクタ 277">
          <a:extLst>
            <a:ext uri="{FF2B5EF4-FFF2-40B4-BE49-F238E27FC236}">
              <a16:creationId xmlns:a16="http://schemas.microsoft.com/office/drawing/2014/main" id="{E0CD9EC0-6FF6-495B-A89D-8CCDA6944729}"/>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9" name="テキスト ボックス 278">
          <a:extLst>
            <a:ext uri="{FF2B5EF4-FFF2-40B4-BE49-F238E27FC236}">
              <a16:creationId xmlns:a16="http://schemas.microsoft.com/office/drawing/2014/main" id="{5C7E5DC9-CF22-453B-A1BB-E228E099A336}"/>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80" name="直線コネクタ 279">
          <a:extLst>
            <a:ext uri="{FF2B5EF4-FFF2-40B4-BE49-F238E27FC236}">
              <a16:creationId xmlns:a16="http://schemas.microsoft.com/office/drawing/2014/main" id="{7800688F-2DFF-48CE-85B5-242948AE6904}"/>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1" name="テキスト ボックス 280">
          <a:extLst>
            <a:ext uri="{FF2B5EF4-FFF2-40B4-BE49-F238E27FC236}">
              <a16:creationId xmlns:a16="http://schemas.microsoft.com/office/drawing/2014/main" id="{500B6614-8595-4C80-BA9F-4D69E7D94885}"/>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2" name="直線コネクタ 281">
          <a:extLst>
            <a:ext uri="{FF2B5EF4-FFF2-40B4-BE49-F238E27FC236}">
              <a16:creationId xmlns:a16="http://schemas.microsoft.com/office/drawing/2014/main" id="{CCC116B8-A977-4020-945D-0AE688D118AD}"/>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3" name="テキスト ボックス 282">
          <a:extLst>
            <a:ext uri="{FF2B5EF4-FFF2-40B4-BE49-F238E27FC236}">
              <a16:creationId xmlns:a16="http://schemas.microsoft.com/office/drawing/2014/main" id="{498F67E1-3961-4C89-9AAB-6E016EE0EECB}"/>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4" name="直線コネクタ 283">
          <a:extLst>
            <a:ext uri="{FF2B5EF4-FFF2-40B4-BE49-F238E27FC236}">
              <a16:creationId xmlns:a16="http://schemas.microsoft.com/office/drawing/2014/main" id="{CC8EF0CF-8347-49C8-A5B8-07C7353D970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5" name="テキスト ボックス 284">
          <a:extLst>
            <a:ext uri="{FF2B5EF4-FFF2-40B4-BE49-F238E27FC236}">
              <a16:creationId xmlns:a16="http://schemas.microsoft.com/office/drawing/2014/main" id="{1AD7A631-4E30-4E05-BB24-2F231F94B93C}"/>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8449CF89-1B42-416C-B449-E53B85725D65}"/>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7" name="テキスト ボックス 286">
          <a:extLst>
            <a:ext uri="{FF2B5EF4-FFF2-40B4-BE49-F238E27FC236}">
              <a16:creationId xmlns:a16="http://schemas.microsoft.com/office/drawing/2014/main" id="{D3B54D13-5692-4B63-8E9D-000FFDA986CD}"/>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a:extLst>
            <a:ext uri="{FF2B5EF4-FFF2-40B4-BE49-F238E27FC236}">
              <a16:creationId xmlns:a16="http://schemas.microsoft.com/office/drawing/2014/main" id="{DEC277B9-822C-4540-8A71-CF8755B501C8}"/>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146686</xdr:rowOff>
    </xdr:from>
    <xdr:to>
      <xdr:col>24</xdr:col>
      <xdr:colOff>62865</xdr:colOff>
      <xdr:row>86</xdr:row>
      <xdr:rowOff>114300</xdr:rowOff>
    </xdr:to>
    <xdr:cxnSp macro="">
      <xdr:nvCxnSpPr>
        <xdr:cNvPr id="289" name="直線コネクタ 288">
          <a:extLst>
            <a:ext uri="{FF2B5EF4-FFF2-40B4-BE49-F238E27FC236}">
              <a16:creationId xmlns:a16="http://schemas.microsoft.com/office/drawing/2014/main" id="{5E1B5D88-416F-4955-9FD0-EF3A46E748FF}"/>
            </a:ext>
          </a:extLst>
        </xdr:cNvPr>
        <xdr:cNvCxnSpPr/>
      </xdr:nvCxnSpPr>
      <xdr:spPr>
        <a:xfrm flipV="1">
          <a:off x="4634865" y="13348336"/>
          <a:ext cx="0" cy="1510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90" name="【公営住宅】&#10;有形固定資産減価償却率最小値テキスト">
          <a:extLst>
            <a:ext uri="{FF2B5EF4-FFF2-40B4-BE49-F238E27FC236}">
              <a16:creationId xmlns:a16="http://schemas.microsoft.com/office/drawing/2014/main" id="{82483A5F-914D-49D9-A9C7-51D6B36F5BD5}"/>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1" name="直線コネクタ 290">
          <a:extLst>
            <a:ext uri="{FF2B5EF4-FFF2-40B4-BE49-F238E27FC236}">
              <a16:creationId xmlns:a16="http://schemas.microsoft.com/office/drawing/2014/main" id="{9A9CC374-C42F-492B-A9BC-CFB90231AAED}"/>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93363</xdr:rowOff>
    </xdr:from>
    <xdr:ext cx="405111" cy="259045"/>
    <xdr:sp macro="" textlink="">
      <xdr:nvSpPr>
        <xdr:cNvPr id="292" name="【公営住宅】&#10;有形固定資産減価償却率最大値テキスト">
          <a:extLst>
            <a:ext uri="{FF2B5EF4-FFF2-40B4-BE49-F238E27FC236}">
              <a16:creationId xmlns:a16="http://schemas.microsoft.com/office/drawing/2014/main" id="{258B4252-38D9-4F37-A9CB-C40487B0C953}"/>
            </a:ext>
          </a:extLst>
        </xdr:cNvPr>
        <xdr:cNvSpPr txBox="1"/>
      </xdr:nvSpPr>
      <xdr:spPr>
        <a:xfrm>
          <a:off x="4673600" y="13123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146686</xdr:rowOff>
    </xdr:from>
    <xdr:to>
      <xdr:col>24</xdr:col>
      <xdr:colOff>152400</xdr:colOff>
      <xdr:row>77</xdr:row>
      <xdr:rowOff>146686</xdr:rowOff>
    </xdr:to>
    <xdr:cxnSp macro="">
      <xdr:nvCxnSpPr>
        <xdr:cNvPr id="293" name="直線コネクタ 292">
          <a:extLst>
            <a:ext uri="{FF2B5EF4-FFF2-40B4-BE49-F238E27FC236}">
              <a16:creationId xmlns:a16="http://schemas.microsoft.com/office/drawing/2014/main" id="{90E5EEEC-E8E7-4748-A6F8-338A3038137A}"/>
            </a:ext>
          </a:extLst>
        </xdr:cNvPr>
        <xdr:cNvCxnSpPr/>
      </xdr:nvCxnSpPr>
      <xdr:spPr>
        <a:xfrm>
          <a:off x="4546600" y="1334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147338</xdr:rowOff>
    </xdr:from>
    <xdr:ext cx="405111" cy="259045"/>
    <xdr:sp macro="" textlink="">
      <xdr:nvSpPr>
        <xdr:cNvPr id="294" name="【公営住宅】&#10;有形固定資産減価償却率平均値テキスト">
          <a:extLst>
            <a:ext uri="{FF2B5EF4-FFF2-40B4-BE49-F238E27FC236}">
              <a16:creationId xmlns:a16="http://schemas.microsoft.com/office/drawing/2014/main" id="{23925C39-7FEC-467B-9F41-079B5BB683C4}"/>
            </a:ext>
          </a:extLst>
        </xdr:cNvPr>
        <xdr:cNvSpPr txBox="1"/>
      </xdr:nvSpPr>
      <xdr:spPr>
        <a:xfrm>
          <a:off x="4673600" y="138633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124461</xdr:rowOff>
    </xdr:from>
    <xdr:to>
      <xdr:col>24</xdr:col>
      <xdr:colOff>114300</xdr:colOff>
      <xdr:row>82</xdr:row>
      <xdr:rowOff>54611</xdr:rowOff>
    </xdr:to>
    <xdr:sp macro="" textlink="">
      <xdr:nvSpPr>
        <xdr:cNvPr id="295" name="フローチャート: 判断 294">
          <a:extLst>
            <a:ext uri="{FF2B5EF4-FFF2-40B4-BE49-F238E27FC236}">
              <a16:creationId xmlns:a16="http://schemas.microsoft.com/office/drawing/2014/main" id="{CBEEC9E4-B8D5-4D1A-A2AB-2B1EC6FCCE2E}"/>
            </a:ext>
          </a:extLst>
        </xdr:cNvPr>
        <xdr:cNvSpPr/>
      </xdr:nvSpPr>
      <xdr:spPr>
        <a:xfrm>
          <a:off x="45847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151130</xdr:rowOff>
    </xdr:from>
    <xdr:to>
      <xdr:col>20</xdr:col>
      <xdr:colOff>38100</xdr:colOff>
      <xdr:row>82</xdr:row>
      <xdr:rowOff>81280</xdr:rowOff>
    </xdr:to>
    <xdr:sp macro="" textlink="">
      <xdr:nvSpPr>
        <xdr:cNvPr id="296" name="フローチャート: 判断 295">
          <a:extLst>
            <a:ext uri="{FF2B5EF4-FFF2-40B4-BE49-F238E27FC236}">
              <a16:creationId xmlns:a16="http://schemas.microsoft.com/office/drawing/2014/main" id="{2805C295-CF82-4A1B-98A9-A242D9BAB8E2}"/>
            </a:ext>
          </a:extLst>
        </xdr:cNvPr>
        <xdr:cNvSpPr/>
      </xdr:nvSpPr>
      <xdr:spPr>
        <a:xfrm>
          <a:off x="3746500" y="1403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126364</xdr:rowOff>
    </xdr:from>
    <xdr:to>
      <xdr:col>15</xdr:col>
      <xdr:colOff>101600</xdr:colOff>
      <xdr:row>82</xdr:row>
      <xdr:rowOff>56514</xdr:rowOff>
    </xdr:to>
    <xdr:sp macro="" textlink="">
      <xdr:nvSpPr>
        <xdr:cNvPr id="297" name="フローチャート: 判断 296">
          <a:extLst>
            <a:ext uri="{FF2B5EF4-FFF2-40B4-BE49-F238E27FC236}">
              <a16:creationId xmlns:a16="http://schemas.microsoft.com/office/drawing/2014/main" id="{531B1378-7BB7-499E-9E90-0FA784783DEE}"/>
            </a:ext>
          </a:extLst>
        </xdr:cNvPr>
        <xdr:cNvSpPr/>
      </xdr:nvSpPr>
      <xdr:spPr>
        <a:xfrm>
          <a:off x="2857500" y="140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86361</xdr:rowOff>
    </xdr:from>
    <xdr:to>
      <xdr:col>10</xdr:col>
      <xdr:colOff>165100</xdr:colOff>
      <xdr:row>82</xdr:row>
      <xdr:rowOff>16511</xdr:rowOff>
    </xdr:to>
    <xdr:sp macro="" textlink="">
      <xdr:nvSpPr>
        <xdr:cNvPr id="298" name="フローチャート: 判断 297">
          <a:extLst>
            <a:ext uri="{FF2B5EF4-FFF2-40B4-BE49-F238E27FC236}">
              <a16:creationId xmlns:a16="http://schemas.microsoft.com/office/drawing/2014/main" id="{269D0970-1730-4F6F-9F03-34D4919C4D9F}"/>
            </a:ext>
          </a:extLst>
        </xdr:cNvPr>
        <xdr:cNvSpPr/>
      </xdr:nvSpPr>
      <xdr:spPr>
        <a:xfrm>
          <a:off x="1968500" y="1397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73025</xdr:rowOff>
    </xdr:from>
    <xdr:to>
      <xdr:col>6</xdr:col>
      <xdr:colOff>38100</xdr:colOff>
      <xdr:row>82</xdr:row>
      <xdr:rowOff>3175</xdr:rowOff>
    </xdr:to>
    <xdr:sp macro="" textlink="">
      <xdr:nvSpPr>
        <xdr:cNvPr id="299" name="フローチャート: 判断 298">
          <a:extLst>
            <a:ext uri="{FF2B5EF4-FFF2-40B4-BE49-F238E27FC236}">
              <a16:creationId xmlns:a16="http://schemas.microsoft.com/office/drawing/2014/main" id="{5F7F2194-C3FE-4AAF-A722-AB8545939F5E}"/>
            </a:ext>
          </a:extLst>
        </xdr:cNvPr>
        <xdr:cNvSpPr/>
      </xdr:nvSpPr>
      <xdr:spPr>
        <a:xfrm>
          <a:off x="1079500" y="1396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F0E35AF9-C2CF-4391-B37E-592B15F53AF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334CCB28-08BB-44DD-A45E-CDF28AB6FC4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AD4F3C74-E4BF-4F88-BE74-E77E24BE27D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06B78CEE-3E86-4D74-8BB3-BB09309D95F7}"/>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70A37731-E939-4F2E-969B-C09A8E600FA5}"/>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50164</xdr:rowOff>
    </xdr:from>
    <xdr:to>
      <xdr:col>24</xdr:col>
      <xdr:colOff>114300</xdr:colOff>
      <xdr:row>84</xdr:row>
      <xdr:rowOff>151764</xdr:rowOff>
    </xdr:to>
    <xdr:sp macro="" textlink="">
      <xdr:nvSpPr>
        <xdr:cNvPr id="305" name="楕円 304">
          <a:extLst>
            <a:ext uri="{FF2B5EF4-FFF2-40B4-BE49-F238E27FC236}">
              <a16:creationId xmlns:a16="http://schemas.microsoft.com/office/drawing/2014/main" id="{20E65699-C22E-4197-85EA-9CC05971B94F}"/>
            </a:ext>
          </a:extLst>
        </xdr:cNvPr>
        <xdr:cNvSpPr/>
      </xdr:nvSpPr>
      <xdr:spPr>
        <a:xfrm>
          <a:off x="4584700" y="14451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28591</xdr:rowOff>
    </xdr:from>
    <xdr:ext cx="405111" cy="259045"/>
    <xdr:sp macro="" textlink="">
      <xdr:nvSpPr>
        <xdr:cNvPr id="306" name="【公営住宅】&#10;有形固定資産減価償却率該当値テキスト">
          <a:extLst>
            <a:ext uri="{FF2B5EF4-FFF2-40B4-BE49-F238E27FC236}">
              <a16:creationId xmlns:a16="http://schemas.microsoft.com/office/drawing/2014/main" id="{E7C42B90-BAA9-4295-92FC-8E8CFEE4795C}"/>
            </a:ext>
          </a:extLst>
        </xdr:cNvPr>
        <xdr:cNvSpPr txBox="1"/>
      </xdr:nvSpPr>
      <xdr:spPr>
        <a:xfrm>
          <a:off x="4673600" y="14430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4445</xdr:rowOff>
    </xdr:from>
    <xdr:to>
      <xdr:col>20</xdr:col>
      <xdr:colOff>38100</xdr:colOff>
      <xdr:row>84</xdr:row>
      <xdr:rowOff>106045</xdr:rowOff>
    </xdr:to>
    <xdr:sp macro="" textlink="">
      <xdr:nvSpPr>
        <xdr:cNvPr id="307" name="楕円 306">
          <a:extLst>
            <a:ext uri="{FF2B5EF4-FFF2-40B4-BE49-F238E27FC236}">
              <a16:creationId xmlns:a16="http://schemas.microsoft.com/office/drawing/2014/main" id="{F753667E-06CE-4E90-82F0-7FB70410ABA8}"/>
            </a:ext>
          </a:extLst>
        </xdr:cNvPr>
        <xdr:cNvSpPr/>
      </xdr:nvSpPr>
      <xdr:spPr>
        <a:xfrm>
          <a:off x="3746500" y="14406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55245</xdr:rowOff>
    </xdr:from>
    <xdr:to>
      <xdr:col>24</xdr:col>
      <xdr:colOff>63500</xdr:colOff>
      <xdr:row>84</xdr:row>
      <xdr:rowOff>100964</xdr:rowOff>
    </xdr:to>
    <xdr:cxnSp macro="">
      <xdr:nvCxnSpPr>
        <xdr:cNvPr id="308" name="直線コネクタ 307">
          <a:extLst>
            <a:ext uri="{FF2B5EF4-FFF2-40B4-BE49-F238E27FC236}">
              <a16:creationId xmlns:a16="http://schemas.microsoft.com/office/drawing/2014/main" id="{A74273B9-6D81-455D-851C-4C067A05D2C8}"/>
            </a:ext>
          </a:extLst>
        </xdr:cNvPr>
        <xdr:cNvCxnSpPr/>
      </xdr:nvCxnSpPr>
      <xdr:spPr>
        <a:xfrm>
          <a:off x="3797300" y="14457045"/>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149225</xdr:rowOff>
    </xdr:from>
    <xdr:to>
      <xdr:col>15</xdr:col>
      <xdr:colOff>101600</xdr:colOff>
      <xdr:row>84</xdr:row>
      <xdr:rowOff>79375</xdr:rowOff>
    </xdr:to>
    <xdr:sp macro="" textlink="">
      <xdr:nvSpPr>
        <xdr:cNvPr id="309" name="楕円 308">
          <a:extLst>
            <a:ext uri="{FF2B5EF4-FFF2-40B4-BE49-F238E27FC236}">
              <a16:creationId xmlns:a16="http://schemas.microsoft.com/office/drawing/2014/main" id="{D24F990C-E067-4B4C-AE5A-3AC585CA8081}"/>
            </a:ext>
          </a:extLst>
        </xdr:cNvPr>
        <xdr:cNvSpPr/>
      </xdr:nvSpPr>
      <xdr:spPr>
        <a:xfrm>
          <a:off x="2857500" y="14379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28575</xdr:rowOff>
    </xdr:from>
    <xdr:to>
      <xdr:col>19</xdr:col>
      <xdr:colOff>177800</xdr:colOff>
      <xdr:row>84</xdr:row>
      <xdr:rowOff>55245</xdr:rowOff>
    </xdr:to>
    <xdr:cxnSp macro="">
      <xdr:nvCxnSpPr>
        <xdr:cNvPr id="310" name="直線コネクタ 309">
          <a:extLst>
            <a:ext uri="{FF2B5EF4-FFF2-40B4-BE49-F238E27FC236}">
              <a16:creationId xmlns:a16="http://schemas.microsoft.com/office/drawing/2014/main" id="{4EAD0166-5F18-4030-9878-25438A43B0AD}"/>
            </a:ext>
          </a:extLst>
        </xdr:cNvPr>
        <xdr:cNvCxnSpPr/>
      </xdr:nvCxnSpPr>
      <xdr:spPr>
        <a:xfrm>
          <a:off x="2908300" y="1443037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103505</xdr:rowOff>
    </xdr:from>
    <xdr:to>
      <xdr:col>10</xdr:col>
      <xdr:colOff>165100</xdr:colOff>
      <xdr:row>84</xdr:row>
      <xdr:rowOff>33655</xdr:rowOff>
    </xdr:to>
    <xdr:sp macro="" textlink="">
      <xdr:nvSpPr>
        <xdr:cNvPr id="311" name="楕円 310">
          <a:extLst>
            <a:ext uri="{FF2B5EF4-FFF2-40B4-BE49-F238E27FC236}">
              <a16:creationId xmlns:a16="http://schemas.microsoft.com/office/drawing/2014/main" id="{7424994B-53C6-4CC9-A8C9-070CED7B930B}"/>
            </a:ext>
          </a:extLst>
        </xdr:cNvPr>
        <xdr:cNvSpPr/>
      </xdr:nvSpPr>
      <xdr:spPr>
        <a:xfrm>
          <a:off x="1968500" y="1433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154305</xdr:rowOff>
    </xdr:from>
    <xdr:to>
      <xdr:col>15</xdr:col>
      <xdr:colOff>50800</xdr:colOff>
      <xdr:row>84</xdr:row>
      <xdr:rowOff>28575</xdr:rowOff>
    </xdr:to>
    <xdr:cxnSp macro="">
      <xdr:nvCxnSpPr>
        <xdr:cNvPr id="312" name="直線コネクタ 311">
          <a:extLst>
            <a:ext uri="{FF2B5EF4-FFF2-40B4-BE49-F238E27FC236}">
              <a16:creationId xmlns:a16="http://schemas.microsoft.com/office/drawing/2014/main" id="{48907282-2BFF-41E0-AA48-C232F9546114}"/>
            </a:ext>
          </a:extLst>
        </xdr:cNvPr>
        <xdr:cNvCxnSpPr/>
      </xdr:nvCxnSpPr>
      <xdr:spPr>
        <a:xfrm>
          <a:off x="2019300" y="1438465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57786</xdr:rowOff>
    </xdr:from>
    <xdr:to>
      <xdr:col>6</xdr:col>
      <xdr:colOff>38100</xdr:colOff>
      <xdr:row>83</xdr:row>
      <xdr:rowOff>159386</xdr:rowOff>
    </xdr:to>
    <xdr:sp macro="" textlink="">
      <xdr:nvSpPr>
        <xdr:cNvPr id="313" name="楕円 312">
          <a:extLst>
            <a:ext uri="{FF2B5EF4-FFF2-40B4-BE49-F238E27FC236}">
              <a16:creationId xmlns:a16="http://schemas.microsoft.com/office/drawing/2014/main" id="{CD93EB3D-3DB2-421E-97AE-C1638162F6EE}"/>
            </a:ext>
          </a:extLst>
        </xdr:cNvPr>
        <xdr:cNvSpPr/>
      </xdr:nvSpPr>
      <xdr:spPr>
        <a:xfrm>
          <a:off x="1079500" y="14288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108586</xdr:rowOff>
    </xdr:from>
    <xdr:to>
      <xdr:col>10</xdr:col>
      <xdr:colOff>114300</xdr:colOff>
      <xdr:row>83</xdr:row>
      <xdr:rowOff>154305</xdr:rowOff>
    </xdr:to>
    <xdr:cxnSp macro="">
      <xdr:nvCxnSpPr>
        <xdr:cNvPr id="314" name="直線コネクタ 313">
          <a:extLst>
            <a:ext uri="{FF2B5EF4-FFF2-40B4-BE49-F238E27FC236}">
              <a16:creationId xmlns:a16="http://schemas.microsoft.com/office/drawing/2014/main" id="{321B1721-C302-4D51-B6E4-A51E53AE510A}"/>
            </a:ext>
          </a:extLst>
        </xdr:cNvPr>
        <xdr:cNvCxnSpPr/>
      </xdr:nvCxnSpPr>
      <xdr:spPr>
        <a:xfrm>
          <a:off x="1130300" y="14338936"/>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97807</xdr:rowOff>
    </xdr:from>
    <xdr:ext cx="405111" cy="259045"/>
    <xdr:sp macro="" textlink="">
      <xdr:nvSpPr>
        <xdr:cNvPr id="315" name="n_1aveValue【公営住宅】&#10;有形固定資産減価償却率">
          <a:extLst>
            <a:ext uri="{FF2B5EF4-FFF2-40B4-BE49-F238E27FC236}">
              <a16:creationId xmlns:a16="http://schemas.microsoft.com/office/drawing/2014/main" id="{135B6278-742D-40AC-B59E-12DF756B42AC}"/>
            </a:ext>
          </a:extLst>
        </xdr:cNvPr>
        <xdr:cNvSpPr txBox="1"/>
      </xdr:nvSpPr>
      <xdr:spPr>
        <a:xfrm>
          <a:off x="3582044" y="1381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73041</xdr:rowOff>
    </xdr:from>
    <xdr:ext cx="405111" cy="259045"/>
    <xdr:sp macro="" textlink="">
      <xdr:nvSpPr>
        <xdr:cNvPr id="316" name="n_2aveValue【公営住宅】&#10;有形固定資産減価償却率">
          <a:extLst>
            <a:ext uri="{FF2B5EF4-FFF2-40B4-BE49-F238E27FC236}">
              <a16:creationId xmlns:a16="http://schemas.microsoft.com/office/drawing/2014/main" id="{70125B42-058E-4A62-BCF4-1CBCC82EBC5B}"/>
            </a:ext>
          </a:extLst>
        </xdr:cNvPr>
        <xdr:cNvSpPr txBox="1"/>
      </xdr:nvSpPr>
      <xdr:spPr>
        <a:xfrm>
          <a:off x="2705744" y="1378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33038</xdr:rowOff>
    </xdr:from>
    <xdr:ext cx="405111" cy="259045"/>
    <xdr:sp macro="" textlink="">
      <xdr:nvSpPr>
        <xdr:cNvPr id="317" name="n_3aveValue【公営住宅】&#10;有形固定資産減価償却率">
          <a:extLst>
            <a:ext uri="{FF2B5EF4-FFF2-40B4-BE49-F238E27FC236}">
              <a16:creationId xmlns:a16="http://schemas.microsoft.com/office/drawing/2014/main" id="{086C6DF2-3E95-4C46-8AFC-DE29D2652D72}"/>
            </a:ext>
          </a:extLst>
        </xdr:cNvPr>
        <xdr:cNvSpPr txBox="1"/>
      </xdr:nvSpPr>
      <xdr:spPr>
        <a:xfrm>
          <a:off x="1816744" y="13749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19702</xdr:rowOff>
    </xdr:from>
    <xdr:ext cx="405111" cy="259045"/>
    <xdr:sp macro="" textlink="">
      <xdr:nvSpPr>
        <xdr:cNvPr id="318" name="n_4aveValue【公営住宅】&#10;有形固定資産減価償却率">
          <a:extLst>
            <a:ext uri="{FF2B5EF4-FFF2-40B4-BE49-F238E27FC236}">
              <a16:creationId xmlns:a16="http://schemas.microsoft.com/office/drawing/2014/main" id="{6F4E343D-5656-40B0-A361-11C6628B6F73}"/>
            </a:ext>
          </a:extLst>
        </xdr:cNvPr>
        <xdr:cNvSpPr txBox="1"/>
      </xdr:nvSpPr>
      <xdr:spPr>
        <a:xfrm>
          <a:off x="927744" y="13735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97172</xdr:rowOff>
    </xdr:from>
    <xdr:ext cx="405111" cy="259045"/>
    <xdr:sp macro="" textlink="">
      <xdr:nvSpPr>
        <xdr:cNvPr id="319" name="n_1mainValue【公営住宅】&#10;有形固定資産減価償却率">
          <a:extLst>
            <a:ext uri="{FF2B5EF4-FFF2-40B4-BE49-F238E27FC236}">
              <a16:creationId xmlns:a16="http://schemas.microsoft.com/office/drawing/2014/main" id="{8BDCF854-85E2-4FF3-9AC2-AF4910D5ECAC}"/>
            </a:ext>
          </a:extLst>
        </xdr:cNvPr>
        <xdr:cNvSpPr txBox="1"/>
      </xdr:nvSpPr>
      <xdr:spPr>
        <a:xfrm>
          <a:off x="3582044" y="14498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70502</xdr:rowOff>
    </xdr:from>
    <xdr:ext cx="405111" cy="259045"/>
    <xdr:sp macro="" textlink="">
      <xdr:nvSpPr>
        <xdr:cNvPr id="320" name="n_2mainValue【公営住宅】&#10;有形固定資産減価償却率">
          <a:extLst>
            <a:ext uri="{FF2B5EF4-FFF2-40B4-BE49-F238E27FC236}">
              <a16:creationId xmlns:a16="http://schemas.microsoft.com/office/drawing/2014/main" id="{37C3AFCC-F7A7-491B-A7FF-A785507046D6}"/>
            </a:ext>
          </a:extLst>
        </xdr:cNvPr>
        <xdr:cNvSpPr txBox="1"/>
      </xdr:nvSpPr>
      <xdr:spPr>
        <a:xfrm>
          <a:off x="2705744" y="14472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24782</xdr:rowOff>
    </xdr:from>
    <xdr:ext cx="405111" cy="259045"/>
    <xdr:sp macro="" textlink="">
      <xdr:nvSpPr>
        <xdr:cNvPr id="321" name="n_3mainValue【公営住宅】&#10;有形固定資産減価償却率">
          <a:extLst>
            <a:ext uri="{FF2B5EF4-FFF2-40B4-BE49-F238E27FC236}">
              <a16:creationId xmlns:a16="http://schemas.microsoft.com/office/drawing/2014/main" id="{573EA544-C0A9-45E1-BB51-D0B52C8C960D}"/>
            </a:ext>
          </a:extLst>
        </xdr:cNvPr>
        <xdr:cNvSpPr txBox="1"/>
      </xdr:nvSpPr>
      <xdr:spPr>
        <a:xfrm>
          <a:off x="1816744" y="14426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150513</xdr:rowOff>
    </xdr:from>
    <xdr:ext cx="405111" cy="259045"/>
    <xdr:sp macro="" textlink="">
      <xdr:nvSpPr>
        <xdr:cNvPr id="322" name="n_4mainValue【公営住宅】&#10;有形固定資産減価償却率">
          <a:extLst>
            <a:ext uri="{FF2B5EF4-FFF2-40B4-BE49-F238E27FC236}">
              <a16:creationId xmlns:a16="http://schemas.microsoft.com/office/drawing/2014/main" id="{A79B6956-5D48-4359-9E9E-CC52B7B19574}"/>
            </a:ext>
          </a:extLst>
        </xdr:cNvPr>
        <xdr:cNvSpPr txBox="1"/>
      </xdr:nvSpPr>
      <xdr:spPr>
        <a:xfrm>
          <a:off x="927744" y="14380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a:extLst>
            <a:ext uri="{FF2B5EF4-FFF2-40B4-BE49-F238E27FC236}">
              <a16:creationId xmlns:a16="http://schemas.microsoft.com/office/drawing/2014/main" id="{6F6C65E1-113D-42AB-BAEA-27F56900D533}"/>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a:extLst>
            <a:ext uri="{FF2B5EF4-FFF2-40B4-BE49-F238E27FC236}">
              <a16:creationId xmlns:a16="http://schemas.microsoft.com/office/drawing/2014/main" id="{B1E75FF5-5635-4BCB-8B12-A879D3ED59B1}"/>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a:extLst>
            <a:ext uri="{FF2B5EF4-FFF2-40B4-BE49-F238E27FC236}">
              <a16:creationId xmlns:a16="http://schemas.microsoft.com/office/drawing/2014/main" id="{F66A1FE6-D823-4125-8F9F-E9488041365B}"/>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a:extLst>
            <a:ext uri="{FF2B5EF4-FFF2-40B4-BE49-F238E27FC236}">
              <a16:creationId xmlns:a16="http://schemas.microsoft.com/office/drawing/2014/main" id="{13728A2F-6CAF-4525-B9DD-4315BDD6797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a:extLst>
            <a:ext uri="{FF2B5EF4-FFF2-40B4-BE49-F238E27FC236}">
              <a16:creationId xmlns:a16="http://schemas.microsoft.com/office/drawing/2014/main" id="{9C02DFCE-A012-4B19-A22F-ED406CCE2FF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a:extLst>
            <a:ext uri="{FF2B5EF4-FFF2-40B4-BE49-F238E27FC236}">
              <a16:creationId xmlns:a16="http://schemas.microsoft.com/office/drawing/2014/main" id="{42CFF800-140D-4B97-BAB1-423D83C1E604}"/>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a:extLst>
            <a:ext uri="{FF2B5EF4-FFF2-40B4-BE49-F238E27FC236}">
              <a16:creationId xmlns:a16="http://schemas.microsoft.com/office/drawing/2014/main" id="{3B7A854C-5A73-461A-BCB4-61DBE6F7B5B9}"/>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a:extLst>
            <a:ext uri="{FF2B5EF4-FFF2-40B4-BE49-F238E27FC236}">
              <a16:creationId xmlns:a16="http://schemas.microsoft.com/office/drawing/2014/main" id="{3DDA0208-45AB-4E7E-A8D3-1A48D236BF72}"/>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a:extLst>
            <a:ext uri="{FF2B5EF4-FFF2-40B4-BE49-F238E27FC236}">
              <a16:creationId xmlns:a16="http://schemas.microsoft.com/office/drawing/2014/main" id="{5FCBDCC1-5B80-47F1-A5C6-AF95B7A8749E}"/>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a:extLst>
            <a:ext uri="{FF2B5EF4-FFF2-40B4-BE49-F238E27FC236}">
              <a16:creationId xmlns:a16="http://schemas.microsoft.com/office/drawing/2014/main" id="{33B0C754-D46E-4832-8762-847DE24C0AA1}"/>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3" name="直線コネクタ 332">
          <a:extLst>
            <a:ext uri="{FF2B5EF4-FFF2-40B4-BE49-F238E27FC236}">
              <a16:creationId xmlns:a16="http://schemas.microsoft.com/office/drawing/2014/main" id="{51F13406-62BE-4292-984E-612A2B24BCFE}"/>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4" name="テキスト ボックス 333">
          <a:extLst>
            <a:ext uri="{FF2B5EF4-FFF2-40B4-BE49-F238E27FC236}">
              <a16:creationId xmlns:a16="http://schemas.microsoft.com/office/drawing/2014/main" id="{FE9435D9-1044-4E2B-83B4-3B25BB7903A4}"/>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5" name="直線コネクタ 334">
          <a:extLst>
            <a:ext uri="{FF2B5EF4-FFF2-40B4-BE49-F238E27FC236}">
              <a16:creationId xmlns:a16="http://schemas.microsoft.com/office/drawing/2014/main" id="{36382609-9C0F-40DF-9769-8E1A2697D426}"/>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6" name="テキスト ボックス 335">
          <a:extLst>
            <a:ext uri="{FF2B5EF4-FFF2-40B4-BE49-F238E27FC236}">
              <a16:creationId xmlns:a16="http://schemas.microsoft.com/office/drawing/2014/main" id="{3DC6723F-EA5C-4648-B87B-F7F56493F054}"/>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7" name="直線コネクタ 336">
          <a:extLst>
            <a:ext uri="{FF2B5EF4-FFF2-40B4-BE49-F238E27FC236}">
              <a16:creationId xmlns:a16="http://schemas.microsoft.com/office/drawing/2014/main" id="{4363A21E-CDF1-4067-A955-26F511A2BF88}"/>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8" name="テキスト ボックス 337">
          <a:extLst>
            <a:ext uri="{FF2B5EF4-FFF2-40B4-BE49-F238E27FC236}">
              <a16:creationId xmlns:a16="http://schemas.microsoft.com/office/drawing/2014/main" id="{0D5F3759-69CD-4BC1-B7DB-8F87204230B9}"/>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9" name="直線コネクタ 338">
          <a:extLst>
            <a:ext uri="{FF2B5EF4-FFF2-40B4-BE49-F238E27FC236}">
              <a16:creationId xmlns:a16="http://schemas.microsoft.com/office/drawing/2014/main" id="{9C55846E-F1F6-459B-A961-991460B2C7A2}"/>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40" name="テキスト ボックス 339">
          <a:extLst>
            <a:ext uri="{FF2B5EF4-FFF2-40B4-BE49-F238E27FC236}">
              <a16:creationId xmlns:a16="http://schemas.microsoft.com/office/drawing/2014/main" id="{9E80B8B7-1201-4095-8A18-6A374CDACA5B}"/>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1" name="直線コネクタ 340">
          <a:extLst>
            <a:ext uri="{FF2B5EF4-FFF2-40B4-BE49-F238E27FC236}">
              <a16:creationId xmlns:a16="http://schemas.microsoft.com/office/drawing/2014/main" id="{4C21A8A9-1461-4D65-98F0-86CB3A284C2F}"/>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2" name="テキスト ボックス 341">
          <a:extLst>
            <a:ext uri="{FF2B5EF4-FFF2-40B4-BE49-F238E27FC236}">
              <a16:creationId xmlns:a16="http://schemas.microsoft.com/office/drawing/2014/main" id="{50F89012-27C9-4748-9EB0-066F957DA2A9}"/>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3" name="直線コネクタ 342">
          <a:extLst>
            <a:ext uri="{FF2B5EF4-FFF2-40B4-BE49-F238E27FC236}">
              <a16:creationId xmlns:a16="http://schemas.microsoft.com/office/drawing/2014/main" id="{7100DE2D-3D40-4C59-92C7-6423F9511DA6}"/>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4" name="テキスト ボックス 343">
          <a:extLst>
            <a:ext uri="{FF2B5EF4-FFF2-40B4-BE49-F238E27FC236}">
              <a16:creationId xmlns:a16="http://schemas.microsoft.com/office/drawing/2014/main" id="{05F8629A-0FB5-4285-AA9F-FE3F92C7B8E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5" name="【公営住宅】&#10;一人当たり面積グラフ枠">
          <a:extLst>
            <a:ext uri="{FF2B5EF4-FFF2-40B4-BE49-F238E27FC236}">
              <a16:creationId xmlns:a16="http://schemas.microsoft.com/office/drawing/2014/main" id="{3E654D97-CD5E-4FCF-9579-CF3201A9FA8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170002</xdr:rowOff>
    </xdr:from>
    <xdr:to>
      <xdr:col>54</xdr:col>
      <xdr:colOff>189865</xdr:colOff>
      <xdr:row>86</xdr:row>
      <xdr:rowOff>109576</xdr:rowOff>
    </xdr:to>
    <xdr:cxnSp macro="">
      <xdr:nvCxnSpPr>
        <xdr:cNvPr id="346" name="直線コネクタ 345">
          <a:extLst>
            <a:ext uri="{FF2B5EF4-FFF2-40B4-BE49-F238E27FC236}">
              <a16:creationId xmlns:a16="http://schemas.microsoft.com/office/drawing/2014/main" id="{432F066E-A1ED-4C5D-85FC-0C7783ED0D79}"/>
            </a:ext>
          </a:extLst>
        </xdr:cNvPr>
        <xdr:cNvCxnSpPr/>
      </xdr:nvCxnSpPr>
      <xdr:spPr>
        <a:xfrm flipV="1">
          <a:off x="10476865" y="13371652"/>
          <a:ext cx="0" cy="1482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113403</xdr:rowOff>
    </xdr:from>
    <xdr:ext cx="469744" cy="259045"/>
    <xdr:sp macro="" textlink="">
      <xdr:nvSpPr>
        <xdr:cNvPr id="347" name="【公営住宅】&#10;一人当たり面積最小値テキスト">
          <a:extLst>
            <a:ext uri="{FF2B5EF4-FFF2-40B4-BE49-F238E27FC236}">
              <a16:creationId xmlns:a16="http://schemas.microsoft.com/office/drawing/2014/main" id="{F5FB2363-8B9C-45E0-9418-FACD5C2AB210}"/>
            </a:ext>
          </a:extLst>
        </xdr:cNvPr>
        <xdr:cNvSpPr txBox="1"/>
      </xdr:nvSpPr>
      <xdr:spPr>
        <a:xfrm>
          <a:off x="10515600" y="14858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109576</xdr:rowOff>
    </xdr:from>
    <xdr:to>
      <xdr:col>55</xdr:col>
      <xdr:colOff>88900</xdr:colOff>
      <xdr:row>86</xdr:row>
      <xdr:rowOff>109576</xdr:rowOff>
    </xdr:to>
    <xdr:cxnSp macro="">
      <xdr:nvCxnSpPr>
        <xdr:cNvPr id="348" name="直線コネクタ 347">
          <a:extLst>
            <a:ext uri="{FF2B5EF4-FFF2-40B4-BE49-F238E27FC236}">
              <a16:creationId xmlns:a16="http://schemas.microsoft.com/office/drawing/2014/main" id="{CAE79F3F-C94A-450C-9D07-2957E5333EA4}"/>
            </a:ext>
          </a:extLst>
        </xdr:cNvPr>
        <xdr:cNvCxnSpPr/>
      </xdr:nvCxnSpPr>
      <xdr:spPr>
        <a:xfrm>
          <a:off x="10388600" y="1485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116679</xdr:rowOff>
    </xdr:from>
    <xdr:ext cx="534377" cy="259045"/>
    <xdr:sp macro="" textlink="">
      <xdr:nvSpPr>
        <xdr:cNvPr id="349" name="【公営住宅】&#10;一人当たり面積最大値テキスト">
          <a:extLst>
            <a:ext uri="{FF2B5EF4-FFF2-40B4-BE49-F238E27FC236}">
              <a16:creationId xmlns:a16="http://schemas.microsoft.com/office/drawing/2014/main" id="{1130B678-F694-4C27-9D6E-02D0333A26C2}"/>
            </a:ext>
          </a:extLst>
        </xdr:cNvPr>
        <xdr:cNvSpPr txBox="1"/>
      </xdr:nvSpPr>
      <xdr:spPr>
        <a:xfrm>
          <a:off x="10515600" y="1314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170002</xdr:rowOff>
    </xdr:from>
    <xdr:to>
      <xdr:col>55</xdr:col>
      <xdr:colOff>88900</xdr:colOff>
      <xdr:row>77</xdr:row>
      <xdr:rowOff>170002</xdr:rowOff>
    </xdr:to>
    <xdr:cxnSp macro="">
      <xdr:nvCxnSpPr>
        <xdr:cNvPr id="350" name="直線コネクタ 349">
          <a:extLst>
            <a:ext uri="{FF2B5EF4-FFF2-40B4-BE49-F238E27FC236}">
              <a16:creationId xmlns:a16="http://schemas.microsoft.com/office/drawing/2014/main" id="{E9D32B0D-D311-4EBF-B728-32F9F1FF7AC4}"/>
            </a:ext>
          </a:extLst>
        </xdr:cNvPr>
        <xdr:cNvCxnSpPr/>
      </xdr:nvCxnSpPr>
      <xdr:spPr>
        <a:xfrm>
          <a:off x="10388600" y="1337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75785</xdr:rowOff>
    </xdr:from>
    <xdr:ext cx="469744" cy="259045"/>
    <xdr:sp macro="" textlink="">
      <xdr:nvSpPr>
        <xdr:cNvPr id="351" name="【公営住宅】&#10;一人当たり面積平均値テキスト">
          <a:extLst>
            <a:ext uri="{FF2B5EF4-FFF2-40B4-BE49-F238E27FC236}">
              <a16:creationId xmlns:a16="http://schemas.microsoft.com/office/drawing/2014/main" id="{50E378ED-607A-4B68-85CE-D7EDE7D04562}"/>
            </a:ext>
          </a:extLst>
        </xdr:cNvPr>
        <xdr:cNvSpPr txBox="1"/>
      </xdr:nvSpPr>
      <xdr:spPr>
        <a:xfrm>
          <a:off x="10515600" y="144775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52908</xdr:rowOff>
    </xdr:from>
    <xdr:to>
      <xdr:col>55</xdr:col>
      <xdr:colOff>50800</xdr:colOff>
      <xdr:row>85</xdr:row>
      <xdr:rowOff>154508</xdr:rowOff>
    </xdr:to>
    <xdr:sp macro="" textlink="">
      <xdr:nvSpPr>
        <xdr:cNvPr id="352" name="フローチャート: 判断 351">
          <a:extLst>
            <a:ext uri="{FF2B5EF4-FFF2-40B4-BE49-F238E27FC236}">
              <a16:creationId xmlns:a16="http://schemas.microsoft.com/office/drawing/2014/main" id="{F6B4DE77-DA41-4A26-AC55-805F27DC0E54}"/>
            </a:ext>
          </a:extLst>
        </xdr:cNvPr>
        <xdr:cNvSpPr/>
      </xdr:nvSpPr>
      <xdr:spPr>
        <a:xfrm>
          <a:off x="10426700" y="14626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63157</xdr:rowOff>
    </xdr:from>
    <xdr:to>
      <xdr:col>50</xdr:col>
      <xdr:colOff>165100</xdr:colOff>
      <xdr:row>85</xdr:row>
      <xdr:rowOff>164757</xdr:rowOff>
    </xdr:to>
    <xdr:sp macro="" textlink="">
      <xdr:nvSpPr>
        <xdr:cNvPr id="353" name="フローチャート: 判断 352">
          <a:extLst>
            <a:ext uri="{FF2B5EF4-FFF2-40B4-BE49-F238E27FC236}">
              <a16:creationId xmlns:a16="http://schemas.microsoft.com/office/drawing/2014/main" id="{91AE4E14-DDD0-450C-B041-73643660CA15}"/>
            </a:ext>
          </a:extLst>
        </xdr:cNvPr>
        <xdr:cNvSpPr/>
      </xdr:nvSpPr>
      <xdr:spPr>
        <a:xfrm>
          <a:off x="9588500" y="14636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61404</xdr:rowOff>
    </xdr:from>
    <xdr:to>
      <xdr:col>46</xdr:col>
      <xdr:colOff>38100</xdr:colOff>
      <xdr:row>85</xdr:row>
      <xdr:rowOff>163004</xdr:rowOff>
    </xdr:to>
    <xdr:sp macro="" textlink="">
      <xdr:nvSpPr>
        <xdr:cNvPr id="354" name="フローチャート: 判断 353">
          <a:extLst>
            <a:ext uri="{FF2B5EF4-FFF2-40B4-BE49-F238E27FC236}">
              <a16:creationId xmlns:a16="http://schemas.microsoft.com/office/drawing/2014/main" id="{49A4970E-FBF9-4752-888A-8199B0A4139A}"/>
            </a:ext>
          </a:extLst>
        </xdr:cNvPr>
        <xdr:cNvSpPr/>
      </xdr:nvSpPr>
      <xdr:spPr>
        <a:xfrm>
          <a:off x="8699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63728</xdr:rowOff>
    </xdr:from>
    <xdr:to>
      <xdr:col>41</xdr:col>
      <xdr:colOff>101600</xdr:colOff>
      <xdr:row>85</xdr:row>
      <xdr:rowOff>165328</xdr:rowOff>
    </xdr:to>
    <xdr:sp macro="" textlink="">
      <xdr:nvSpPr>
        <xdr:cNvPr id="355" name="フローチャート: 判断 354">
          <a:extLst>
            <a:ext uri="{FF2B5EF4-FFF2-40B4-BE49-F238E27FC236}">
              <a16:creationId xmlns:a16="http://schemas.microsoft.com/office/drawing/2014/main" id="{C366D1F5-721B-41CB-8DB4-D49C7E768233}"/>
            </a:ext>
          </a:extLst>
        </xdr:cNvPr>
        <xdr:cNvSpPr/>
      </xdr:nvSpPr>
      <xdr:spPr>
        <a:xfrm>
          <a:off x="7810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97028</xdr:rowOff>
    </xdr:from>
    <xdr:to>
      <xdr:col>36</xdr:col>
      <xdr:colOff>165100</xdr:colOff>
      <xdr:row>86</xdr:row>
      <xdr:rowOff>27178</xdr:rowOff>
    </xdr:to>
    <xdr:sp macro="" textlink="">
      <xdr:nvSpPr>
        <xdr:cNvPr id="356" name="フローチャート: 判断 355">
          <a:extLst>
            <a:ext uri="{FF2B5EF4-FFF2-40B4-BE49-F238E27FC236}">
              <a16:creationId xmlns:a16="http://schemas.microsoft.com/office/drawing/2014/main" id="{F9C09DEE-9C72-4721-9B19-295EA8E46472}"/>
            </a:ext>
          </a:extLst>
        </xdr:cNvPr>
        <xdr:cNvSpPr/>
      </xdr:nvSpPr>
      <xdr:spPr>
        <a:xfrm>
          <a:off x="6921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45E4F808-4273-4FF7-A695-D3328E3F698D}"/>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8DEEBA0B-86A9-47CF-9FAA-164F49833EB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59977B39-27DC-4048-8894-01BF953C83F7}"/>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AE638E25-79A0-453A-902A-4164892A1227}"/>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F5D14962-39FE-4FD2-B4D3-68A426CF06B2}"/>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4369</xdr:rowOff>
    </xdr:from>
    <xdr:to>
      <xdr:col>55</xdr:col>
      <xdr:colOff>50800</xdr:colOff>
      <xdr:row>86</xdr:row>
      <xdr:rowOff>105969</xdr:rowOff>
    </xdr:to>
    <xdr:sp macro="" textlink="">
      <xdr:nvSpPr>
        <xdr:cNvPr id="362" name="楕円 361">
          <a:extLst>
            <a:ext uri="{FF2B5EF4-FFF2-40B4-BE49-F238E27FC236}">
              <a16:creationId xmlns:a16="http://schemas.microsoft.com/office/drawing/2014/main" id="{EAD955F7-02BD-4E52-9C30-7E72A48A57E9}"/>
            </a:ext>
          </a:extLst>
        </xdr:cNvPr>
        <xdr:cNvSpPr/>
      </xdr:nvSpPr>
      <xdr:spPr>
        <a:xfrm>
          <a:off x="10426700" y="14749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90746</xdr:rowOff>
    </xdr:from>
    <xdr:ext cx="469744" cy="259045"/>
    <xdr:sp macro="" textlink="">
      <xdr:nvSpPr>
        <xdr:cNvPr id="363" name="【公営住宅】&#10;一人当たり面積該当値テキスト">
          <a:extLst>
            <a:ext uri="{FF2B5EF4-FFF2-40B4-BE49-F238E27FC236}">
              <a16:creationId xmlns:a16="http://schemas.microsoft.com/office/drawing/2014/main" id="{7CDF7795-13D1-4854-942A-C7290B994232}"/>
            </a:ext>
          </a:extLst>
        </xdr:cNvPr>
        <xdr:cNvSpPr txBox="1"/>
      </xdr:nvSpPr>
      <xdr:spPr>
        <a:xfrm>
          <a:off x="10515600" y="14663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6807</xdr:rowOff>
    </xdr:from>
    <xdr:to>
      <xdr:col>50</xdr:col>
      <xdr:colOff>165100</xdr:colOff>
      <xdr:row>86</xdr:row>
      <xdr:rowOff>108407</xdr:rowOff>
    </xdr:to>
    <xdr:sp macro="" textlink="">
      <xdr:nvSpPr>
        <xdr:cNvPr id="364" name="楕円 363">
          <a:extLst>
            <a:ext uri="{FF2B5EF4-FFF2-40B4-BE49-F238E27FC236}">
              <a16:creationId xmlns:a16="http://schemas.microsoft.com/office/drawing/2014/main" id="{BB578F64-A155-40A3-8E84-4C680EF54D9B}"/>
            </a:ext>
          </a:extLst>
        </xdr:cNvPr>
        <xdr:cNvSpPr/>
      </xdr:nvSpPr>
      <xdr:spPr>
        <a:xfrm>
          <a:off x="9588500" y="14751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55169</xdr:rowOff>
    </xdr:from>
    <xdr:to>
      <xdr:col>55</xdr:col>
      <xdr:colOff>0</xdr:colOff>
      <xdr:row>86</xdr:row>
      <xdr:rowOff>57607</xdr:rowOff>
    </xdr:to>
    <xdr:cxnSp macro="">
      <xdr:nvCxnSpPr>
        <xdr:cNvPr id="365" name="直線コネクタ 364">
          <a:extLst>
            <a:ext uri="{FF2B5EF4-FFF2-40B4-BE49-F238E27FC236}">
              <a16:creationId xmlns:a16="http://schemas.microsoft.com/office/drawing/2014/main" id="{ABA46B3F-3EB1-4CB4-82E8-48248E4BD1D1}"/>
            </a:ext>
          </a:extLst>
        </xdr:cNvPr>
        <xdr:cNvCxnSpPr/>
      </xdr:nvCxnSpPr>
      <xdr:spPr>
        <a:xfrm flipV="1">
          <a:off x="9639300" y="14799869"/>
          <a:ext cx="838200" cy="2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8637</xdr:rowOff>
    </xdr:from>
    <xdr:to>
      <xdr:col>46</xdr:col>
      <xdr:colOff>38100</xdr:colOff>
      <xdr:row>86</xdr:row>
      <xdr:rowOff>110237</xdr:rowOff>
    </xdr:to>
    <xdr:sp macro="" textlink="">
      <xdr:nvSpPr>
        <xdr:cNvPr id="366" name="楕円 365">
          <a:extLst>
            <a:ext uri="{FF2B5EF4-FFF2-40B4-BE49-F238E27FC236}">
              <a16:creationId xmlns:a16="http://schemas.microsoft.com/office/drawing/2014/main" id="{72C4F892-F20F-42FA-B84E-DA64CC44C615}"/>
            </a:ext>
          </a:extLst>
        </xdr:cNvPr>
        <xdr:cNvSpPr/>
      </xdr:nvSpPr>
      <xdr:spPr>
        <a:xfrm>
          <a:off x="8699500" y="14753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57607</xdr:rowOff>
    </xdr:from>
    <xdr:to>
      <xdr:col>50</xdr:col>
      <xdr:colOff>114300</xdr:colOff>
      <xdr:row>86</xdr:row>
      <xdr:rowOff>59437</xdr:rowOff>
    </xdr:to>
    <xdr:cxnSp macro="">
      <xdr:nvCxnSpPr>
        <xdr:cNvPr id="367" name="直線コネクタ 366">
          <a:extLst>
            <a:ext uri="{FF2B5EF4-FFF2-40B4-BE49-F238E27FC236}">
              <a16:creationId xmlns:a16="http://schemas.microsoft.com/office/drawing/2014/main" id="{A9C8AE46-6796-4F49-A1E1-1C62E1EEB051}"/>
            </a:ext>
          </a:extLst>
        </xdr:cNvPr>
        <xdr:cNvCxnSpPr/>
      </xdr:nvCxnSpPr>
      <xdr:spPr>
        <a:xfrm flipV="1">
          <a:off x="8750300" y="14802307"/>
          <a:ext cx="889000" cy="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11722</xdr:rowOff>
    </xdr:from>
    <xdr:to>
      <xdr:col>41</xdr:col>
      <xdr:colOff>101600</xdr:colOff>
      <xdr:row>86</xdr:row>
      <xdr:rowOff>113322</xdr:rowOff>
    </xdr:to>
    <xdr:sp macro="" textlink="">
      <xdr:nvSpPr>
        <xdr:cNvPr id="368" name="楕円 367">
          <a:extLst>
            <a:ext uri="{FF2B5EF4-FFF2-40B4-BE49-F238E27FC236}">
              <a16:creationId xmlns:a16="http://schemas.microsoft.com/office/drawing/2014/main" id="{FA60241F-4787-4A54-8C9D-1AE96CC2B8E0}"/>
            </a:ext>
          </a:extLst>
        </xdr:cNvPr>
        <xdr:cNvSpPr/>
      </xdr:nvSpPr>
      <xdr:spPr>
        <a:xfrm>
          <a:off x="7810500" y="14756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59437</xdr:rowOff>
    </xdr:from>
    <xdr:to>
      <xdr:col>45</xdr:col>
      <xdr:colOff>177800</xdr:colOff>
      <xdr:row>86</xdr:row>
      <xdr:rowOff>62522</xdr:rowOff>
    </xdr:to>
    <xdr:cxnSp macro="">
      <xdr:nvCxnSpPr>
        <xdr:cNvPr id="369" name="直線コネクタ 368">
          <a:extLst>
            <a:ext uri="{FF2B5EF4-FFF2-40B4-BE49-F238E27FC236}">
              <a16:creationId xmlns:a16="http://schemas.microsoft.com/office/drawing/2014/main" id="{7284EBB1-EFF5-4329-AFDE-F6ED18734732}"/>
            </a:ext>
          </a:extLst>
        </xdr:cNvPr>
        <xdr:cNvCxnSpPr/>
      </xdr:nvCxnSpPr>
      <xdr:spPr>
        <a:xfrm flipV="1">
          <a:off x="7861300" y="14804137"/>
          <a:ext cx="889000" cy="3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13627</xdr:rowOff>
    </xdr:from>
    <xdr:to>
      <xdr:col>36</xdr:col>
      <xdr:colOff>165100</xdr:colOff>
      <xdr:row>86</xdr:row>
      <xdr:rowOff>115227</xdr:rowOff>
    </xdr:to>
    <xdr:sp macro="" textlink="">
      <xdr:nvSpPr>
        <xdr:cNvPr id="370" name="楕円 369">
          <a:extLst>
            <a:ext uri="{FF2B5EF4-FFF2-40B4-BE49-F238E27FC236}">
              <a16:creationId xmlns:a16="http://schemas.microsoft.com/office/drawing/2014/main" id="{195F4315-422D-4A02-9F8C-84A20AED9830}"/>
            </a:ext>
          </a:extLst>
        </xdr:cNvPr>
        <xdr:cNvSpPr/>
      </xdr:nvSpPr>
      <xdr:spPr>
        <a:xfrm>
          <a:off x="6921500" y="14758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62522</xdr:rowOff>
    </xdr:from>
    <xdr:to>
      <xdr:col>41</xdr:col>
      <xdr:colOff>50800</xdr:colOff>
      <xdr:row>86</xdr:row>
      <xdr:rowOff>64427</xdr:rowOff>
    </xdr:to>
    <xdr:cxnSp macro="">
      <xdr:nvCxnSpPr>
        <xdr:cNvPr id="371" name="直線コネクタ 370">
          <a:extLst>
            <a:ext uri="{FF2B5EF4-FFF2-40B4-BE49-F238E27FC236}">
              <a16:creationId xmlns:a16="http://schemas.microsoft.com/office/drawing/2014/main" id="{E166578E-3FF7-430E-BD01-F93C47257946}"/>
            </a:ext>
          </a:extLst>
        </xdr:cNvPr>
        <xdr:cNvCxnSpPr/>
      </xdr:nvCxnSpPr>
      <xdr:spPr>
        <a:xfrm flipV="1">
          <a:off x="6972300" y="14807222"/>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9834</xdr:rowOff>
    </xdr:from>
    <xdr:ext cx="469744" cy="259045"/>
    <xdr:sp macro="" textlink="">
      <xdr:nvSpPr>
        <xdr:cNvPr id="372" name="n_1aveValue【公営住宅】&#10;一人当たり面積">
          <a:extLst>
            <a:ext uri="{FF2B5EF4-FFF2-40B4-BE49-F238E27FC236}">
              <a16:creationId xmlns:a16="http://schemas.microsoft.com/office/drawing/2014/main" id="{2B5D18F0-8150-4F3F-B75B-0F9A96A2A6CC}"/>
            </a:ext>
          </a:extLst>
        </xdr:cNvPr>
        <xdr:cNvSpPr txBox="1"/>
      </xdr:nvSpPr>
      <xdr:spPr>
        <a:xfrm>
          <a:off x="9391727" y="14411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8081</xdr:rowOff>
    </xdr:from>
    <xdr:ext cx="469744" cy="259045"/>
    <xdr:sp macro="" textlink="">
      <xdr:nvSpPr>
        <xdr:cNvPr id="373" name="n_2aveValue【公営住宅】&#10;一人当たり面積">
          <a:extLst>
            <a:ext uri="{FF2B5EF4-FFF2-40B4-BE49-F238E27FC236}">
              <a16:creationId xmlns:a16="http://schemas.microsoft.com/office/drawing/2014/main" id="{4256F170-1791-4000-8520-43956ACF83BC}"/>
            </a:ext>
          </a:extLst>
        </xdr:cNvPr>
        <xdr:cNvSpPr txBox="1"/>
      </xdr:nvSpPr>
      <xdr:spPr>
        <a:xfrm>
          <a:off x="8515427" y="1440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10405</xdr:rowOff>
    </xdr:from>
    <xdr:ext cx="469744" cy="259045"/>
    <xdr:sp macro="" textlink="">
      <xdr:nvSpPr>
        <xdr:cNvPr id="374" name="n_3aveValue【公営住宅】&#10;一人当たり面積">
          <a:extLst>
            <a:ext uri="{FF2B5EF4-FFF2-40B4-BE49-F238E27FC236}">
              <a16:creationId xmlns:a16="http://schemas.microsoft.com/office/drawing/2014/main" id="{971CFFF1-5190-45EC-AF34-69731494B34D}"/>
            </a:ext>
          </a:extLst>
        </xdr:cNvPr>
        <xdr:cNvSpPr txBox="1"/>
      </xdr:nvSpPr>
      <xdr:spPr>
        <a:xfrm>
          <a:off x="76264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43705</xdr:rowOff>
    </xdr:from>
    <xdr:ext cx="469744" cy="259045"/>
    <xdr:sp macro="" textlink="">
      <xdr:nvSpPr>
        <xdr:cNvPr id="375" name="n_4aveValue【公営住宅】&#10;一人当たり面積">
          <a:extLst>
            <a:ext uri="{FF2B5EF4-FFF2-40B4-BE49-F238E27FC236}">
              <a16:creationId xmlns:a16="http://schemas.microsoft.com/office/drawing/2014/main" id="{7428D69B-CB86-41BF-AAB0-3E232DE53B5F}"/>
            </a:ext>
          </a:extLst>
        </xdr:cNvPr>
        <xdr:cNvSpPr txBox="1"/>
      </xdr:nvSpPr>
      <xdr:spPr>
        <a:xfrm>
          <a:off x="6737427" y="14445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99534</xdr:rowOff>
    </xdr:from>
    <xdr:ext cx="469744" cy="259045"/>
    <xdr:sp macro="" textlink="">
      <xdr:nvSpPr>
        <xdr:cNvPr id="376" name="n_1mainValue【公営住宅】&#10;一人当たり面積">
          <a:extLst>
            <a:ext uri="{FF2B5EF4-FFF2-40B4-BE49-F238E27FC236}">
              <a16:creationId xmlns:a16="http://schemas.microsoft.com/office/drawing/2014/main" id="{6ECCD0F5-45ED-40AF-BD01-1F9671C721A8}"/>
            </a:ext>
          </a:extLst>
        </xdr:cNvPr>
        <xdr:cNvSpPr txBox="1"/>
      </xdr:nvSpPr>
      <xdr:spPr>
        <a:xfrm>
          <a:off x="9391727" y="14844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101364</xdr:rowOff>
    </xdr:from>
    <xdr:ext cx="469744" cy="259045"/>
    <xdr:sp macro="" textlink="">
      <xdr:nvSpPr>
        <xdr:cNvPr id="377" name="n_2mainValue【公営住宅】&#10;一人当たり面積">
          <a:extLst>
            <a:ext uri="{FF2B5EF4-FFF2-40B4-BE49-F238E27FC236}">
              <a16:creationId xmlns:a16="http://schemas.microsoft.com/office/drawing/2014/main" id="{35B72C83-D7FA-4F63-B4F7-64DB269353B4}"/>
            </a:ext>
          </a:extLst>
        </xdr:cNvPr>
        <xdr:cNvSpPr txBox="1"/>
      </xdr:nvSpPr>
      <xdr:spPr>
        <a:xfrm>
          <a:off x="8515427" y="14846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104449</xdr:rowOff>
    </xdr:from>
    <xdr:ext cx="469744" cy="259045"/>
    <xdr:sp macro="" textlink="">
      <xdr:nvSpPr>
        <xdr:cNvPr id="378" name="n_3mainValue【公営住宅】&#10;一人当たり面積">
          <a:extLst>
            <a:ext uri="{FF2B5EF4-FFF2-40B4-BE49-F238E27FC236}">
              <a16:creationId xmlns:a16="http://schemas.microsoft.com/office/drawing/2014/main" id="{8A26C89C-AE59-4940-8C80-FF6823C88383}"/>
            </a:ext>
          </a:extLst>
        </xdr:cNvPr>
        <xdr:cNvSpPr txBox="1"/>
      </xdr:nvSpPr>
      <xdr:spPr>
        <a:xfrm>
          <a:off x="7626427" y="14849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106354</xdr:rowOff>
    </xdr:from>
    <xdr:ext cx="469744" cy="259045"/>
    <xdr:sp macro="" textlink="">
      <xdr:nvSpPr>
        <xdr:cNvPr id="379" name="n_4mainValue【公営住宅】&#10;一人当たり面積">
          <a:extLst>
            <a:ext uri="{FF2B5EF4-FFF2-40B4-BE49-F238E27FC236}">
              <a16:creationId xmlns:a16="http://schemas.microsoft.com/office/drawing/2014/main" id="{2D66556C-73D9-4849-A7D3-E55419DCFD15}"/>
            </a:ext>
          </a:extLst>
        </xdr:cNvPr>
        <xdr:cNvSpPr txBox="1"/>
      </xdr:nvSpPr>
      <xdr:spPr>
        <a:xfrm>
          <a:off x="6737427" y="14851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0" name="正方形/長方形 379">
          <a:extLst>
            <a:ext uri="{FF2B5EF4-FFF2-40B4-BE49-F238E27FC236}">
              <a16:creationId xmlns:a16="http://schemas.microsoft.com/office/drawing/2014/main" id="{F8CF7D5D-E368-4384-8F36-A7D782BCD3F3}"/>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1" name="正方形/長方形 380">
          <a:extLst>
            <a:ext uri="{FF2B5EF4-FFF2-40B4-BE49-F238E27FC236}">
              <a16:creationId xmlns:a16="http://schemas.microsoft.com/office/drawing/2014/main" id="{1B45DE97-DBFD-4F08-8DFB-DA4BA53BAD3A}"/>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2" name="正方形/長方形 381">
          <a:extLst>
            <a:ext uri="{FF2B5EF4-FFF2-40B4-BE49-F238E27FC236}">
              <a16:creationId xmlns:a16="http://schemas.microsoft.com/office/drawing/2014/main" id="{AEE00760-B3BB-4367-AC75-231AE1F9B47A}"/>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3" name="正方形/長方形 382">
          <a:extLst>
            <a:ext uri="{FF2B5EF4-FFF2-40B4-BE49-F238E27FC236}">
              <a16:creationId xmlns:a16="http://schemas.microsoft.com/office/drawing/2014/main" id="{08A063EA-0DCE-41EE-8800-B39EC34189C6}"/>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4" name="正方形/長方形 383">
          <a:extLst>
            <a:ext uri="{FF2B5EF4-FFF2-40B4-BE49-F238E27FC236}">
              <a16:creationId xmlns:a16="http://schemas.microsoft.com/office/drawing/2014/main" id="{E9185F3E-40EB-4A4E-9864-F56DD09127AC}"/>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5" name="正方形/長方形 384">
          <a:extLst>
            <a:ext uri="{FF2B5EF4-FFF2-40B4-BE49-F238E27FC236}">
              <a16:creationId xmlns:a16="http://schemas.microsoft.com/office/drawing/2014/main" id="{29A174C6-0298-4DF5-BEE8-24DFC72B5F5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6" name="正方形/長方形 385">
          <a:extLst>
            <a:ext uri="{FF2B5EF4-FFF2-40B4-BE49-F238E27FC236}">
              <a16:creationId xmlns:a16="http://schemas.microsoft.com/office/drawing/2014/main" id="{0B53A4B8-77C7-4A29-96AA-F57204AF986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7" name="正方形/長方形 386">
          <a:extLst>
            <a:ext uri="{FF2B5EF4-FFF2-40B4-BE49-F238E27FC236}">
              <a16:creationId xmlns:a16="http://schemas.microsoft.com/office/drawing/2014/main" id="{9414BF38-063E-425A-A33E-20701E71A74D}"/>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8" name="正方形/長方形 387">
          <a:extLst>
            <a:ext uri="{FF2B5EF4-FFF2-40B4-BE49-F238E27FC236}">
              <a16:creationId xmlns:a16="http://schemas.microsoft.com/office/drawing/2014/main" id="{494A2784-CCB3-496C-8B84-308BFE8F5694}"/>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9" name="正方形/長方形 388">
          <a:extLst>
            <a:ext uri="{FF2B5EF4-FFF2-40B4-BE49-F238E27FC236}">
              <a16:creationId xmlns:a16="http://schemas.microsoft.com/office/drawing/2014/main" id="{F2408B1A-3B70-4EEB-9166-3DFD9E71E2A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0" name="正方形/長方形 389">
          <a:extLst>
            <a:ext uri="{FF2B5EF4-FFF2-40B4-BE49-F238E27FC236}">
              <a16:creationId xmlns:a16="http://schemas.microsoft.com/office/drawing/2014/main" id="{71414F47-EDB1-4435-8FB5-32A84E4F1608}"/>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1" name="正方形/長方形 390">
          <a:extLst>
            <a:ext uri="{FF2B5EF4-FFF2-40B4-BE49-F238E27FC236}">
              <a16:creationId xmlns:a16="http://schemas.microsoft.com/office/drawing/2014/main" id="{833EBD35-5FA3-458C-8096-F5BCF8726C3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2" name="正方形/長方形 391">
          <a:extLst>
            <a:ext uri="{FF2B5EF4-FFF2-40B4-BE49-F238E27FC236}">
              <a16:creationId xmlns:a16="http://schemas.microsoft.com/office/drawing/2014/main" id="{C8A3F5EE-82E6-4C5A-A68C-B6ECCB6F0C7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3" name="正方形/長方形 392">
          <a:extLst>
            <a:ext uri="{FF2B5EF4-FFF2-40B4-BE49-F238E27FC236}">
              <a16:creationId xmlns:a16="http://schemas.microsoft.com/office/drawing/2014/main" id="{A9B5229D-8D18-4315-9DE7-566D8942DC7A}"/>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4" name="正方形/長方形 393">
          <a:extLst>
            <a:ext uri="{FF2B5EF4-FFF2-40B4-BE49-F238E27FC236}">
              <a16:creationId xmlns:a16="http://schemas.microsoft.com/office/drawing/2014/main" id="{7B089ABB-DEDA-419C-BEC8-49052265E8D3}"/>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5" name="正方形/長方形 394">
          <a:extLst>
            <a:ext uri="{FF2B5EF4-FFF2-40B4-BE49-F238E27FC236}">
              <a16:creationId xmlns:a16="http://schemas.microsoft.com/office/drawing/2014/main" id="{56297711-9875-4901-BDF8-E9DE34EAA2D1}"/>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232F42F9-44E4-4D94-98B1-EE8919CBCF2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6BF6731F-F6B4-4F1C-8FEC-8F9BA4ABAD0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419340E7-D4AD-498A-B71C-41C6EAF6C1D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B01CA4A2-E3F7-4700-B671-3C1C91678068}"/>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050B480B-DF20-4D19-99E3-DBAF5031A61E}"/>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49FBCA3D-6E1A-4BE0-8355-F49EF9190F2D}"/>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EA519EC6-80F1-420F-8A9B-83E1DE05FF7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BC0CD2EA-29F9-4A79-ADFD-C01AEBDEC59B}"/>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a:extLst>
            <a:ext uri="{FF2B5EF4-FFF2-40B4-BE49-F238E27FC236}">
              <a16:creationId xmlns:a16="http://schemas.microsoft.com/office/drawing/2014/main" id="{0A938CD2-C847-4BD7-BB6B-C6674BA59EB8}"/>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a:extLst>
            <a:ext uri="{FF2B5EF4-FFF2-40B4-BE49-F238E27FC236}">
              <a16:creationId xmlns:a16="http://schemas.microsoft.com/office/drawing/2014/main" id="{2EC1161E-2875-4D19-9E5B-404310DF4F1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a:extLst>
            <a:ext uri="{FF2B5EF4-FFF2-40B4-BE49-F238E27FC236}">
              <a16:creationId xmlns:a16="http://schemas.microsoft.com/office/drawing/2014/main" id="{29BC5E1A-8382-4781-9E3F-7B9E61131929}"/>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7" name="直線コネクタ 406">
          <a:extLst>
            <a:ext uri="{FF2B5EF4-FFF2-40B4-BE49-F238E27FC236}">
              <a16:creationId xmlns:a16="http://schemas.microsoft.com/office/drawing/2014/main" id="{3738D308-FCCB-4863-ADEE-EDAE1DC7F54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8" name="テキスト ボックス 407">
          <a:extLst>
            <a:ext uri="{FF2B5EF4-FFF2-40B4-BE49-F238E27FC236}">
              <a16:creationId xmlns:a16="http://schemas.microsoft.com/office/drawing/2014/main" id="{4CE870AC-0A3B-4D73-AFCF-C067E0A72990}"/>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9" name="直線コネクタ 408">
          <a:extLst>
            <a:ext uri="{FF2B5EF4-FFF2-40B4-BE49-F238E27FC236}">
              <a16:creationId xmlns:a16="http://schemas.microsoft.com/office/drawing/2014/main" id="{0C722B11-42A0-456B-A925-9346608B8D77}"/>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0" name="テキスト ボックス 409">
          <a:extLst>
            <a:ext uri="{FF2B5EF4-FFF2-40B4-BE49-F238E27FC236}">
              <a16:creationId xmlns:a16="http://schemas.microsoft.com/office/drawing/2014/main" id="{EFD63DEC-B491-42DA-AA04-ECD4713AC394}"/>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1" name="直線コネクタ 410">
          <a:extLst>
            <a:ext uri="{FF2B5EF4-FFF2-40B4-BE49-F238E27FC236}">
              <a16:creationId xmlns:a16="http://schemas.microsoft.com/office/drawing/2014/main" id="{DF6CE62F-CA50-4256-88B3-1BE3A5077525}"/>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2" name="テキスト ボックス 411">
          <a:extLst>
            <a:ext uri="{FF2B5EF4-FFF2-40B4-BE49-F238E27FC236}">
              <a16:creationId xmlns:a16="http://schemas.microsoft.com/office/drawing/2014/main" id="{BB450637-BB71-4D91-AF07-88B939488D55}"/>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3" name="直線コネクタ 412">
          <a:extLst>
            <a:ext uri="{FF2B5EF4-FFF2-40B4-BE49-F238E27FC236}">
              <a16:creationId xmlns:a16="http://schemas.microsoft.com/office/drawing/2014/main" id="{C3B0DA5B-B6F7-4FBB-B30D-6C0814F1B5B5}"/>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4" name="テキスト ボックス 413">
          <a:extLst>
            <a:ext uri="{FF2B5EF4-FFF2-40B4-BE49-F238E27FC236}">
              <a16:creationId xmlns:a16="http://schemas.microsoft.com/office/drawing/2014/main" id="{DB422623-728B-4DE5-9E89-1D5B1EB062CD}"/>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5" name="直線コネクタ 414">
          <a:extLst>
            <a:ext uri="{FF2B5EF4-FFF2-40B4-BE49-F238E27FC236}">
              <a16:creationId xmlns:a16="http://schemas.microsoft.com/office/drawing/2014/main" id="{29E4566B-786F-4D52-A27D-278B1C5ED6A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6" name="テキスト ボックス 415">
          <a:extLst>
            <a:ext uri="{FF2B5EF4-FFF2-40B4-BE49-F238E27FC236}">
              <a16:creationId xmlns:a16="http://schemas.microsoft.com/office/drawing/2014/main" id="{B760E952-205F-43DA-B59C-E9B4B9895936}"/>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7" name="直線コネクタ 416">
          <a:extLst>
            <a:ext uri="{FF2B5EF4-FFF2-40B4-BE49-F238E27FC236}">
              <a16:creationId xmlns:a16="http://schemas.microsoft.com/office/drawing/2014/main" id="{264EF3C9-5032-40D1-B0C0-2B354FEA428D}"/>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8" name="テキスト ボックス 417">
          <a:extLst>
            <a:ext uri="{FF2B5EF4-FFF2-40B4-BE49-F238E27FC236}">
              <a16:creationId xmlns:a16="http://schemas.microsoft.com/office/drawing/2014/main" id="{3AC2A02F-7208-434F-9A3D-D94D8E9D30D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9" name="直線コネクタ 418">
          <a:extLst>
            <a:ext uri="{FF2B5EF4-FFF2-40B4-BE49-F238E27FC236}">
              <a16:creationId xmlns:a16="http://schemas.microsoft.com/office/drawing/2014/main" id="{F560F424-627A-41D6-B943-8DAAF279D3B6}"/>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0" name="【認定こども園・幼稚園・保育所】&#10;有形固定資産減価償却率グラフ枠">
          <a:extLst>
            <a:ext uri="{FF2B5EF4-FFF2-40B4-BE49-F238E27FC236}">
              <a16:creationId xmlns:a16="http://schemas.microsoft.com/office/drawing/2014/main" id="{30519256-8063-4C3C-8835-6358927662D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85997</xdr:rowOff>
    </xdr:from>
    <xdr:to>
      <xdr:col>85</xdr:col>
      <xdr:colOff>126364</xdr:colOff>
      <xdr:row>42</xdr:row>
      <xdr:rowOff>92528</xdr:rowOff>
    </xdr:to>
    <xdr:cxnSp macro="">
      <xdr:nvCxnSpPr>
        <xdr:cNvPr id="421" name="直線コネクタ 420">
          <a:extLst>
            <a:ext uri="{FF2B5EF4-FFF2-40B4-BE49-F238E27FC236}">
              <a16:creationId xmlns:a16="http://schemas.microsoft.com/office/drawing/2014/main" id="{B3ACD80C-0253-448F-94FF-9F37E335F541}"/>
            </a:ext>
          </a:extLst>
        </xdr:cNvPr>
        <xdr:cNvCxnSpPr/>
      </xdr:nvCxnSpPr>
      <xdr:spPr>
        <a:xfrm flipV="1">
          <a:off x="16318864" y="5743847"/>
          <a:ext cx="0" cy="15495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2" name="【認定こども園・幼稚園・保育所】&#10;有形固定資産減価償却率最小値テキスト">
          <a:extLst>
            <a:ext uri="{FF2B5EF4-FFF2-40B4-BE49-F238E27FC236}">
              <a16:creationId xmlns:a16="http://schemas.microsoft.com/office/drawing/2014/main" id="{D48EC32E-1B20-4FAA-85F8-FD790AF30053}"/>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3" name="直線コネクタ 422">
          <a:extLst>
            <a:ext uri="{FF2B5EF4-FFF2-40B4-BE49-F238E27FC236}">
              <a16:creationId xmlns:a16="http://schemas.microsoft.com/office/drawing/2014/main" id="{6B05869F-2525-4385-8CDB-97F3359B4BE7}"/>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32674</xdr:rowOff>
    </xdr:from>
    <xdr:ext cx="340478" cy="259045"/>
    <xdr:sp macro="" textlink="">
      <xdr:nvSpPr>
        <xdr:cNvPr id="424" name="【認定こども園・幼稚園・保育所】&#10;有形固定資産減価償却率最大値テキスト">
          <a:extLst>
            <a:ext uri="{FF2B5EF4-FFF2-40B4-BE49-F238E27FC236}">
              <a16:creationId xmlns:a16="http://schemas.microsoft.com/office/drawing/2014/main" id="{A0C61F9C-67A1-4D48-B3C6-318E67B55A4F}"/>
            </a:ext>
          </a:extLst>
        </xdr:cNvPr>
        <xdr:cNvSpPr txBox="1"/>
      </xdr:nvSpPr>
      <xdr:spPr>
        <a:xfrm>
          <a:off x="16357600" y="551907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85997</xdr:rowOff>
    </xdr:from>
    <xdr:to>
      <xdr:col>86</xdr:col>
      <xdr:colOff>25400</xdr:colOff>
      <xdr:row>33</xdr:row>
      <xdr:rowOff>85997</xdr:rowOff>
    </xdr:to>
    <xdr:cxnSp macro="">
      <xdr:nvCxnSpPr>
        <xdr:cNvPr id="425" name="直線コネクタ 424">
          <a:extLst>
            <a:ext uri="{FF2B5EF4-FFF2-40B4-BE49-F238E27FC236}">
              <a16:creationId xmlns:a16="http://schemas.microsoft.com/office/drawing/2014/main" id="{B1E6B8FD-022B-4CAC-807F-6636F26EB7DC}"/>
            </a:ext>
          </a:extLst>
        </xdr:cNvPr>
        <xdr:cNvCxnSpPr/>
      </xdr:nvCxnSpPr>
      <xdr:spPr>
        <a:xfrm>
          <a:off x="16230600" y="5743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144616</xdr:rowOff>
    </xdr:from>
    <xdr:ext cx="405111" cy="259045"/>
    <xdr:sp macro="" textlink="">
      <xdr:nvSpPr>
        <xdr:cNvPr id="426" name="【認定こども園・幼稚園・保育所】&#10;有形固定資産減価償却率平均値テキスト">
          <a:extLst>
            <a:ext uri="{FF2B5EF4-FFF2-40B4-BE49-F238E27FC236}">
              <a16:creationId xmlns:a16="http://schemas.microsoft.com/office/drawing/2014/main" id="{1B01BC4E-A2DF-4C4F-AE27-1F81B2ACEEB7}"/>
            </a:ext>
          </a:extLst>
        </xdr:cNvPr>
        <xdr:cNvSpPr txBox="1"/>
      </xdr:nvSpPr>
      <xdr:spPr>
        <a:xfrm>
          <a:off x="16357600" y="63168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121739</xdr:rowOff>
    </xdr:from>
    <xdr:to>
      <xdr:col>85</xdr:col>
      <xdr:colOff>177800</xdr:colOff>
      <xdr:row>38</xdr:row>
      <xdr:rowOff>51888</xdr:rowOff>
    </xdr:to>
    <xdr:sp macro="" textlink="">
      <xdr:nvSpPr>
        <xdr:cNvPr id="427" name="フローチャート: 判断 426">
          <a:extLst>
            <a:ext uri="{FF2B5EF4-FFF2-40B4-BE49-F238E27FC236}">
              <a16:creationId xmlns:a16="http://schemas.microsoft.com/office/drawing/2014/main" id="{9E828818-8016-4B34-9F65-632CFA4C8DB6}"/>
            </a:ext>
          </a:extLst>
        </xdr:cNvPr>
        <xdr:cNvSpPr/>
      </xdr:nvSpPr>
      <xdr:spPr>
        <a:xfrm>
          <a:off x="16268700" y="646538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128270</xdr:rowOff>
    </xdr:from>
    <xdr:to>
      <xdr:col>81</xdr:col>
      <xdr:colOff>101600</xdr:colOff>
      <xdr:row>38</xdr:row>
      <xdr:rowOff>58420</xdr:rowOff>
    </xdr:to>
    <xdr:sp macro="" textlink="">
      <xdr:nvSpPr>
        <xdr:cNvPr id="428" name="フローチャート: 判断 427">
          <a:extLst>
            <a:ext uri="{FF2B5EF4-FFF2-40B4-BE49-F238E27FC236}">
              <a16:creationId xmlns:a16="http://schemas.microsoft.com/office/drawing/2014/main" id="{05EACB8F-1F93-482C-81DB-1C7C1E10132E}"/>
            </a:ext>
          </a:extLst>
        </xdr:cNvPr>
        <xdr:cNvSpPr/>
      </xdr:nvSpPr>
      <xdr:spPr>
        <a:xfrm>
          <a:off x="15430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157661</xdr:rowOff>
    </xdr:from>
    <xdr:to>
      <xdr:col>76</xdr:col>
      <xdr:colOff>165100</xdr:colOff>
      <xdr:row>38</xdr:row>
      <xdr:rowOff>87812</xdr:rowOff>
    </xdr:to>
    <xdr:sp macro="" textlink="">
      <xdr:nvSpPr>
        <xdr:cNvPr id="429" name="フローチャート: 判断 428">
          <a:extLst>
            <a:ext uri="{FF2B5EF4-FFF2-40B4-BE49-F238E27FC236}">
              <a16:creationId xmlns:a16="http://schemas.microsoft.com/office/drawing/2014/main" id="{6199285B-0631-4FB2-B287-FE8E4E576717}"/>
            </a:ext>
          </a:extLst>
        </xdr:cNvPr>
        <xdr:cNvSpPr/>
      </xdr:nvSpPr>
      <xdr:spPr>
        <a:xfrm>
          <a:off x="14541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33565</xdr:rowOff>
    </xdr:from>
    <xdr:to>
      <xdr:col>72</xdr:col>
      <xdr:colOff>38100</xdr:colOff>
      <xdr:row>38</xdr:row>
      <xdr:rowOff>135165</xdr:rowOff>
    </xdr:to>
    <xdr:sp macro="" textlink="">
      <xdr:nvSpPr>
        <xdr:cNvPr id="430" name="フローチャート: 判断 429">
          <a:extLst>
            <a:ext uri="{FF2B5EF4-FFF2-40B4-BE49-F238E27FC236}">
              <a16:creationId xmlns:a16="http://schemas.microsoft.com/office/drawing/2014/main" id="{600A6C3A-EBAA-4633-8C4C-0C816C1466A9}"/>
            </a:ext>
          </a:extLst>
        </xdr:cNvPr>
        <xdr:cNvSpPr/>
      </xdr:nvSpPr>
      <xdr:spPr>
        <a:xfrm>
          <a:off x="13652500" y="654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5806</xdr:rowOff>
    </xdr:from>
    <xdr:to>
      <xdr:col>67</xdr:col>
      <xdr:colOff>101600</xdr:colOff>
      <xdr:row>38</xdr:row>
      <xdr:rowOff>107406</xdr:rowOff>
    </xdr:to>
    <xdr:sp macro="" textlink="">
      <xdr:nvSpPr>
        <xdr:cNvPr id="431" name="フローチャート: 判断 430">
          <a:extLst>
            <a:ext uri="{FF2B5EF4-FFF2-40B4-BE49-F238E27FC236}">
              <a16:creationId xmlns:a16="http://schemas.microsoft.com/office/drawing/2014/main" id="{59CCAA33-590C-4FC0-8ACC-055EDFBDC498}"/>
            </a:ext>
          </a:extLst>
        </xdr:cNvPr>
        <xdr:cNvSpPr/>
      </xdr:nvSpPr>
      <xdr:spPr>
        <a:xfrm>
          <a:off x="12763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1B046F72-F402-4531-8C20-98C94F8BFDA7}"/>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D26CC0BF-8B8C-4A51-B617-EE94F7287DBF}"/>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FBB2D91C-B701-4B84-988B-FAF21287AB21}"/>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AF80AB98-B098-4095-B3D7-1BF35E8113FD}"/>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411A858B-31E9-4FD0-AA29-031A2F91FF6D}"/>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84183</xdr:rowOff>
    </xdr:from>
    <xdr:to>
      <xdr:col>85</xdr:col>
      <xdr:colOff>177800</xdr:colOff>
      <xdr:row>42</xdr:row>
      <xdr:rowOff>14333</xdr:rowOff>
    </xdr:to>
    <xdr:sp macro="" textlink="">
      <xdr:nvSpPr>
        <xdr:cNvPr id="437" name="楕円 436">
          <a:extLst>
            <a:ext uri="{FF2B5EF4-FFF2-40B4-BE49-F238E27FC236}">
              <a16:creationId xmlns:a16="http://schemas.microsoft.com/office/drawing/2014/main" id="{DF1D29FE-8B83-44EF-A433-182EAF22276B}"/>
            </a:ext>
          </a:extLst>
        </xdr:cNvPr>
        <xdr:cNvSpPr/>
      </xdr:nvSpPr>
      <xdr:spPr>
        <a:xfrm>
          <a:off x="16268700" y="7113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62610</xdr:rowOff>
    </xdr:from>
    <xdr:ext cx="405111" cy="259045"/>
    <xdr:sp macro="" textlink="">
      <xdr:nvSpPr>
        <xdr:cNvPr id="438" name="【認定こども園・幼稚園・保育所】&#10;有形固定資産減価償却率該当値テキスト">
          <a:extLst>
            <a:ext uri="{FF2B5EF4-FFF2-40B4-BE49-F238E27FC236}">
              <a16:creationId xmlns:a16="http://schemas.microsoft.com/office/drawing/2014/main" id="{651F04F2-D714-4377-AE05-5915CEE8FF4E}"/>
            </a:ext>
          </a:extLst>
        </xdr:cNvPr>
        <xdr:cNvSpPr txBox="1"/>
      </xdr:nvSpPr>
      <xdr:spPr>
        <a:xfrm>
          <a:off x="16357600" y="70920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42</xdr:row>
      <xdr:rowOff>41728</xdr:rowOff>
    </xdr:from>
    <xdr:to>
      <xdr:col>81</xdr:col>
      <xdr:colOff>101600</xdr:colOff>
      <xdr:row>42</xdr:row>
      <xdr:rowOff>143328</xdr:rowOff>
    </xdr:to>
    <xdr:sp macro="" textlink="">
      <xdr:nvSpPr>
        <xdr:cNvPr id="439" name="楕円 438">
          <a:extLst>
            <a:ext uri="{FF2B5EF4-FFF2-40B4-BE49-F238E27FC236}">
              <a16:creationId xmlns:a16="http://schemas.microsoft.com/office/drawing/2014/main" id="{90E84197-ABF2-47E3-A3C6-2FC48A203355}"/>
            </a:ext>
          </a:extLst>
        </xdr:cNvPr>
        <xdr:cNvSpPr/>
      </xdr:nvSpPr>
      <xdr:spPr>
        <a:xfrm>
          <a:off x="15430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41</xdr:row>
      <xdr:rowOff>134983</xdr:rowOff>
    </xdr:from>
    <xdr:to>
      <xdr:col>85</xdr:col>
      <xdr:colOff>127000</xdr:colOff>
      <xdr:row>42</xdr:row>
      <xdr:rowOff>92528</xdr:rowOff>
    </xdr:to>
    <xdr:cxnSp macro="">
      <xdr:nvCxnSpPr>
        <xdr:cNvPr id="440" name="直線コネクタ 439">
          <a:extLst>
            <a:ext uri="{FF2B5EF4-FFF2-40B4-BE49-F238E27FC236}">
              <a16:creationId xmlns:a16="http://schemas.microsoft.com/office/drawing/2014/main" id="{D64B3096-46E0-4F95-B759-E5C6BB4F0BA0}"/>
            </a:ext>
          </a:extLst>
        </xdr:cNvPr>
        <xdr:cNvCxnSpPr/>
      </xdr:nvCxnSpPr>
      <xdr:spPr>
        <a:xfrm flipV="1">
          <a:off x="15481300" y="7164433"/>
          <a:ext cx="838200" cy="128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42</xdr:row>
      <xdr:rowOff>41728</xdr:rowOff>
    </xdr:from>
    <xdr:to>
      <xdr:col>76</xdr:col>
      <xdr:colOff>165100</xdr:colOff>
      <xdr:row>42</xdr:row>
      <xdr:rowOff>143328</xdr:rowOff>
    </xdr:to>
    <xdr:sp macro="" textlink="">
      <xdr:nvSpPr>
        <xdr:cNvPr id="441" name="楕円 440">
          <a:extLst>
            <a:ext uri="{FF2B5EF4-FFF2-40B4-BE49-F238E27FC236}">
              <a16:creationId xmlns:a16="http://schemas.microsoft.com/office/drawing/2014/main" id="{A268CA87-ED7A-4207-B50A-5BC9AE527889}"/>
            </a:ext>
          </a:extLst>
        </xdr:cNvPr>
        <xdr:cNvSpPr/>
      </xdr:nvSpPr>
      <xdr:spPr>
        <a:xfrm>
          <a:off x="14541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92528</xdr:rowOff>
    </xdr:from>
    <xdr:to>
      <xdr:col>81</xdr:col>
      <xdr:colOff>50800</xdr:colOff>
      <xdr:row>42</xdr:row>
      <xdr:rowOff>92528</xdr:rowOff>
    </xdr:to>
    <xdr:cxnSp macro="">
      <xdr:nvCxnSpPr>
        <xdr:cNvPr id="442" name="直線コネクタ 441">
          <a:extLst>
            <a:ext uri="{FF2B5EF4-FFF2-40B4-BE49-F238E27FC236}">
              <a16:creationId xmlns:a16="http://schemas.microsoft.com/office/drawing/2014/main" id="{9EF541C1-4BFC-4B56-960B-3ED2C6B926FB}"/>
            </a:ext>
          </a:extLst>
        </xdr:cNvPr>
        <xdr:cNvCxnSpPr/>
      </xdr:nvCxnSpPr>
      <xdr:spPr>
        <a:xfrm>
          <a:off x="14592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42</xdr:row>
      <xdr:rowOff>41728</xdr:rowOff>
    </xdr:from>
    <xdr:to>
      <xdr:col>72</xdr:col>
      <xdr:colOff>38100</xdr:colOff>
      <xdr:row>42</xdr:row>
      <xdr:rowOff>143328</xdr:rowOff>
    </xdr:to>
    <xdr:sp macro="" textlink="">
      <xdr:nvSpPr>
        <xdr:cNvPr id="443" name="楕円 442">
          <a:extLst>
            <a:ext uri="{FF2B5EF4-FFF2-40B4-BE49-F238E27FC236}">
              <a16:creationId xmlns:a16="http://schemas.microsoft.com/office/drawing/2014/main" id="{B4160768-9530-4A85-9639-712D828490C3}"/>
            </a:ext>
          </a:extLst>
        </xdr:cNvPr>
        <xdr:cNvSpPr/>
      </xdr:nvSpPr>
      <xdr:spPr>
        <a:xfrm>
          <a:off x="13652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42</xdr:row>
      <xdr:rowOff>92528</xdr:rowOff>
    </xdr:from>
    <xdr:to>
      <xdr:col>76</xdr:col>
      <xdr:colOff>114300</xdr:colOff>
      <xdr:row>42</xdr:row>
      <xdr:rowOff>92528</xdr:rowOff>
    </xdr:to>
    <xdr:cxnSp macro="">
      <xdr:nvCxnSpPr>
        <xdr:cNvPr id="444" name="直線コネクタ 443">
          <a:extLst>
            <a:ext uri="{FF2B5EF4-FFF2-40B4-BE49-F238E27FC236}">
              <a16:creationId xmlns:a16="http://schemas.microsoft.com/office/drawing/2014/main" id="{63208FFA-C232-4224-ACA0-4F46F8D38E1B}"/>
            </a:ext>
          </a:extLst>
        </xdr:cNvPr>
        <xdr:cNvCxnSpPr/>
      </xdr:nvCxnSpPr>
      <xdr:spPr>
        <a:xfrm>
          <a:off x="13703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42</xdr:row>
      <xdr:rowOff>41728</xdr:rowOff>
    </xdr:from>
    <xdr:to>
      <xdr:col>67</xdr:col>
      <xdr:colOff>101600</xdr:colOff>
      <xdr:row>42</xdr:row>
      <xdr:rowOff>143328</xdr:rowOff>
    </xdr:to>
    <xdr:sp macro="" textlink="">
      <xdr:nvSpPr>
        <xdr:cNvPr id="445" name="楕円 444">
          <a:extLst>
            <a:ext uri="{FF2B5EF4-FFF2-40B4-BE49-F238E27FC236}">
              <a16:creationId xmlns:a16="http://schemas.microsoft.com/office/drawing/2014/main" id="{F78A8052-0460-4FE8-9A57-24493C6D3F54}"/>
            </a:ext>
          </a:extLst>
        </xdr:cNvPr>
        <xdr:cNvSpPr/>
      </xdr:nvSpPr>
      <xdr:spPr>
        <a:xfrm>
          <a:off x="12763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42</xdr:row>
      <xdr:rowOff>92528</xdr:rowOff>
    </xdr:from>
    <xdr:to>
      <xdr:col>71</xdr:col>
      <xdr:colOff>177800</xdr:colOff>
      <xdr:row>42</xdr:row>
      <xdr:rowOff>92528</xdr:rowOff>
    </xdr:to>
    <xdr:cxnSp macro="">
      <xdr:nvCxnSpPr>
        <xdr:cNvPr id="446" name="直線コネクタ 445">
          <a:extLst>
            <a:ext uri="{FF2B5EF4-FFF2-40B4-BE49-F238E27FC236}">
              <a16:creationId xmlns:a16="http://schemas.microsoft.com/office/drawing/2014/main" id="{741D1D49-73B1-496C-94A3-03E334E686BD}"/>
            </a:ext>
          </a:extLst>
        </xdr:cNvPr>
        <xdr:cNvCxnSpPr/>
      </xdr:nvCxnSpPr>
      <xdr:spPr>
        <a:xfrm>
          <a:off x="12814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74947</xdr:rowOff>
    </xdr:from>
    <xdr:ext cx="405111" cy="259045"/>
    <xdr:sp macro="" textlink="">
      <xdr:nvSpPr>
        <xdr:cNvPr id="447" name="n_1aveValue【認定こども園・幼稚園・保育所】&#10;有形固定資産減価償却率">
          <a:extLst>
            <a:ext uri="{FF2B5EF4-FFF2-40B4-BE49-F238E27FC236}">
              <a16:creationId xmlns:a16="http://schemas.microsoft.com/office/drawing/2014/main" id="{910711E6-C9E2-4E7D-8E3B-2E1778A65F1B}"/>
            </a:ext>
          </a:extLst>
        </xdr:cNvPr>
        <xdr:cNvSpPr txBox="1"/>
      </xdr:nvSpPr>
      <xdr:spPr>
        <a:xfrm>
          <a:off x="15266044" y="624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104338</xdr:rowOff>
    </xdr:from>
    <xdr:ext cx="405111" cy="259045"/>
    <xdr:sp macro="" textlink="">
      <xdr:nvSpPr>
        <xdr:cNvPr id="448" name="n_2aveValue【認定こども園・幼稚園・保育所】&#10;有形固定資産減価償却率">
          <a:extLst>
            <a:ext uri="{FF2B5EF4-FFF2-40B4-BE49-F238E27FC236}">
              <a16:creationId xmlns:a16="http://schemas.microsoft.com/office/drawing/2014/main" id="{598E4F51-90A2-49A6-A790-043F5123D788}"/>
            </a:ext>
          </a:extLst>
        </xdr:cNvPr>
        <xdr:cNvSpPr txBox="1"/>
      </xdr:nvSpPr>
      <xdr:spPr>
        <a:xfrm>
          <a:off x="14389744" y="627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151691</xdr:rowOff>
    </xdr:from>
    <xdr:ext cx="405111" cy="259045"/>
    <xdr:sp macro="" textlink="">
      <xdr:nvSpPr>
        <xdr:cNvPr id="449" name="n_3aveValue【認定こども園・幼稚園・保育所】&#10;有形固定資産減価償却率">
          <a:extLst>
            <a:ext uri="{FF2B5EF4-FFF2-40B4-BE49-F238E27FC236}">
              <a16:creationId xmlns:a16="http://schemas.microsoft.com/office/drawing/2014/main" id="{94E05F3E-FB64-42C8-887B-8A971DDB311B}"/>
            </a:ext>
          </a:extLst>
        </xdr:cNvPr>
        <xdr:cNvSpPr txBox="1"/>
      </xdr:nvSpPr>
      <xdr:spPr>
        <a:xfrm>
          <a:off x="13500744" y="6323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123933</xdr:rowOff>
    </xdr:from>
    <xdr:ext cx="405111" cy="259045"/>
    <xdr:sp macro="" textlink="">
      <xdr:nvSpPr>
        <xdr:cNvPr id="450" name="n_4aveValue【認定こども園・幼稚園・保育所】&#10;有形固定資産減価償却率">
          <a:extLst>
            <a:ext uri="{FF2B5EF4-FFF2-40B4-BE49-F238E27FC236}">
              <a16:creationId xmlns:a16="http://schemas.microsoft.com/office/drawing/2014/main" id="{03C16F53-CE89-4F2F-9E75-6B78853E5668}"/>
            </a:ext>
          </a:extLst>
        </xdr:cNvPr>
        <xdr:cNvSpPr txBox="1"/>
      </xdr:nvSpPr>
      <xdr:spPr>
        <a:xfrm>
          <a:off x="12611744" y="629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42</xdr:row>
      <xdr:rowOff>134455</xdr:rowOff>
    </xdr:from>
    <xdr:ext cx="469744" cy="259045"/>
    <xdr:sp macro="" textlink="">
      <xdr:nvSpPr>
        <xdr:cNvPr id="451" name="n_1mainValue【認定こども園・幼稚園・保育所】&#10;有形固定資産減価償却率">
          <a:extLst>
            <a:ext uri="{FF2B5EF4-FFF2-40B4-BE49-F238E27FC236}">
              <a16:creationId xmlns:a16="http://schemas.microsoft.com/office/drawing/2014/main" id="{9A254273-688F-4871-8B58-863512576907}"/>
            </a:ext>
          </a:extLst>
        </xdr:cNvPr>
        <xdr:cNvSpPr txBox="1"/>
      </xdr:nvSpPr>
      <xdr:spPr>
        <a:xfrm>
          <a:off x="152337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42</xdr:row>
      <xdr:rowOff>134455</xdr:rowOff>
    </xdr:from>
    <xdr:ext cx="469744" cy="259045"/>
    <xdr:sp macro="" textlink="">
      <xdr:nvSpPr>
        <xdr:cNvPr id="452" name="n_2mainValue【認定こども園・幼稚園・保育所】&#10;有形固定資産減価償却率">
          <a:extLst>
            <a:ext uri="{FF2B5EF4-FFF2-40B4-BE49-F238E27FC236}">
              <a16:creationId xmlns:a16="http://schemas.microsoft.com/office/drawing/2014/main" id="{80F1E487-53FD-43D3-8421-5C538A40D0F5}"/>
            </a:ext>
          </a:extLst>
        </xdr:cNvPr>
        <xdr:cNvSpPr txBox="1"/>
      </xdr:nvSpPr>
      <xdr:spPr>
        <a:xfrm>
          <a:off x="14357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42</xdr:row>
      <xdr:rowOff>134455</xdr:rowOff>
    </xdr:from>
    <xdr:ext cx="469744" cy="259045"/>
    <xdr:sp macro="" textlink="">
      <xdr:nvSpPr>
        <xdr:cNvPr id="453" name="n_3mainValue【認定こども園・幼稚園・保育所】&#10;有形固定資産減価償却率">
          <a:extLst>
            <a:ext uri="{FF2B5EF4-FFF2-40B4-BE49-F238E27FC236}">
              <a16:creationId xmlns:a16="http://schemas.microsoft.com/office/drawing/2014/main" id="{FB386624-BD6B-4B5D-9E42-532192534113}"/>
            </a:ext>
          </a:extLst>
        </xdr:cNvPr>
        <xdr:cNvSpPr txBox="1"/>
      </xdr:nvSpPr>
      <xdr:spPr>
        <a:xfrm>
          <a:off x="13468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42</xdr:row>
      <xdr:rowOff>134455</xdr:rowOff>
    </xdr:from>
    <xdr:ext cx="469744" cy="259045"/>
    <xdr:sp macro="" textlink="">
      <xdr:nvSpPr>
        <xdr:cNvPr id="454" name="n_4mainValue【認定こども園・幼稚園・保育所】&#10;有形固定資産減価償却率">
          <a:extLst>
            <a:ext uri="{FF2B5EF4-FFF2-40B4-BE49-F238E27FC236}">
              <a16:creationId xmlns:a16="http://schemas.microsoft.com/office/drawing/2014/main" id="{8CE5378A-037A-4F5B-9C63-B3BBB38B34DB}"/>
            </a:ext>
          </a:extLst>
        </xdr:cNvPr>
        <xdr:cNvSpPr txBox="1"/>
      </xdr:nvSpPr>
      <xdr:spPr>
        <a:xfrm>
          <a:off x="12579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5" name="正方形/長方形 454">
          <a:extLst>
            <a:ext uri="{FF2B5EF4-FFF2-40B4-BE49-F238E27FC236}">
              <a16:creationId xmlns:a16="http://schemas.microsoft.com/office/drawing/2014/main" id="{E2673B3F-0704-46D5-A52C-7D6A2C6197F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6" name="正方形/長方形 455">
          <a:extLst>
            <a:ext uri="{FF2B5EF4-FFF2-40B4-BE49-F238E27FC236}">
              <a16:creationId xmlns:a16="http://schemas.microsoft.com/office/drawing/2014/main" id="{0E77D97A-2064-487B-9C74-110994DFBF8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7" name="正方形/長方形 456">
          <a:extLst>
            <a:ext uri="{FF2B5EF4-FFF2-40B4-BE49-F238E27FC236}">
              <a16:creationId xmlns:a16="http://schemas.microsoft.com/office/drawing/2014/main" id="{735A48B9-B9F4-41B3-AB65-EB0FFCB884E8}"/>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8" name="正方形/長方形 457">
          <a:extLst>
            <a:ext uri="{FF2B5EF4-FFF2-40B4-BE49-F238E27FC236}">
              <a16:creationId xmlns:a16="http://schemas.microsoft.com/office/drawing/2014/main" id="{A25E683B-1365-4D74-B133-9690F28A0457}"/>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9" name="正方形/長方形 458">
          <a:extLst>
            <a:ext uri="{FF2B5EF4-FFF2-40B4-BE49-F238E27FC236}">
              <a16:creationId xmlns:a16="http://schemas.microsoft.com/office/drawing/2014/main" id="{13CA3992-4AA6-400A-9698-7D4AA6993D75}"/>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0" name="正方形/長方形 459">
          <a:extLst>
            <a:ext uri="{FF2B5EF4-FFF2-40B4-BE49-F238E27FC236}">
              <a16:creationId xmlns:a16="http://schemas.microsoft.com/office/drawing/2014/main" id="{5E075B85-ABB1-40C1-99F3-67744264AACD}"/>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1" name="正方形/長方形 460">
          <a:extLst>
            <a:ext uri="{FF2B5EF4-FFF2-40B4-BE49-F238E27FC236}">
              <a16:creationId xmlns:a16="http://schemas.microsoft.com/office/drawing/2014/main" id="{E91BA02B-D63C-4071-B470-D61FB570A8BE}"/>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2" name="正方形/長方形 461">
          <a:extLst>
            <a:ext uri="{FF2B5EF4-FFF2-40B4-BE49-F238E27FC236}">
              <a16:creationId xmlns:a16="http://schemas.microsoft.com/office/drawing/2014/main" id="{842ED64B-649E-4284-8B95-A94571EC00BB}"/>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3" name="テキスト ボックス 462">
          <a:extLst>
            <a:ext uri="{FF2B5EF4-FFF2-40B4-BE49-F238E27FC236}">
              <a16:creationId xmlns:a16="http://schemas.microsoft.com/office/drawing/2014/main" id="{900584FF-A1B5-4F5F-8AF4-177A3469EA6E}"/>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4" name="直線コネクタ 463">
          <a:extLst>
            <a:ext uri="{FF2B5EF4-FFF2-40B4-BE49-F238E27FC236}">
              <a16:creationId xmlns:a16="http://schemas.microsoft.com/office/drawing/2014/main" id="{F6FDEF85-C977-48A2-89A2-1B2520D9D23E}"/>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5" name="直線コネクタ 464">
          <a:extLst>
            <a:ext uri="{FF2B5EF4-FFF2-40B4-BE49-F238E27FC236}">
              <a16:creationId xmlns:a16="http://schemas.microsoft.com/office/drawing/2014/main" id="{5505F39E-58B9-4530-BCE7-078F0D9D8022}"/>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6" name="テキスト ボックス 465">
          <a:extLst>
            <a:ext uri="{FF2B5EF4-FFF2-40B4-BE49-F238E27FC236}">
              <a16:creationId xmlns:a16="http://schemas.microsoft.com/office/drawing/2014/main" id="{AC11571C-285B-45E6-88E1-9F94529C7876}"/>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7" name="直線コネクタ 466">
          <a:extLst>
            <a:ext uri="{FF2B5EF4-FFF2-40B4-BE49-F238E27FC236}">
              <a16:creationId xmlns:a16="http://schemas.microsoft.com/office/drawing/2014/main" id="{597211E2-6D06-43F2-B9D1-35FFCC5A09D7}"/>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8" name="テキスト ボックス 467">
          <a:extLst>
            <a:ext uri="{FF2B5EF4-FFF2-40B4-BE49-F238E27FC236}">
              <a16:creationId xmlns:a16="http://schemas.microsoft.com/office/drawing/2014/main" id="{DD48F900-63C4-4745-8988-049F82DB6B30}"/>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9" name="直線コネクタ 468">
          <a:extLst>
            <a:ext uri="{FF2B5EF4-FFF2-40B4-BE49-F238E27FC236}">
              <a16:creationId xmlns:a16="http://schemas.microsoft.com/office/drawing/2014/main" id="{3C46592B-08C2-4373-9BE9-9E05767B9903}"/>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70" name="テキスト ボックス 469">
          <a:extLst>
            <a:ext uri="{FF2B5EF4-FFF2-40B4-BE49-F238E27FC236}">
              <a16:creationId xmlns:a16="http://schemas.microsoft.com/office/drawing/2014/main" id="{4E4F68F4-138C-455B-AF44-8E822BE05CFB}"/>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1" name="直線コネクタ 470">
          <a:extLst>
            <a:ext uri="{FF2B5EF4-FFF2-40B4-BE49-F238E27FC236}">
              <a16:creationId xmlns:a16="http://schemas.microsoft.com/office/drawing/2014/main" id="{AB3B794B-0A40-45EF-A470-2ED87773A6C3}"/>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2" name="テキスト ボックス 471">
          <a:extLst>
            <a:ext uri="{FF2B5EF4-FFF2-40B4-BE49-F238E27FC236}">
              <a16:creationId xmlns:a16="http://schemas.microsoft.com/office/drawing/2014/main" id="{CC4A4018-F93D-4480-AC81-C29ED82C267D}"/>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3" name="直線コネクタ 472">
          <a:extLst>
            <a:ext uri="{FF2B5EF4-FFF2-40B4-BE49-F238E27FC236}">
              <a16:creationId xmlns:a16="http://schemas.microsoft.com/office/drawing/2014/main" id="{84B6826F-F337-4150-A1AC-1B2190DE0312}"/>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4" name="テキスト ボックス 473">
          <a:extLst>
            <a:ext uri="{FF2B5EF4-FFF2-40B4-BE49-F238E27FC236}">
              <a16:creationId xmlns:a16="http://schemas.microsoft.com/office/drawing/2014/main" id="{1EBFB9E5-266A-4B18-A8DE-6438693FFD55}"/>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5" name="【認定こども園・幼稚園・保育所】&#10;一人当たり面積グラフ枠">
          <a:extLst>
            <a:ext uri="{FF2B5EF4-FFF2-40B4-BE49-F238E27FC236}">
              <a16:creationId xmlns:a16="http://schemas.microsoft.com/office/drawing/2014/main" id="{7EAE339F-F032-4215-8E2B-03A8BB6A9059}"/>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96774</xdr:rowOff>
    </xdr:from>
    <xdr:to>
      <xdr:col>116</xdr:col>
      <xdr:colOff>62864</xdr:colOff>
      <xdr:row>41</xdr:row>
      <xdr:rowOff>114147</xdr:rowOff>
    </xdr:to>
    <xdr:cxnSp macro="">
      <xdr:nvCxnSpPr>
        <xdr:cNvPr id="476" name="直線コネクタ 475">
          <a:extLst>
            <a:ext uri="{FF2B5EF4-FFF2-40B4-BE49-F238E27FC236}">
              <a16:creationId xmlns:a16="http://schemas.microsoft.com/office/drawing/2014/main" id="{873A73E0-2FAC-4669-B7C9-EA002B86D0E3}"/>
            </a:ext>
          </a:extLst>
        </xdr:cNvPr>
        <xdr:cNvCxnSpPr/>
      </xdr:nvCxnSpPr>
      <xdr:spPr>
        <a:xfrm flipV="1">
          <a:off x="22160864" y="5754624"/>
          <a:ext cx="0" cy="1388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117974</xdr:rowOff>
    </xdr:from>
    <xdr:ext cx="469744" cy="259045"/>
    <xdr:sp macro="" textlink="">
      <xdr:nvSpPr>
        <xdr:cNvPr id="477" name="【認定こども園・幼稚園・保育所】&#10;一人当たり面積最小値テキスト">
          <a:extLst>
            <a:ext uri="{FF2B5EF4-FFF2-40B4-BE49-F238E27FC236}">
              <a16:creationId xmlns:a16="http://schemas.microsoft.com/office/drawing/2014/main" id="{222986DA-6DD6-40B5-9E6D-A0D54601F52C}"/>
            </a:ext>
          </a:extLst>
        </xdr:cNvPr>
        <xdr:cNvSpPr txBox="1"/>
      </xdr:nvSpPr>
      <xdr:spPr>
        <a:xfrm>
          <a:off x="22199600" y="7147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114147</xdr:rowOff>
    </xdr:from>
    <xdr:to>
      <xdr:col>116</xdr:col>
      <xdr:colOff>152400</xdr:colOff>
      <xdr:row>41</xdr:row>
      <xdr:rowOff>114147</xdr:rowOff>
    </xdr:to>
    <xdr:cxnSp macro="">
      <xdr:nvCxnSpPr>
        <xdr:cNvPr id="478" name="直線コネクタ 477">
          <a:extLst>
            <a:ext uri="{FF2B5EF4-FFF2-40B4-BE49-F238E27FC236}">
              <a16:creationId xmlns:a16="http://schemas.microsoft.com/office/drawing/2014/main" id="{ACC242BC-717F-49FA-9A4C-B7E55E3EDBAF}"/>
            </a:ext>
          </a:extLst>
        </xdr:cNvPr>
        <xdr:cNvCxnSpPr/>
      </xdr:nvCxnSpPr>
      <xdr:spPr>
        <a:xfrm>
          <a:off x="22072600" y="7143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43451</xdr:rowOff>
    </xdr:from>
    <xdr:ext cx="469744" cy="259045"/>
    <xdr:sp macro="" textlink="">
      <xdr:nvSpPr>
        <xdr:cNvPr id="479" name="【認定こども園・幼稚園・保育所】&#10;一人当たり面積最大値テキスト">
          <a:extLst>
            <a:ext uri="{FF2B5EF4-FFF2-40B4-BE49-F238E27FC236}">
              <a16:creationId xmlns:a16="http://schemas.microsoft.com/office/drawing/2014/main" id="{F5923F27-73CE-47C8-B872-74BF2862E1E1}"/>
            </a:ext>
          </a:extLst>
        </xdr:cNvPr>
        <xdr:cNvSpPr txBox="1"/>
      </xdr:nvSpPr>
      <xdr:spPr>
        <a:xfrm>
          <a:off x="22199600" y="5529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96774</xdr:rowOff>
    </xdr:from>
    <xdr:to>
      <xdr:col>116</xdr:col>
      <xdr:colOff>152400</xdr:colOff>
      <xdr:row>33</xdr:row>
      <xdr:rowOff>96774</xdr:rowOff>
    </xdr:to>
    <xdr:cxnSp macro="">
      <xdr:nvCxnSpPr>
        <xdr:cNvPr id="480" name="直線コネクタ 479">
          <a:extLst>
            <a:ext uri="{FF2B5EF4-FFF2-40B4-BE49-F238E27FC236}">
              <a16:creationId xmlns:a16="http://schemas.microsoft.com/office/drawing/2014/main" id="{BF5F624D-EEDB-4DA3-A6D4-108EAD81AD7A}"/>
            </a:ext>
          </a:extLst>
        </xdr:cNvPr>
        <xdr:cNvCxnSpPr/>
      </xdr:nvCxnSpPr>
      <xdr:spPr>
        <a:xfrm>
          <a:off x="22072600" y="5754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67022</xdr:rowOff>
    </xdr:from>
    <xdr:ext cx="469744" cy="259045"/>
    <xdr:sp macro="" textlink="">
      <xdr:nvSpPr>
        <xdr:cNvPr id="481" name="【認定こども園・幼稚園・保育所】&#10;一人当たり面積平均値テキスト">
          <a:extLst>
            <a:ext uri="{FF2B5EF4-FFF2-40B4-BE49-F238E27FC236}">
              <a16:creationId xmlns:a16="http://schemas.microsoft.com/office/drawing/2014/main" id="{0B449956-E446-4ECA-86A7-BD8B30B237B7}"/>
            </a:ext>
          </a:extLst>
        </xdr:cNvPr>
        <xdr:cNvSpPr txBox="1"/>
      </xdr:nvSpPr>
      <xdr:spPr>
        <a:xfrm>
          <a:off x="22199600" y="65821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44145</xdr:rowOff>
    </xdr:from>
    <xdr:to>
      <xdr:col>116</xdr:col>
      <xdr:colOff>114300</xdr:colOff>
      <xdr:row>39</xdr:row>
      <xdr:rowOff>145745</xdr:rowOff>
    </xdr:to>
    <xdr:sp macro="" textlink="">
      <xdr:nvSpPr>
        <xdr:cNvPr id="482" name="フローチャート: 判断 481">
          <a:extLst>
            <a:ext uri="{FF2B5EF4-FFF2-40B4-BE49-F238E27FC236}">
              <a16:creationId xmlns:a16="http://schemas.microsoft.com/office/drawing/2014/main" id="{313E138C-0A4D-4428-A979-13DE0964D146}"/>
            </a:ext>
          </a:extLst>
        </xdr:cNvPr>
        <xdr:cNvSpPr/>
      </xdr:nvSpPr>
      <xdr:spPr>
        <a:xfrm>
          <a:off x="22110700" y="673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54204</xdr:rowOff>
    </xdr:from>
    <xdr:to>
      <xdr:col>112</xdr:col>
      <xdr:colOff>38100</xdr:colOff>
      <xdr:row>39</xdr:row>
      <xdr:rowOff>155804</xdr:rowOff>
    </xdr:to>
    <xdr:sp macro="" textlink="">
      <xdr:nvSpPr>
        <xdr:cNvPr id="483" name="フローチャート: 判断 482">
          <a:extLst>
            <a:ext uri="{FF2B5EF4-FFF2-40B4-BE49-F238E27FC236}">
              <a16:creationId xmlns:a16="http://schemas.microsoft.com/office/drawing/2014/main" id="{A0F12A47-A7BF-42EF-87F5-49019F141E52}"/>
            </a:ext>
          </a:extLst>
        </xdr:cNvPr>
        <xdr:cNvSpPr/>
      </xdr:nvSpPr>
      <xdr:spPr>
        <a:xfrm>
          <a:off x="21272500" y="6740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47803</xdr:rowOff>
    </xdr:from>
    <xdr:to>
      <xdr:col>107</xdr:col>
      <xdr:colOff>101600</xdr:colOff>
      <xdr:row>39</xdr:row>
      <xdr:rowOff>149403</xdr:rowOff>
    </xdr:to>
    <xdr:sp macro="" textlink="">
      <xdr:nvSpPr>
        <xdr:cNvPr id="484" name="フローチャート: 判断 483">
          <a:extLst>
            <a:ext uri="{FF2B5EF4-FFF2-40B4-BE49-F238E27FC236}">
              <a16:creationId xmlns:a16="http://schemas.microsoft.com/office/drawing/2014/main" id="{07D8059F-9F77-4522-BAE6-4298DD3B4F8E}"/>
            </a:ext>
          </a:extLst>
        </xdr:cNvPr>
        <xdr:cNvSpPr/>
      </xdr:nvSpPr>
      <xdr:spPr>
        <a:xfrm>
          <a:off x="20383500" y="6734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71577</xdr:rowOff>
    </xdr:from>
    <xdr:to>
      <xdr:col>102</xdr:col>
      <xdr:colOff>165100</xdr:colOff>
      <xdr:row>40</xdr:row>
      <xdr:rowOff>1727</xdr:rowOff>
    </xdr:to>
    <xdr:sp macro="" textlink="">
      <xdr:nvSpPr>
        <xdr:cNvPr id="485" name="フローチャート: 判断 484">
          <a:extLst>
            <a:ext uri="{FF2B5EF4-FFF2-40B4-BE49-F238E27FC236}">
              <a16:creationId xmlns:a16="http://schemas.microsoft.com/office/drawing/2014/main" id="{F1EEC442-686E-45BD-9468-C9EB324DC75D}"/>
            </a:ext>
          </a:extLst>
        </xdr:cNvPr>
        <xdr:cNvSpPr/>
      </xdr:nvSpPr>
      <xdr:spPr>
        <a:xfrm>
          <a:off x="19494500" y="675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80721</xdr:rowOff>
    </xdr:from>
    <xdr:to>
      <xdr:col>98</xdr:col>
      <xdr:colOff>38100</xdr:colOff>
      <xdr:row>40</xdr:row>
      <xdr:rowOff>10871</xdr:rowOff>
    </xdr:to>
    <xdr:sp macro="" textlink="">
      <xdr:nvSpPr>
        <xdr:cNvPr id="486" name="フローチャート: 判断 485">
          <a:extLst>
            <a:ext uri="{FF2B5EF4-FFF2-40B4-BE49-F238E27FC236}">
              <a16:creationId xmlns:a16="http://schemas.microsoft.com/office/drawing/2014/main" id="{654BA2BE-8335-4B8B-89ED-6514318048B3}"/>
            </a:ext>
          </a:extLst>
        </xdr:cNvPr>
        <xdr:cNvSpPr/>
      </xdr:nvSpPr>
      <xdr:spPr>
        <a:xfrm>
          <a:off x="18605500" y="6767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945B3DE6-2C53-42A2-B118-2C9A8F4DE48B}"/>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9CCC1B3E-17E9-4BA8-9672-8DD618855DC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C28B16CD-6125-4886-962A-26784E6EC44E}"/>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E5E23DC1-0280-4659-B17B-E2B6B0EAE26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DA44F245-86A8-499C-9080-E8F8A41140CF}"/>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54661</xdr:rowOff>
    </xdr:from>
    <xdr:to>
      <xdr:col>116</xdr:col>
      <xdr:colOff>114300</xdr:colOff>
      <xdr:row>40</xdr:row>
      <xdr:rowOff>156261</xdr:rowOff>
    </xdr:to>
    <xdr:sp macro="" textlink="">
      <xdr:nvSpPr>
        <xdr:cNvPr id="492" name="楕円 491">
          <a:extLst>
            <a:ext uri="{FF2B5EF4-FFF2-40B4-BE49-F238E27FC236}">
              <a16:creationId xmlns:a16="http://schemas.microsoft.com/office/drawing/2014/main" id="{CBBE0056-5599-4820-8597-875A3F2DBD72}"/>
            </a:ext>
          </a:extLst>
        </xdr:cNvPr>
        <xdr:cNvSpPr/>
      </xdr:nvSpPr>
      <xdr:spPr>
        <a:xfrm>
          <a:off x="22110700" y="6912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33088</xdr:rowOff>
    </xdr:from>
    <xdr:ext cx="469744" cy="259045"/>
    <xdr:sp macro="" textlink="">
      <xdr:nvSpPr>
        <xdr:cNvPr id="493" name="【認定こども園・幼稚園・保育所】&#10;一人当たり面積該当値テキスト">
          <a:extLst>
            <a:ext uri="{FF2B5EF4-FFF2-40B4-BE49-F238E27FC236}">
              <a16:creationId xmlns:a16="http://schemas.microsoft.com/office/drawing/2014/main" id="{DCB7DDE3-F49D-4341-A55E-892AA3C731A2}"/>
            </a:ext>
          </a:extLst>
        </xdr:cNvPr>
        <xdr:cNvSpPr txBox="1"/>
      </xdr:nvSpPr>
      <xdr:spPr>
        <a:xfrm>
          <a:off x="22199600" y="6891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62891</xdr:rowOff>
    </xdr:from>
    <xdr:to>
      <xdr:col>112</xdr:col>
      <xdr:colOff>38100</xdr:colOff>
      <xdr:row>40</xdr:row>
      <xdr:rowOff>164491</xdr:rowOff>
    </xdr:to>
    <xdr:sp macro="" textlink="">
      <xdr:nvSpPr>
        <xdr:cNvPr id="494" name="楕円 493">
          <a:extLst>
            <a:ext uri="{FF2B5EF4-FFF2-40B4-BE49-F238E27FC236}">
              <a16:creationId xmlns:a16="http://schemas.microsoft.com/office/drawing/2014/main" id="{16A66ABC-8609-4B43-B636-853B1A1BCDC6}"/>
            </a:ext>
          </a:extLst>
        </xdr:cNvPr>
        <xdr:cNvSpPr/>
      </xdr:nvSpPr>
      <xdr:spPr>
        <a:xfrm>
          <a:off x="21272500" y="6920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105461</xdr:rowOff>
    </xdr:from>
    <xdr:to>
      <xdr:col>116</xdr:col>
      <xdr:colOff>63500</xdr:colOff>
      <xdr:row>40</xdr:row>
      <xdr:rowOff>113691</xdr:rowOff>
    </xdr:to>
    <xdr:cxnSp macro="">
      <xdr:nvCxnSpPr>
        <xdr:cNvPr id="495" name="直線コネクタ 494">
          <a:extLst>
            <a:ext uri="{FF2B5EF4-FFF2-40B4-BE49-F238E27FC236}">
              <a16:creationId xmlns:a16="http://schemas.microsoft.com/office/drawing/2014/main" id="{E83DA782-0A44-4DF7-BF86-59956B92AD11}"/>
            </a:ext>
          </a:extLst>
        </xdr:cNvPr>
        <xdr:cNvCxnSpPr/>
      </xdr:nvCxnSpPr>
      <xdr:spPr>
        <a:xfrm flipV="1">
          <a:off x="21323300" y="6963461"/>
          <a:ext cx="838200" cy="8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69291</xdr:rowOff>
    </xdr:from>
    <xdr:to>
      <xdr:col>107</xdr:col>
      <xdr:colOff>101600</xdr:colOff>
      <xdr:row>40</xdr:row>
      <xdr:rowOff>170891</xdr:rowOff>
    </xdr:to>
    <xdr:sp macro="" textlink="">
      <xdr:nvSpPr>
        <xdr:cNvPr id="496" name="楕円 495">
          <a:extLst>
            <a:ext uri="{FF2B5EF4-FFF2-40B4-BE49-F238E27FC236}">
              <a16:creationId xmlns:a16="http://schemas.microsoft.com/office/drawing/2014/main" id="{2A11064C-07C6-4E79-B7D5-52D4AA116357}"/>
            </a:ext>
          </a:extLst>
        </xdr:cNvPr>
        <xdr:cNvSpPr/>
      </xdr:nvSpPr>
      <xdr:spPr>
        <a:xfrm>
          <a:off x="20383500" y="6927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113691</xdr:rowOff>
    </xdr:from>
    <xdr:to>
      <xdr:col>111</xdr:col>
      <xdr:colOff>177800</xdr:colOff>
      <xdr:row>40</xdr:row>
      <xdr:rowOff>120091</xdr:rowOff>
    </xdr:to>
    <xdr:cxnSp macro="">
      <xdr:nvCxnSpPr>
        <xdr:cNvPr id="497" name="直線コネクタ 496">
          <a:extLst>
            <a:ext uri="{FF2B5EF4-FFF2-40B4-BE49-F238E27FC236}">
              <a16:creationId xmlns:a16="http://schemas.microsoft.com/office/drawing/2014/main" id="{57AA9BAF-88CF-4513-80CB-0B3A5CEA3E68}"/>
            </a:ext>
          </a:extLst>
        </xdr:cNvPr>
        <xdr:cNvCxnSpPr/>
      </xdr:nvCxnSpPr>
      <xdr:spPr>
        <a:xfrm flipV="1">
          <a:off x="20434300" y="6971691"/>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79349</xdr:rowOff>
    </xdr:from>
    <xdr:to>
      <xdr:col>102</xdr:col>
      <xdr:colOff>165100</xdr:colOff>
      <xdr:row>41</xdr:row>
      <xdr:rowOff>9499</xdr:rowOff>
    </xdr:to>
    <xdr:sp macro="" textlink="">
      <xdr:nvSpPr>
        <xdr:cNvPr id="498" name="楕円 497">
          <a:extLst>
            <a:ext uri="{FF2B5EF4-FFF2-40B4-BE49-F238E27FC236}">
              <a16:creationId xmlns:a16="http://schemas.microsoft.com/office/drawing/2014/main" id="{766E95E5-B690-4DB8-9499-67DB594C6EC6}"/>
            </a:ext>
          </a:extLst>
        </xdr:cNvPr>
        <xdr:cNvSpPr/>
      </xdr:nvSpPr>
      <xdr:spPr>
        <a:xfrm>
          <a:off x="19494500" y="6937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120091</xdr:rowOff>
    </xdr:from>
    <xdr:to>
      <xdr:col>107</xdr:col>
      <xdr:colOff>50800</xdr:colOff>
      <xdr:row>40</xdr:row>
      <xdr:rowOff>130149</xdr:rowOff>
    </xdr:to>
    <xdr:cxnSp macro="">
      <xdr:nvCxnSpPr>
        <xdr:cNvPr id="499" name="直線コネクタ 498">
          <a:extLst>
            <a:ext uri="{FF2B5EF4-FFF2-40B4-BE49-F238E27FC236}">
              <a16:creationId xmlns:a16="http://schemas.microsoft.com/office/drawing/2014/main" id="{72F63D4E-5431-46ED-AB00-A5C980F13B9C}"/>
            </a:ext>
          </a:extLst>
        </xdr:cNvPr>
        <xdr:cNvCxnSpPr/>
      </xdr:nvCxnSpPr>
      <xdr:spPr>
        <a:xfrm flipV="1">
          <a:off x="19545300" y="6978091"/>
          <a:ext cx="889000" cy="10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85751</xdr:rowOff>
    </xdr:from>
    <xdr:to>
      <xdr:col>98</xdr:col>
      <xdr:colOff>38100</xdr:colOff>
      <xdr:row>41</xdr:row>
      <xdr:rowOff>15901</xdr:rowOff>
    </xdr:to>
    <xdr:sp macro="" textlink="">
      <xdr:nvSpPr>
        <xdr:cNvPr id="500" name="楕円 499">
          <a:extLst>
            <a:ext uri="{FF2B5EF4-FFF2-40B4-BE49-F238E27FC236}">
              <a16:creationId xmlns:a16="http://schemas.microsoft.com/office/drawing/2014/main" id="{B61E8E8E-3DDF-423B-980C-17203E8C81ED}"/>
            </a:ext>
          </a:extLst>
        </xdr:cNvPr>
        <xdr:cNvSpPr/>
      </xdr:nvSpPr>
      <xdr:spPr>
        <a:xfrm>
          <a:off x="18605500" y="6943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130149</xdr:rowOff>
    </xdr:from>
    <xdr:to>
      <xdr:col>102</xdr:col>
      <xdr:colOff>114300</xdr:colOff>
      <xdr:row>40</xdr:row>
      <xdr:rowOff>136551</xdr:rowOff>
    </xdr:to>
    <xdr:cxnSp macro="">
      <xdr:nvCxnSpPr>
        <xdr:cNvPr id="501" name="直線コネクタ 500">
          <a:extLst>
            <a:ext uri="{FF2B5EF4-FFF2-40B4-BE49-F238E27FC236}">
              <a16:creationId xmlns:a16="http://schemas.microsoft.com/office/drawing/2014/main" id="{5C3CCC17-A401-47E0-BEA1-43196C7ABB25}"/>
            </a:ext>
          </a:extLst>
        </xdr:cNvPr>
        <xdr:cNvCxnSpPr/>
      </xdr:nvCxnSpPr>
      <xdr:spPr>
        <a:xfrm flipV="1">
          <a:off x="18656300" y="6988149"/>
          <a:ext cx="889000" cy="6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881</xdr:rowOff>
    </xdr:from>
    <xdr:ext cx="469744" cy="259045"/>
    <xdr:sp macro="" textlink="">
      <xdr:nvSpPr>
        <xdr:cNvPr id="502" name="n_1aveValue【認定こども園・幼稚園・保育所】&#10;一人当たり面積">
          <a:extLst>
            <a:ext uri="{FF2B5EF4-FFF2-40B4-BE49-F238E27FC236}">
              <a16:creationId xmlns:a16="http://schemas.microsoft.com/office/drawing/2014/main" id="{187CAD68-343A-4A5F-8CBA-00F4F4F57A3E}"/>
            </a:ext>
          </a:extLst>
        </xdr:cNvPr>
        <xdr:cNvSpPr txBox="1"/>
      </xdr:nvSpPr>
      <xdr:spPr>
        <a:xfrm>
          <a:off x="21075727" y="6515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165930</xdr:rowOff>
    </xdr:from>
    <xdr:ext cx="469744" cy="259045"/>
    <xdr:sp macro="" textlink="">
      <xdr:nvSpPr>
        <xdr:cNvPr id="503" name="n_2aveValue【認定こども園・幼稚園・保育所】&#10;一人当たり面積">
          <a:extLst>
            <a:ext uri="{FF2B5EF4-FFF2-40B4-BE49-F238E27FC236}">
              <a16:creationId xmlns:a16="http://schemas.microsoft.com/office/drawing/2014/main" id="{23606CFE-9B59-4FC7-AF96-6B5388D9271C}"/>
            </a:ext>
          </a:extLst>
        </xdr:cNvPr>
        <xdr:cNvSpPr txBox="1"/>
      </xdr:nvSpPr>
      <xdr:spPr>
        <a:xfrm>
          <a:off x="20199427" y="6509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18254</xdr:rowOff>
    </xdr:from>
    <xdr:ext cx="469744" cy="259045"/>
    <xdr:sp macro="" textlink="">
      <xdr:nvSpPr>
        <xdr:cNvPr id="504" name="n_3aveValue【認定こども園・幼稚園・保育所】&#10;一人当たり面積">
          <a:extLst>
            <a:ext uri="{FF2B5EF4-FFF2-40B4-BE49-F238E27FC236}">
              <a16:creationId xmlns:a16="http://schemas.microsoft.com/office/drawing/2014/main" id="{64E40E1B-63EE-4A3F-A1E2-AE088F9F595A}"/>
            </a:ext>
          </a:extLst>
        </xdr:cNvPr>
        <xdr:cNvSpPr txBox="1"/>
      </xdr:nvSpPr>
      <xdr:spPr>
        <a:xfrm>
          <a:off x="19310427" y="6533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27398</xdr:rowOff>
    </xdr:from>
    <xdr:ext cx="469744" cy="259045"/>
    <xdr:sp macro="" textlink="">
      <xdr:nvSpPr>
        <xdr:cNvPr id="505" name="n_4aveValue【認定こども園・幼稚園・保育所】&#10;一人当たり面積">
          <a:extLst>
            <a:ext uri="{FF2B5EF4-FFF2-40B4-BE49-F238E27FC236}">
              <a16:creationId xmlns:a16="http://schemas.microsoft.com/office/drawing/2014/main" id="{CD6A17D7-7AC3-41FC-AFF7-8FED824CAD0A}"/>
            </a:ext>
          </a:extLst>
        </xdr:cNvPr>
        <xdr:cNvSpPr txBox="1"/>
      </xdr:nvSpPr>
      <xdr:spPr>
        <a:xfrm>
          <a:off x="18421427" y="6542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155618</xdr:rowOff>
    </xdr:from>
    <xdr:ext cx="469744" cy="259045"/>
    <xdr:sp macro="" textlink="">
      <xdr:nvSpPr>
        <xdr:cNvPr id="506" name="n_1mainValue【認定こども園・幼稚園・保育所】&#10;一人当たり面積">
          <a:extLst>
            <a:ext uri="{FF2B5EF4-FFF2-40B4-BE49-F238E27FC236}">
              <a16:creationId xmlns:a16="http://schemas.microsoft.com/office/drawing/2014/main" id="{4245EF98-D321-4162-9334-A7EBA98AB314}"/>
            </a:ext>
          </a:extLst>
        </xdr:cNvPr>
        <xdr:cNvSpPr txBox="1"/>
      </xdr:nvSpPr>
      <xdr:spPr>
        <a:xfrm>
          <a:off x="21075727" y="7013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162018</xdr:rowOff>
    </xdr:from>
    <xdr:ext cx="469744" cy="259045"/>
    <xdr:sp macro="" textlink="">
      <xdr:nvSpPr>
        <xdr:cNvPr id="507" name="n_2mainValue【認定こども園・幼稚園・保育所】&#10;一人当たり面積">
          <a:extLst>
            <a:ext uri="{FF2B5EF4-FFF2-40B4-BE49-F238E27FC236}">
              <a16:creationId xmlns:a16="http://schemas.microsoft.com/office/drawing/2014/main" id="{6EE2CCF7-2041-42BE-B305-1EE99BCBDB58}"/>
            </a:ext>
          </a:extLst>
        </xdr:cNvPr>
        <xdr:cNvSpPr txBox="1"/>
      </xdr:nvSpPr>
      <xdr:spPr>
        <a:xfrm>
          <a:off x="20199427" y="7020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626</xdr:rowOff>
    </xdr:from>
    <xdr:ext cx="469744" cy="259045"/>
    <xdr:sp macro="" textlink="">
      <xdr:nvSpPr>
        <xdr:cNvPr id="508" name="n_3mainValue【認定こども園・幼稚園・保育所】&#10;一人当たり面積">
          <a:extLst>
            <a:ext uri="{FF2B5EF4-FFF2-40B4-BE49-F238E27FC236}">
              <a16:creationId xmlns:a16="http://schemas.microsoft.com/office/drawing/2014/main" id="{0B706F87-8A82-4058-984A-A72D3B99CC91}"/>
            </a:ext>
          </a:extLst>
        </xdr:cNvPr>
        <xdr:cNvSpPr txBox="1"/>
      </xdr:nvSpPr>
      <xdr:spPr>
        <a:xfrm>
          <a:off x="19310427" y="7030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7028</xdr:rowOff>
    </xdr:from>
    <xdr:ext cx="469744" cy="259045"/>
    <xdr:sp macro="" textlink="">
      <xdr:nvSpPr>
        <xdr:cNvPr id="509" name="n_4mainValue【認定こども園・幼稚園・保育所】&#10;一人当たり面積">
          <a:extLst>
            <a:ext uri="{FF2B5EF4-FFF2-40B4-BE49-F238E27FC236}">
              <a16:creationId xmlns:a16="http://schemas.microsoft.com/office/drawing/2014/main" id="{9FAB3C4C-5C77-4FB6-BE09-52E3EAF6FCA3}"/>
            </a:ext>
          </a:extLst>
        </xdr:cNvPr>
        <xdr:cNvSpPr txBox="1"/>
      </xdr:nvSpPr>
      <xdr:spPr>
        <a:xfrm>
          <a:off x="18421427" y="7036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0" name="正方形/長方形 509">
          <a:extLst>
            <a:ext uri="{FF2B5EF4-FFF2-40B4-BE49-F238E27FC236}">
              <a16:creationId xmlns:a16="http://schemas.microsoft.com/office/drawing/2014/main" id="{2F0B1EE8-65E3-4186-B0A0-40CA94DCDF6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1" name="正方形/長方形 510">
          <a:extLst>
            <a:ext uri="{FF2B5EF4-FFF2-40B4-BE49-F238E27FC236}">
              <a16:creationId xmlns:a16="http://schemas.microsoft.com/office/drawing/2014/main" id="{BA4567DF-8DE7-401D-A350-49576FE97457}"/>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2" name="正方形/長方形 511">
          <a:extLst>
            <a:ext uri="{FF2B5EF4-FFF2-40B4-BE49-F238E27FC236}">
              <a16:creationId xmlns:a16="http://schemas.microsoft.com/office/drawing/2014/main" id="{4ABDCA79-A454-43AD-88A0-3DE37D73CCE5}"/>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3" name="正方形/長方形 512">
          <a:extLst>
            <a:ext uri="{FF2B5EF4-FFF2-40B4-BE49-F238E27FC236}">
              <a16:creationId xmlns:a16="http://schemas.microsoft.com/office/drawing/2014/main" id="{5AA20CD8-C473-4634-BFDC-5F2492ED183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4" name="正方形/長方形 513">
          <a:extLst>
            <a:ext uri="{FF2B5EF4-FFF2-40B4-BE49-F238E27FC236}">
              <a16:creationId xmlns:a16="http://schemas.microsoft.com/office/drawing/2014/main" id="{2FF469B4-40A2-42AB-8ADB-57820842DD3E}"/>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5" name="正方形/長方形 514">
          <a:extLst>
            <a:ext uri="{FF2B5EF4-FFF2-40B4-BE49-F238E27FC236}">
              <a16:creationId xmlns:a16="http://schemas.microsoft.com/office/drawing/2014/main" id="{78A38C99-93B7-4420-999A-C7A72F3B631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6" name="正方形/長方形 515">
          <a:extLst>
            <a:ext uri="{FF2B5EF4-FFF2-40B4-BE49-F238E27FC236}">
              <a16:creationId xmlns:a16="http://schemas.microsoft.com/office/drawing/2014/main" id="{22F1C61E-2CE3-4552-9D0C-9B2A6F52C713}"/>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7" name="正方形/長方形 516">
          <a:extLst>
            <a:ext uri="{FF2B5EF4-FFF2-40B4-BE49-F238E27FC236}">
              <a16:creationId xmlns:a16="http://schemas.microsoft.com/office/drawing/2014/main" id="{C87BB9A0-7DFF-4E9E-B139-698CB33EFB4D}"/>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8" name="テキスト ボックス 517">
          <a:extLst>
            <a:ext uri="{FF2B5EF4-FFF2-40B4-BE49-F238E27FC236}">
              <a16:creationId xmlns:a16="http://schemas.microsoft.com/office/drawing/2014/main" id="{673188B6-1FD8-4D21-A5A9-1210A33278D6}"/>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9" name="直線コネクタ 518">
          <a:extLst>
            <a:ext uri="{FF2B5EF4-FFF2-40B4-BE49-F238E27FC236}">
              <a16:creationId xmlns:a16="http://schemas.microsoft.com/office/drawing/2014/main" id="{292684FC-816D-41A6-ACEC-32A9D58D21BD}"/>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0" name="テキスト ボックス 519">
          <a:extLst>
            <a:ext uri="{FF2B5EF4-FFF2-40B4-BE49-F238E27FC236}">
              <a16:creationId xmlns:a16="http://schemas.microsoft.com/office/drawing/2014/main" id="{DA4261C9-1AC9-44FE-A41C-598D72A6343A}"/>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1" name="直線コネクタ 520">
          <a:extLst>
            <a:ext uri="{FF2B5EF4-FFF2-40B4-BE49-F238E27FC236}">
              <a16:creationId xmlns:a16="http://schemas.microsoft.com/office/drawing/2014/main" id="{BE271051-7657-40FD-8011-2AC51835F7B5}"/>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2" name="テキスト ボックス 521">
          <a:extLst>
            <a:ext uri="{FF2B5EF4-FFF2-40B4-BE49-F238E27FC236}">
              <a16:creationId xmlns:a16="http://schemas.microsoft.com/office/drawing/2014/main" id="{F936B640-1A5A-4243-80F1-065447A7EFFD}"/>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3" name="直線コネクタ 522">
          <a:extLst>
            <a:ext uri="{FF2B5EF4-FFF2-40B4-BE49-F238E27FC236}">
              <a16:creationId xmlns:a16="http://schemas.microsoft.com/office/drawing/2014/main" id="{695A8CC8-C079-418A-87CE-292EFA8D3BA7}"/>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4" name="テキスト ボックス 523">
          <a:extLst>
            <a:ext uri="{FF2B5EF4-FFF2-40B4-BE49-F238E27FC236}">
              <a16:creationId xmlns:a16="http://schemas.microsoft.com/office/drawing/2014/main" id="{BE2A48C7-5075-4F48-86EA-0EB28F8DAD0A}"/>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5" name="直線コネクタ 524">
          <a:extLst>
            <a:ext uri="{FF2B5EF4-FFF2-40B4-BE49-F238E27FC236}">
              <a16:creationId xmlns:a16="http://schemas.microsoft.com/office/drawing/2014/main" id="{4BE27A3C-0C2F-4A9E-AC91-CEA3DBD53DA1}"/>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6" name="テキスト ボックス 525">
          <a:extLst>
            <a:ext uri="{FF2B5EF4-FFF2-40B4-BE49-F238E27FC236}">
              <a16:creationId xmlns:a16="http://schemas.microsoft.com/office/drawing/2014/main" id="{BA720E33-EC47-43B6-A821-4B321504351C}"/>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7" name="直線コネクタ 526">
          <a:extLst>
            <a:ext uri="{FF2B5EF4-FFF2-40B4-BE49-F238E27FC236}">
              <a16:creationId xmlns:a16="http://schemas.microsoft.com/office/drawing/2014/main" id="{104714B6-16D4-4D24-9CC3-79E2F4A26BE5}"/>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8" name="テキスト ボックス 527">
          <a:extLst>
            <a:ext uri="{FF2B5EF4-FFF2-40B4-BE49-F238E27FC236}">
              <a16:creationId xmlns:a16="http://schemas.microsoft.com/office/drawing/2014/main" id="{0248EE69-A3DB-4BC4-A441-44E3984F4348}"/>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9" name="直線コネクタ 528">
          <a:extLst>
            <a:ext uri="{FF2B5EF4-FFF2-40B4-BE49-F238E27FC236}">
              <a16:creationId xmlns:a16="http://schemas.microsoft.com/office/drawing/2014/main" id="{A40BE4AF-13E6-44BC-BF55-CC2EAEB78242}"/>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0" name="テキスト ボックス 529">
          <a:extLst>
            <a:ext uri="{FF2B5EF4-FFF2-40B4-BE49-F238E27FC236}">
              <a16:creationId xmlns:a16="http://schemas.microsoft.com/office/drawing/2014/main" id="{7C7C718B-85D1-4315-85EE-B351FCD2BE86}"/>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1" name="直線コネクタ 530">
          <a:extLst>
            <a:ext uri="{FF2B5EF4-FFF2-40B4-BE49-F238E27FC236}">
              <a16:creationId xmlns:a16="http://schemas.microsoft.com/office/drawing/2014/main" id="{D52C7AA5-2EC3-4F2F-ADDC-771887EFF12A}"/>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2" name="テキスト ボックス 531">
          <a:extLst>
            <a:ext uri="{FF2B5EF4-FFF2-40B4-BE49-F238E27FC236}">
              <a16:creationId xmlns:a16="http://schemas.microsoft.com/office/drawing/2014/main" id="{068AFA43-B69A-41D4-9E45-A5E27D8EDBDD}"/>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3" name="直線コネクタ 532">
          <a:extLst>
            <a:ext uri="{FF2B5EF4-FFF2-40B4-BE49-F238E27FC236}">
              <a16:creationId xmlns:a16="http://schemas.microsoft.com/office/drawing/2014/main" id="{F36BFE97-8247-4C78-A3B8-FC2D9299503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4" name="【学校施設】&#10;有形固定資産減価償却率グラフ枠">
          <a:extLst>
            <a:ext uri="{FF2B5EF4-FFF2-40B4-BE49-F238E27FC236}">
              <a16:creationId xmlns:a16="http://schemas.microsoft.com/office/drawing/2014/main" id="{F80456EF-B7A2-4CD8-B9A7-7BD418B9986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11430</xdr:rowOff>
    </xdr:from>
    <xdr:to>
      <xdr:col>85</xdr:col>
      <xdr:colOff>126364</xdr:colOff>
      <xdr:row>64</xdr:row>
      <xdr:rowOff>130628</xdr:rowOff>
    </xdr:to>
    <xdr:cxnSp macro="">
      <xdr:nvCxnSpPr>
        <xdr:cNvPr id="535" name="直線コネクタ 534">
          <a:extLst>
            <a:ext uri="{FF2B5EF4-FFF2-40B4-BE49-F238E27FC236}">
              <a16:creationId xmlns:a16="http://schemas.microsoft.com/office/drawing/2014/main" id="{020CE1C9-B87F-4B7C-9972-30F481DAA749}"/>
            </a:ext>
          </a:extLst>
        </xdr:cNvPr>
        <xdr:cNvCxnSpPr/>
      </xdr:nvCxnSpPr>
      <xdr:spPr>
        <a:xfrm flipV="1">
          <a:off x="16318864" y="9612630"/>
          <a:ext cx="0" cy="1490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6" name="【学校施設】&#10;有形固定資産減価償却率最小値テキスト">
          <a:extLst>
            <a:ext uri="{FF2B5EF4-FFF2-40B4-BE49-F238E27FC236}">
              <a16:creationId xmlns:a16="http://schemas.microsoft.com/office/drawing/2014/main" id="{8688CB12-D093-4E2E-8934-BF9D97092798}"/>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7" name="直線コネクタ 536">
          <a:extLst>
            <a:ext uri="{FF2B5EF4-FFF2-40B4-BE49-F238E27FC236}">
              <a16:creationId xmlns:a16="http://schemas.microsoft.com/office/drawing/2014/main" id="{EFDE9D52-A12D-4DA8-A26D-9977A765DD0D}"/>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129557</xdr:rowOff>
    </xdr:from>
    <xdr:ext cx="340478" cy="259045"/>
    <xdr:sp macro="" textlink="">
      <xdr:nvSpPr>
        <xdr:cNvPr id="538" name="【学校施設】&#10;有形固定資産減価償却率最大値テキスト">
          <a:extLst>
            <a:ext uri="{FF2B5EF4-FFF2-40B4-BE49-F238E27FC236}">
              <a16:creationId xmlns:a16="http://schemas.microsoft.com/office/drawing/2014/main" id="{4C462EDF-8571-41C4-A646-DE06C47EE3A4}"/>
            </a:ext>
          </a:extLst>
        </xdr:cNvPr>
        <xdr:cNvSpPr txBox="1"/>
      </xdr:nvSpPr>
      <xdr:spPr>
        <a:xfrm>
          <a:off x="16357600" y="93878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11430</xdr:rowOff>
    </xdr:from>
    <xdr:to>
      <xdr:col>86</xdr:col>
      <xdr:colOff>25400</xdr:colOff>
      <xdr:row>56</xdr:row>
      <xdr:rowOff>11430</xdr:rowOff>
    </xdr:to>
    <xdr:cxnSp macro="">
      <xdr:nvCxnSpPr>
        <xdr:cNvPr id="539" name="直線コネクタ 538">
          <a:extLst>
            <a:ext uri="{FF2B5EF4-FFF2-40B4-BE49-F238E27FC236}">
              <a16:creationId xmlns:a16="http://schemas.microsoft.com/office/drawing/2014/main" id="{AFC67602-E856-42A4-98C1-FE2468515433}"/>
            </a:ext>
          </a:extLst>
        </xdr:cNvPr>
        <xdr:cNvCxnSpPr/>
      </xdr:nvCxnSpPr>
      <xdr:spPr>
        <a:xfrm>
          <a:off x="16230600" y="961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119034</xdr:rowOff>
    </xdr:from>
    <xdr:ext cx="405111" cy="259045"/>
    <xdr:sp macro="" textlink="">
      <xdr:nvSpPr>
        <xdr:cNvPr id="540" name="【学校施設】&#10;有形固定資産減価償却率平均値テキスト">
          <a:extLst>
            <a:ext uri="{FF2B5EF4-FFF2-40B4-BE49-F238E27FC236}">
              <a16:creationId xmlns:a16="http://schemas.microsoft.com/office/drawing/2014/main" id="{4A218EBE-3FD6-4765-8159-D192A2AF4FCE}"/>
            </a:ext>
          </a:extLst>
        </xdr:cNvPr>
        <xdr:cNvSpPr txBox="1"/>
      </xdr:nvSpPr>
      <xdr:spPr>
        <a:xfrm>
          <a:off x="16357600" y="1023458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96157</xdr:rowOff>
    </xdr:from>
    <xdr:to>
      <xdr:col>85</xdr:col>
      <xdr:colOff>177800</xdr:colOff>
      <xdr:row>61</xdr:row>
      <xdr:rowOff>26307</xdr:rowOff>
    </xdr:to>
    <xdr:sp macro="" textlink="">
      <xdr:nvSpPr>
        <xdr:cNvPr id="541" name="フローチャート: 判断 540">
          <a:extLst>
            <a:ext uri="{FF2B5EF4-FFF2-40B4-BE49-F238E27FC236}">
              <a16:creationId xmlns:a16="http://schemas.microsoft.com/office/drawing/2014/main" id="{85756201-8130-433B-A391-592E851A8807}"/>
            </a:ext>
          </a:extLst>
        </xdr:cNvPr>
        <xdr:cNvSpPr/>
      </xdr:nvSpPr>
      <xdr:spPr>
        <a:xfrm>
          <a:off x="16268700" y="1038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87993</xdr:rowOff>
    </xdr:from>
    <xdr:to>
      <xdr:col>81</xdr:col>
      <xdr:colOff>101600</xdr:colOff>
      <xdr:row>61</xdr:row>
      <xdr:rowOff>18143</xdr:rowOff>
    </xdr:to>
    <xdr:sp macro="" textlink="">
      <xdr:nvSpPr>
        <xdr:cNvPr id="542" name="フローチャート: 判断 541">
          <a:extLst>
            <a:ext uri="{FF2B5EF4-FFF2-40B4-BE49-F238E27FC236}">
              <a16:creationId xmlns:a16="http://schemas.microsoft.com/office/drawing/2014/main" id="{4AFD8E01-9FAD-4475-A0E9-DE061B7F9005}"/>
            </a:ext>
          </a:extLst>
        </xdr:cNvPr>
        <xdr:cNvSpPr/>
      </xdr:nvSpPr>
      <xdr:spPr>
        <a:xfrm>
          <a:off x="15430500" y="103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78196</xdr:rowOff>
    </xdr:from>
    <xdr:to>
      <xdr:col>76</xdr:col>
      <xdr:colOff>165100</xdr:colOff>
      <xdr:row>61</xdr:row>
      <xdr:rowOff>8346</xdr:rowOff>
    </xdr:to>
    <xdr:sp macro="" textlink="">
      <xdr:nvSpPr>
        <xdr:cNvPr id="543" name="フローチャート: 判断 542">
          <a:extLst>
            <a:ext uri="{FF2B5EF4-FFF2-40B4-BE49-F238E27FC236}">
              <a16:creationId xmlns:a16="http://schemas.microsoft.com/office/drawing/2014/main" id="{B16D4800-EF59-48CE-AF18-1430486AD4E2}"/>
            </a:ext>
          </a:extLst>
        </xdr:cNvPr>
        <xdr:cNvSpPr/>
      </xdr:nvSpPr>
      <xdr:spPr>
        <a:xfrm>
          <a:off x="14541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61867</xdr:rowOff>
    </xdr:from>
    <xdr:to>
      <xdr:col>72</xdr:col>
      <xdr:colOff>38100</xdr:colOff>
      <xdr:row>60</xdr:row>
      <xdr:rowOff>163467</xdr:rowOff>
    </xdr:to>
    <xdr:sp macro="" textlink="">
      <xdr:nvSpPr>
        <xdr:cNvPr id="544" name="フローチャート: 判断 543">
          <a:extLst>
            <a:ext uri="{FF2B5EF4-FFF2-40B4-BE49-F238E27FC236}">
              <a16:creationId xmlns:a16="http://schemas.microsoft.com/office/drawing/2014/main" id="{8BA2708C-92F0-41AF-A4E9-7EA2B9ED0B6A}"/>
            </a:ext>
          </a:extLst>
        </xdr:cNvPr>
        <xdr:cNvSpPr/>
      </xdr:nvSpPr>
      <xdr:spPr>
        <a:xfrm>
          <a:off x="13652500" y="1034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52070</xdr:rowOff>
    </xdr:from>
    <xdr:to>
      <xdr:col>67</xdr:col>
      <xdr:colOff>101600</xdr:colOff>
      <xdr:row>60</xdr:row>
      <xdr:rowOff>153670</xdr:rowOff>
    </xdr:to>
    <xdr:sp macro="" textlink="">
      <xdr:nvSpPr>
        <xdr:cNvPr id="545" name="フローチャート: 判断 544">
          <a:extLst>
            <a:ext uri="{FF2B5EF4-FFF2-40B4-BE49-F238E27FC236}">
              <a16:creationId xmlns:a16="http://schemas.microsoft.com/office/drawing/2014/main" id="{5970FE56-C6AE-4C94-8500-E55161F92ABD}"/>
            </a:ext>
          </a:extLst>
        </xdr:cNvPr>
        <xdr:cNvSpPr/>
      </xdr:nvSpPr>
      <xdr:spPr>
        <a:xfrm>
          <a:off x="12763500" y="1033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AAE30E41-E2EB-49CB-95AE-FF815D42E341}"/>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50FD5212-51F6-425F-A243-510939E5629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C07D6365-C12F-4770-9B35-BC778E94F16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4DDC1F93-BAC3-45F9-AB89-8FB76A72A40D}"/>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6B3ADEF9-44C7-47E5-809F-41DC834D5C4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30843</xdr:rowOff>
    </xdr:from>
    <xdr:to>
      <xdr:col>85</xdr:col>
      <xdr:colOff>177800</xdr:colOff>
      <xdr:row>62</xdr:row>
      <xdr:rowOff>132443</xdr:rowOff>
    </xdr:to>
    <xdr:sp macro="" textlink="">
      <xdr:nvSpPr>
        <xdr:cNvPr id="551" name="楕円 550">
          <a:extLst>
            <a:ext uri="{FF2B5EF4-FFF2-40B4-BE49-F238E27FC236}">
              <a16:creationId xmlns:a16="http://schemas.microsoft.com/office/drawing/2014/main" id="{83F129F1-93CE-420E-97D4-9C2AA693213C}"/>
            </a:ext>
          </a:extLst>
        </xdr:cNvPr>
        <xdr:cNvSpPr/>
      </xdr:nvSpPr>
      <xdr:spPr>
        <a:xfrm>
          <a:off x="16268700" y="10660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9270</xdr:rowOff>
    </xdr:from>
    <xdr:ext cx="405111" cy="259045"/>
    <xdr:sp macro="" textlink="">
      <xdr:nvSpPr>
        <xdr:cNvPr id="552" name="【学校施設】&#10;有形固定資産減価償却率該当値テキスト">
          <a:extLst>
            <a:ext uri="{FF2B5EF4-FFF2-40B4-BE49-F238E27FC236}">
              <a16:creationId xmlns:a16="http://schemas.microsoft.com/office/drawing/2014/main" id="{352B1604-EA5A-491F-990F-70BE2C7BF0D8}"/>
            </a:ext>
          </a:extLst>
        </xdr:cNvPr>
        <xdr:cNvSpPr txBox="1"/>
      </xdr:nvSpPr>
      <xdr:spPr>
        <a:xfrm>
          <a:off x="16357600"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171269</xdr:rowOff>
    </xdr:from>
    <xdr:to>
      <xdr:col>81</xdr:col>
      <xdr:colOff>101600</xdr:colOff>
      <xdr:row>62</xdr:row>
      <xdr:rowOff>101419</xdr:rowOff>
    </xdr:to>
    <xdr:sp macro="" textlink="">
      <xdr:nvSpPr>
        <xdr:cNvPr id="553" name="楕円 552">
          <a:extLst>
            <a:ext uri="{FF2B5EF4-FFF2-40B4-BE49-F238E27FC236}">
              <a16:creationId xmlns:a16="http://schemas.microsoft.com/office/drawing/2014/main" id="{850B9894-CECF-46B9-A19C-6EAC7C5E35CC}"/>
            </a:ext>
          </a:extLst>
        </xdr:cNvPr>
        <xdr:cNvSpPr/>
      </xdr:nvSpPr>
      <xdr:spPr>
        <a:xfrm>
          <a:off x="15430500" y="10629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50619</xdr:rowOff>
    </xdr:from>
    <xdr:to>
      <xdr:col>85</xdr:col>
      <xdr:colOff>127000</xdr:colOff>
      <xdr:row>62</xdr:row>
      <xdr:rowOff>81643</xdr:rowOff>
    </xdr:to>
    <xdr:cxnSp macro="">
      <xdr:nvCxnSpPr>
        <xdr:cNvPr id="554" name="直線コネクタ 553">
          <a:extLst>
            <a:ext uri="{FF2B5EF4-FFF2-40B4-BE49-F238E27FC236}">
              <a16:creationId xmlns:a16="http://schemas.microsoft.com/office/drawing/2014/main" id="{D52469A4-977A-4307-9CB1-77239ABCC54E}"/>
            </a:ext>
          </a:extLst>
        </xdr:cNvPr>
        <xdr:cNvCxnSpPr/>
      </xdr:nvCxnSpPr>
      <xdr:spPr>
        <a:xfrm>
          <a:off x="15481300" y="10680519"/>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140244</xdr:rowOff>
    </xdr:from>
    <xdr:to>
      <xdr:col>76</xdr:col>
      <xdr:colOff>165100</xdr:colOff>
      <xdr:row>62</xdr:row>
      <xdr:rowOff>70394</xdr:rowOff>
    </xdr:to>
    <xdr:sp macro="" textlink="">
      <xdr:nvSpPr>
        <xdr:cNvPr id="555" name="楕円 554">
          <a:extLst>
            <a:ext uri="{FF2B5EF4-FFF2-40B4-BE49-F238E27FC236}">
              <a16:creationId xmlns:a16="http://schemas.microsoft.com/office/drawing/2014/main" id="{AF3DE785-A8DB-4C4E-BEA6-94C9010DA8E1}"/>
            </a:ext>
          </a:extLst>
        </xdr:cNvPr>
        <xdr:cNvSpPr/>
      </xdr:nvSpPr>
      <xdr:spPr>
        <a:xfrm>
          <a:off x="14541500" y="10598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19594</xdr:rowOff>
    </xdr:from>
    <xdr:to>
      <xdr:col>81</xdr:col>
      <xdr:colOff>50800</xdr:colOff>
      <xdr:row>62</xdr:row>
      <xdr:rowOff>50619</xdr:rowOff>
    </xdr:to>
    <xdr:cxnSp macro="">
      <xdr:nvCxnSpPr>
        <xdr:cNvPr id="556" name="直線コネクタ 555">
          <a:extLst>
            <a:ext uri="{FF2B5EF4-FFF2-40B4-BE49-F238E27FC236}">
              <a16:creationId xmlns:a16="http://schemas.microsoft.com/office/drawing/2014/main" id="{FFAD1CB1-9892-40B6-8291-F8375C1EF70E}"/>
            </a:ext>
          </a:extLst>
        </xdr:cNvPr>
        <xdr:cNvCxnSpPr/>
      </xdr:nvCxnSpPr>
      <xdr:spPr>
        <a:xfrm>
          <a:off x="14592300" y="10649494"/>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135346</xdr:rowOff>
    </xdr:from>
    <xdr:to>
      <xdr:col>72</xdr:col>
      <xdr:colOff>38100</xdr:colOff>
      <xdr:row>62</xdr:row>
      <xdr:rowOff>65496</xdr:rowOff>
    </xdr:to>
    <xdr:sp macro="" textlink="">
      <xdr:nvSpPr>
        <xdr:cNvPr id="557" name="楕円 556">
          <a:extLst>
            <a:ext uri="{FF2B5EF4-FFF2-40B4-BE49-F238E27FC236}">
              <a16:creationId xmlns:a16="http://schemas.microsoft.com/office/drawing/2014/main" id="{81DB067A-2E4F-4BE5-A0C7-AD302F30325A}"/>
            </a:ext>
          </a:extLst>
        </xdr:cNvPr>
        <xdr:cNvSpPr/>
      </xdr:nvSpPr>
      <xdr:spPr>
        <a:xfrm>
          <a:off x="13652500" y="10593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14696</xdr:rowOff>
    </xdr:from>
    <xdr:to>
      <xdr:col>76</xdr:col>
      <xdr:colOff>114300</xdr:colOff>
      <xdr:row>62</xdr:row>
      <xdr:rowOff>19594</xdr:rowOff>
    </xdr:to>
    <xdr:cxnSp macro="">
      <xdr:nvCxnSpPr>
        <xdr:cNvPr id="558" name="直線コネクタ 557">
          <a:extLst>
            <a:ext uri="{FF2B5EF4-FFF2-40B4-BE49-F238E27FC236}">
              <a16:creationId xmlns:a16="http://schemas.microsoft.com/office/drawing/2014/main" id="{CADCE3EA-6F40-4901-88A6-E1B630D77CB7}"/>
            </a:ext>
          </a:extLst>
        </xdr:cNvPr>
        <xdr:cNvCxnSpPr/>
      </xdr:nvCxnSpPr>
      <xdr:spPr>
        <a:xfrm>
          <a:off x="13703300" y="10644596"/>
          <a:ext cx="889000" cy="4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14515</xdr:rowOff>
    </xdr:from>
    <xdr:to>
      <xdr:col>67</xdr:col>
      <xdr:colOff>101600</xdr:colOff>
      <xdr:row>62</xdr:row>
      <xdr:rowOff>116115</xdr:rowOff>
    </xdr:to>
    <xdr:sp macro="" textlink="">
      <xdr:nvSpPr>
        <xdr:cNvPr id="559" name="楕円 558">
          <a:extLst>
            <a:ext uri="{FF2B5EF4-FFF2-40B4-BE49-F238E27FC236}">
              <a16:creationId xmlns:a16="http://schemas.microsoft.com/office/drawing/2014/main" id="{453EE367-971B-49BC-BA4D-43779A549316}"/>
            </a:ext>
          </a:extLst>
        </xdr:cNvPr>
        <xdr:cNvSpPr/>
      </xdr:nvSpPr>
      <xdr:spPr>
        <a:xfrm>
          <a:off x="12763500" y="10644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14696</xdr:rowOff>
    </xdr:from>
    <xdr:to>
      <xdr:col>71</xdr:col>
      <xdr:colOff>177800</xdr:colOff>
      <xdr:row>62</xdr:row>
      <xdr:rowOff>65315</xdr:rowOff>
    </xdr:to>
    <xdr:cxnSp macro="">
      <xdr:nvCxnSpPr>
        <xdr:cNvPr id="560" name="直線コネクタ 559">
          <a:extLst>
            <a:ext uri="{FF2B5EF4-FFF2-40B4-BE49-F238E27FC236}">
              <a16:creationId xmlns:a16="http://schemas.microsoft.com/office/drawing/2014/main" id="{E6913E3D-9ADD-42D4-8EAF-67D374CDF669}"/>
            </a:ext>
          </a:extLst>
        </xdr:cNvPr>
        <xdr:cNvCxnSpPr/>
      </xdr:nvCxnSpPr>
      <xdr:spPr>
        <a:xfrm flipV="1">
          <a:off x="12814300" y="10644596"/>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34670</xdr:rowOff>
    </xdr:from>
    <xdr:ext cx="405111" cy="259045"/>
    <xdr:sp macro="" textlink="">
      <xdr:nvSpPr>
        <xdr:cNvPr id="561" name="n_1aveValue【学校施設】&#10;有形固定資産減価償却率">
          <a:extLst>
            <a:ext uri="{FF2B5EF4-FFF2-40B4-BE49-F238E27FC236}">
              <a16:creationId xmlns:a16="http://schemas.microsoft.com/office/drawing/2014/main" id="{DA4F620D-4974-4976-8FEC-63CFE822996E}"/>
            </a:ext>
          </a:extLst>
        </xdr:cNvPr>
        <xdr:cNvSpPr txBox="1"/>
      </xdr:nvSpPr>
      <xdr:spPr>
        <a:xfrm>
          <a:off x="15266044" y="1015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24873</xdr:rowOff>
    </xdr:from>
    <xdr:ext cx="405111" cy="259045"/>
    <xdr:sp macro="" textlink="">
      <xdr:nvSpPr>
        <xdr:cNvPr id="562" name="n_2aveValue【学校施設】&#10;有形固定資産減価償却率">
          <a:extLst>
            <a:ext uri="{FF2B5EF4-FFF2-40B4-BE49-F238E27FC236}">
              <a16:creationId xmlns:a16="http://schemas.microsoft.com/office/drawing/2014/main" id="{A02230BC-1210-4AB2-84DD-7C149EE06E11}"/>
            </a:ext>
          </a:extLst>
        </xdr:cNvPr>
        <xdr:cNvSpPr txBox="1"/>
      </xdr:nvSpPr>
      <xdr:spPr>
        <a:xfrm>
          <a:off x="14389744" y="10140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8544</xdr:rowOff>
    </xdr:from>
    <xdr:ext cx="405111" cy="259045"/>
    <xdr:sp macro="" textlink="">
      <xdr:nvSpPr>
        <xdr:cNvPr id="563" name="n_3aveValue【学校施設】&#10;有形固定資産減価償却率">
          <a:extLst>
            <a:ext uri="{FF2B5EF4-FFF2-40B4-BE49-F238E27FC236}">
              <a16:creationId xmlns:a16="http://schemas.microsoft.com/office/drawing/2014/main" id="{59E8A290-6CC7-4644-8EA2-2AC2C47E67A4}"/>
            </a:ext>
          </a:extLst>
        </xdr:cNvPr>
        <xdr:cNvSpPr txBox="1"/>
      </xdr:nvSpPr>
      <xdr:spPr>
        <a:xfrm>
          <a:off x="13500744" y="1012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170197</xdr:rowOff>
    </xdr:from>
    <xdr:ext cx="405111" cy="259045"/>
    <xdr:sp macro="" textlink="">
      <xdr:nvSpPr>
        <xdr:cNvPr id="564" name="n_4aveValue【学校施設】&#10;有形固定資産減価償却率">
          <a:extLst>
            <a:ext uri="{FF2B5EF4-FFF2-40B4-BE49-F238E27FC236}">
              <a16:creationId xmlns:a16="http://schemas.microsoft.com/office/drawing/2014/main" id="{DF3A5DEC-3E23-4410-B72B-B75C0E0541F2}"/>
            </a:ext>
          </a:extLst>
        </xdr:cNvPr>
        <xdr:cNvSpPr txBox="1"/>
      </xdr:nvSpPr>
      <xdr:spPr>
        <a:xfrm>
          <a:off x="126117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92546</xdr:rowOff>
    </xdr:from>
    <xdr:ext cx="405111" cy="259045"/>
    <xdr:sp macro="" textlink="">
      <xdr:nvSpPr>
        <xdr:cNvPr id="565" name="n_1mainValue【学校施設】&#10;有形固定資産減価償却率">
          <a:extLst>
            <a:ext uri="{FF2B5EF4-FFF2-40B4-BE49-F238E27FC236}">
              <a16:creationId xmlns:a16="http://schemas.microsoft.com/office/drawing/2014/main" id="{FF696DE1-8BEF-4062-A105-F8D361C9D89B}"/>
            </a:ext>
          </a:extLst>
        </xdr:cNvPr>
        <xdr:cNvSpPr txBox="1"/>
      </xdr:nvSpPr>
      <xdr:spPr>
        <a:xfrm>
          <a:off x="15266044" y="107224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61521</xdr:rowOff>
    </xdr:from>
    <xdr:ext cx="405111" cy="259045"/>
    <xdr:sp macro="" textlink="">
      <xdr:nvSpPr>
        <xdr:cNvPr id="566" name="n_2mainValue【学校施設】&#10;有形固定資産減価償却率">
          <a:extLst>
            <a:ext uri="{FF2B5EF4-FFF2-40B4-BE49-F238E27FC236}">
              <a16:creationId xmlns:a16="http://schemas.microsoft.com/office/drawing/2014/main" id="{4F82B9F5-8193-4CD2-BE1A-07185A601B25}"/>
            </a:ext>
          </a:extLst>
        </xdr:cNvPr>
        <xdr:cNvSpPr txBox="1"/>
      </xdr:nvSpPr>
      <xdr:spPr>
        <a:xfrm>
          <a:off x="14389744" y="106914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56623</xdr:rowOff>
    </xdr:from>
    <xdr:ext cx="405111" cy="259045"/>
    <xdr:sp macro="" textlink="">
      <xdr:nvSpPr>
        <xdr:cNvPr id="567" name="n_3mainValue【学校施設】&#10;有形固定資産減価償却率">
          <a:extLst>
            <a:ext uri="{FF2B5EF4-FFF2-40B4-BE49-F238E27FC236}">
              <a16:creationId xmlns:a16="http://schemas.microsoft.com/office/drawing/2014/main" id="{82210BFE-CB28-411A-92CA-05079CB339F5}"/>
            </a:ext>
          </a:extLst>
        </xdr:cNvPr>
        <xdr:cNvSpPr txBox="1"/>
      </xdr:nvSpPr>
      <xdr:spPr>
        <a:xfrm>
          <a:off x="13500744" y="106865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107242</xdr:rowOff>
    </xdr:from>
    <xdr:ext cx="405111" cy="259045"/>
    <xdr:sp macro="" textlink="">
      <xdr:nvSpPr>
        <xdr:cNvPr id="568" name="n_4mainValue【学校施設】&#10;有形固定資産減価償却率">
          <a:extLst>
            <a:ext uri="{FF2B5EF4-FFF2-40B4-BE49-F238E27FC236}">
              <a16:creationId xmlns:a16="http://schemas.microsoft.com/office/drawing/2014/main" id="{5F279F76-4023-4E12-9E9F-2F599199B85D}"/>
            </a:ext>
          </a:extLst>
        </xdr:cNvPr>
        <xdr:cNvSpPr txBox="1"/>
      </xdr:nvSpPr>
      <xdr:spPr>
        <a:xfrm>
          <a:off x="12611744" y="10737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9" name="正方形/長方形 568">
          <a:extLst>
            <a:ext uri="{FF2B5EF4-FFF2-40B4-BE49-F238E27FC236}">
              <a16:creationId xmlns:a16="http://schemas.microsoft.com/office/drawing/2014/main" id="{BE4E0706-FCA7-41A7-891C-73FCA0C2BD86}"/>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0" name="正方形/長方形 569">
          <a:extLst>
            <a:ext uri="{FF2B5EF4-FFF2-40B4-BE49-F238E27FC236}">
              <a16:creationId xmlns:a16="http://schemas.microsoft.com/office/drawing/2014/main" id="{DBE78C4F-15BC-4E18-88AC-4A26A55A77DF}"/>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1" name="正方形/長方形 570">
          <a:extLst>
            <a:ext uri="{FF2B5EF4-FFF2-40B4-BE49-F238E27FC236}">
              <a16:creationId xmlns:a16="http://schemas.microsoft.com/office/drawing/2014/main" id="{48EE81D4-128F-4D4C-9ED4-D617FEF07CC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2" name="正方形/長方形 571">
          <a:extLst>
            <a:ext uri="{FF2B5EF4-FFF2-40B4-BE49-F238E27FC236}">
              <a16:creationId xmlns:a16="http://schemas.microsoft.com/office/drawing/2014/main" id="{76EA0320-6639-474F-9AAC-CB00F4627C86}"/>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3" name="正方形/長方形 572">
          <a:extLst>
            <a:ext uri="{FF2B5EF4-FFF2-40B4-BE49-F238E27FC236}">
              <a16:creationId xmlns:a16="http://schemas.microsoft.com/office/drawing/2014/main" id="{64CB26A1-6515-4BAC-8DAE-85D42AFF559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4" name="正方形/長方形 573">
          <a:extLst>
            <a:ext uri="{FF2B5EF4-FFF2-40B4-BE49-F238E27FC236}">
              <a16:creationId xmlns:a16="http://schemas.microsoft.com/office/drawing/2014/main" id="{BE974588-EAE1-4A36-B7A7-440517FCACD6}"/>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5" name="正方形/長方形 574">
          <a:extLst>
            <a:ext uri="{FF2B5EF4-FFF2-40B4-BE49-F238E27FC236}">
              <a16:creationId xmlns:a16="http://schemas.microsoft.com/office/drawing/2014/main" id="{E58F98CE-DCB5-467A-9964-6D0E03A237CD}"/>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6" name="正方形/長方形 575">
          <a:extLst>
            <a:ext uri="{FF2B5EF4-FFF2-40B4-BE49-F238E27FC236}">
              <a16:creationId xmlns:a16="http://schemas.microsoft.com/office/drawing/2014/main" id="{490A0BD7-26B4-4FF2-9F8B-EC7B0EE1A534}"/>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7" name="テキスト ボックス 576">
          <a:extLst>
            <a:ext uri="{FF2B5EF4-FFF2-40B4-BE49-F238E27FC236}">
              <a16:creationId xmlns:a16="http://schemas.microsoft.com/office/drawing/2014/main" id="{49058BC3-469A-432B-80A8-F611328B213E}"/>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8" name="直線コネクタ 577">
          <a:extLst>
            <a:ext uri="{FF2B5EF4-FFF2-40B4-BE49-F238E27FC236}">
              <a16:creationId xmlns:a16="http://schemas.microsoft.com/office/drawing/2014/main" id="{C7510B0E-A7DC-4800-8156-4640C4E6391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79" name="直線コネクタ 578">
          <a:extLst>
            <a:ext uri="{FF2B5EF4-FFF2-40B4-BE49-F238E27FC236}">
              <a16:creationId xmlns:a16="http://schemas.microsoft.com/office/drawing/2014/main" id="{725642F6-36D5-413B-99E4-3B1A95960E8D}"/>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80" name="テキスト ボックス 579">
          <a:extLst>
            <a:ext uri="{FF2B5EF4-FFF2-40B4-BE49-F238E27FC236}">
              <a16:creationId xmlns:a16="http://schemas.microsoft.com/office/drawing/2014/main" id="{5AE9E2F8-3690-4D9D-AB43-7F0F4FF855FE}"/>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81" name="直線コネクタ 580">
          <a:extLst>
            <a:ext uri="{FF2B5EF4-FFF2-40B4-BE49-F238E27FC236}">
              <a16:creationId xmlns:a16="http://schemas.microsoft.com/office/drawing/2014/main" id="{49176EEE-C7EB-409B-96E0-F0905CCCADDD}"/>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82" name="テキスト ボックス 581">
          <a:extLst>
            <a:ext uri="{FF2B5EF4-FFF2-40B4-BE49-F238E27FC236}">
              <a16:creationId xmlns:a16="http://schemas.microsoft.com/office/drawing/2014/main" id="{AD37DF13-4D2B-4DE3-9676-E41BC23158C7}"/>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3" name="直線コネクタ 582">
          <a:extLst>
            <a:ext uri="{FF2B5EF4-FFF2-40B4-BE49-F238E27FC236}">
              <a16:creationId xmlns:a16="http://schemas.microsoft.com/office/drawing/2014/main" id="{310BAE21-D4CE-4EA6-BFB3-9DB60F1E688D}"/>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84" name="テキスト ボックス 583">
          <a:extLst>
            <a:ext uri="{FF2B5EF4-FFF2-40B4-BE49-F238E27FC236}">
              <a16:creationId xmlns:a16="http://schemas.microsoft.com/office/drawing/2014/main" id="{9CC584BB-F000-460F-BD86-AABB1CB9C873}"/>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5" name="直線コネクタ 584">
          <a:extLst>
            <a:ext uri="{FF2B5EF4-FFF2-40B4-BE49-F238E27FC236}">
              <a16:creationId xmlns:a16="http://schemas.microsoft.com/office/drawing/2014/main" id="{653F55A8-434F-4114-9143-A9B563420182}"/>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86" name="テキスト ボックス 585">
          <a:extLst>
            <a:ext uri="{FF2B5EF4-FFF2-40B4-BE49-F238E27FC236}">
              <a16:creationId xmlns:a16="http://schemas.microsoft.com/office/drawing/2014/main" id="{D686D575-1D2B-4136-A849-AE7CCDE57E6D}"/>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7" name="直線コネクタ 586">
          <a:extLst>
            <a:ext uri="{FF2B5EF4-FFF2-40B4-BE49-F238E27FC236}">
              <a16:creationId xmlns:a16="http://schemas.microsoft.com/office/drawing/2014/main" id="{DB85724E-A6F2-4800-8603-166126E7E517}"/>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88" name="テキスト ボックス 587">
          <a:extLst>
            <a:ext uri="{FF2B5EF4-FFF2-40B4-BE49-F238E27FC236}">
              <a16:creationId xmlns:a16="http://schemas.microsoft.com/office/drawing/2014/main" id="{07D92B67-C5EF-47B5-8EA4-EA88B1651846}"/>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9" name="直線コネクタ 588">
          <a:extLst>
            <a:ext uri="{FF2B5EF4-FFF2-40B4-BE49-F238E27FC236}">
              <a16:creationId xmlns:a16="http://schemas.microsoft.com/office/drawing/2014/main" id="{72D78583-42FD-447A-BF14-521141452077}"/>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90" name="テキスト ボックス 589">
          <a:extLst>
            <a:ext uri="{FF2B5EF4-FFF2-40B4-BE49-F238E27FC236}">
              <a16:creationId xmlns:a16="http://schemas.microsoft.com/office/drawing/2014/main" id="{0A2B02B9-B35C-4CBD-BB8B-E65732ED5845}"/>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1" name="直線コネクタ 590">
          <a:extLst>
            <a:ext uri="{FF2B5EF4-FFF2-40B4-BE49-F238E27FC236}">
              <a16:creationId xmlns:a16="http://schemas.microsoft.com/office/drawing/2014/main" id="{EBDBCBA7-6048-4F52-8FF5-C66CE0C5847C}"/>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2" name="テキスト ボックス 591">
          <a:extLst>
            <a:ext uri="{FF2B5EF4-FFF2-40B4-BE49-F238E27FC236}">
              <a16:creationId xmlns:a16="http://schemas.microsoft.com/office/drawing/2014/main" id="{B32BA4B7-B496-48D0-96C7-E292C1E99FB2}"/>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3" name="【学校施設】&#10;一人当たり面積グラフ枠">
          <a:extLst>
            <a:ext uri="{FF2B5EF4-FFF2-40B4-BE49-F238E27FC236}">
              <a16:creationId xmlns:a16="http://schemas.microsoft.com/office/drawing/2014/main" id="{A357B57A-160D-4981-9DB4-C275310A38A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5388</xdr:rowOff>
    </xdr:from>
    <xdr:to>
      <xdr:col>116</xdr:col>
      <xdr:colOff>62864</xdr:colOff>
      <xdr:row>64</xdr:row>
      <xdr:rowOff>100715</xdr:rowOff>
    </xdr:to>
    <xdr:cxnSp macro="">
      <xdr:nvCxnSpPr>
        <xdr:cNvPr id="594" name="直線コネクタ 593">
          <a:extLst>
            <a:ext uri="{FF2B5EF4-FFF2-40B4-BE49-F238E27FC236}">
              <a16:creationId xmlns:a16="http://schemas.microsoft.com/office/drawing/2014/main" id="{AD9F64A5-845F-48E6-B6A9-4B2220EF198C}"/>
            </a:ext>
          </a:extLst>
        </xdr:cNvPr>
        <xdr:cNvCxnSpPr/>
      </xdr:nvCxnSpPr>
      <xdr:spPr>
        <a:xfrm flipV="1">
          <a:off x="22160864" y="9606588"/>
          <a:ext cx="0" cy="1466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104542</xdr:rowOff>
    </xdr:from>
    <xdr:ext cx="469744" cy="259045"/>
    <xdr:sp macro="" textlink="">
      <xdr:nvSpPr>
        <xdr:cNvPr id="595" name="【学校施設】&#10;一人当たり面積最小値テキスト">
          <a:extLst>
            <a:ext uri="{FF2B5EF4-FFF2-40B4-BE49-F238E27FC236}">
              <a16:creationId xmlns:a16="http://schemas.microsoft.com/office/drawing/2014/main" id="{5F2567B7-6C7A-41CB-BCFA-391FF61D87E6}"/>
            </a:ext>
          </a:extLst>
        </xdr:cNvPr>
        <xdr:cNvSpPr txBox="1"/>
      </xdr:nvSpPr>
      <xdr:spPr>
        <a:xfrm>
          <a:off x="22199600" y="11077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100715</xdr:rowOff>
    </xdr:from>
    <xdr:to>
      <xdr:col>116</xdr:col>
      <xdr:colOff>152400</xdr:colOff>
      <xdr:row>64</xdr:row>
      <xdr:rowOff>100715</xdr:rowOff>
    </xdr:to>
    <xdr:cxnSp macro="">
      <xdr:nvCxnSpPr>
        <xdr:cNvPr id="596" name="直線コネクタ 595">
          <a:extLst>
            <a:ext uri="{FF2B5EF4-FFF2-40B4-BE49-F238E27FC236}">
              <a16:creationId xmlns:a16="http://schemas.microsoft.com/office/drawing/2014/main" id="{D5FE542C-C397-49D6-8A57-D0631689B2B3}"/>
            </a:ext>
          </a:extLst>
        </xdr:cNvPr>
        <xdr:cNvCxnSpPr/>
      </xdr:nvCxnSpPr>
      <xdr:spPr>
        <a:xfrm>
          <a:off x="22072600" y="11073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123515</xdr:rowOff>
    </xdr:from>
    <xdr:ext cx="534377" cy="259045"/>
    <xdr:sp macro="" textlink="">
      <xdr:nvSpPr>
        <xdr:cNvPr id="597" name="【学校施設】&#10;一人当たり面積最大値テキスト">
          <a:extLst>
            <a:ext uri="{FF2B5EF4-FFF2-40B4-BE49-F238E27FC236}">
              <a16:creationId xmlns:a16="http://schemas.microsoft.com/office/drawing/2014/main" id="{DD201310-1FE8-44CF-AF56-0CF56AD7660D}"/>
            </a:ext>
          </a:extLst>
        </xdr:cNvPr>
        <xdr:cNvSpPr txBox="1"/>
      </xdr:nvSpPr>
      <xdr:spPr>
        <a:xfrm>
          <a:off x="22199600" y="9381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5388</xdr:rowOff>
    </xdr:from>
    <xdr:to>
      <xdr:col>116</xdr:col>
      <xdr:colOff>152400</xdr:colOff>
      <xdr:row>56</xdr:row>
      <xdr:rowOff>5388</xdr:rowOff>
    </xdr:to>
    <xdr:cxnSp macro="">
      <xdr:nvCxnSpPr>
        <xdr:cNvPr id="598" name="直線コネクタ 597">
          <a:extLst>
            <a:ext uri="{FF2B5EF4-FFF2-40B4-BE49-F238E27FC236}">
              <a16:creationId xmlns:a16="http://schemas.microsoft.com/office/drawing/2014/main" id="{FB666C8C-6847-4965-A78A-507A250BE54D}"/>
            </a:ext>
          </a:extLst>
        </xdr:cNvPr>
        <xdr:cNvCxnSpPr/>
      </xdr:nvCxnSpPr>
      <xdr:spPr>
        <a:xfrm>
          <a:off x="22072600" y="9606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128374</xdr:rowOff>
    </xdr:from>
    <xdr:ext cx="469744" cy="259045"/>
    <xdr:sp macro="" textlink="">
      <xdr:nvSpPr>
        <xdr:cNvPr id="599" name="【学校施設】&#10;一人当たり面積平均値テキスト">
          <a:extLst>
            <a:ext uri="{FF2B5EF4-FFF2-40B4-BE49-F238E27FC236}">
              <a16:creationId xmlns:a16="http://schemas.microsoft.com/office/drawing/2014/main" id="{A8DCE952-F4C6-420F-AAFD-F7C82C2E4CF8}"/>
            </a:ext>
          </a:extLst>
        </xdr:cNvPr>
        <xdr:cNvSpPr txBox="1"/>
      </xdr:nvSpPr>
      <xdr:spPr>
        <a:xfrm>
          <a:off x="22199600" y="107582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105497</xdr:rowOff>
    </xdr:from>
    <xdr:to>
      <xdr:col>116</xdr:col>
      <xdr:colOff>114300</xdr:colOff>
      <xdr:row>64</xdr:row>
      <xdr:rowOff>35647</xdr:rowOff>
    </xdr:to>
    <xdr:sp macro="" textlink="">
      <xdr:nvSpPr>
        <xdr:cNvPr id="600" name="フローチャート: 判断 599">
          <a:extLst>
            <a:ext uri="{FF2B5EF4-FFF2-40B4-BE49-F238E27FC236}">
              <a16:creationId xmlns:a16="http://schemas.microsoft.com/office/drawing/2014/main" id="{41739A67-5255-4AFD-8701-C389BFE27A55}"/>
            </a:ext>
          </a:extLst>
        </xdr:cNvPr>
        <xdr:cNvSpPr/>
      </xdr:nvSpPr>
      <xdr:spPr>
        <a:xfrm>
          <a:off x="22110700" y="10906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111702</xdr:rowOff>
    </xdr:from>
    <xdr:to>
      <xdr:col>112</xdr:col>
      <xdr:colOff>38100</xdr:colOff>
      <xdr:row>64</xdr:row>
      <xdr:rowOff>41852</xdr:rowOff>
    </xdr:to>
    <xdr:sp macro="" textlink="">
      <xdr:nvSpPr>
        <xdr:cNvPr id="601" name="フローチャート: 判断 600">
          <a:extLst>
            <a:ext uri="{FF2B5EF4-FFF2-40B4-BE49-F238E27FC236}">
              <a16:creationId xmlns:a16="http://schemas.microsoft.com/office/drawing/2014/main" id="{1B69706B-1955-467D-A439-A30B727DBD42}"/>
            </a:ext>
          </a:extLst>
        </xdr:cNvPr>
        <xdr:cNvSpPr/>
      </xdr:nvSpPr>
      <xdr:spPr>
        <a:xfrm>
          <a:off x="21272500" y="10913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107751</xdr:rowOff>
    </xdr:from>
    <xdr:to>
      <xdr:col>107</xdr:col>
      <xdr:colOff>101600</xdr:colOff>
      <xdr:row>64</xdr:row>
      <xdr:rowOff>37901</xdr:rowOff>
    </xdr:to>
    <xdr:sp macro="" textlink="">
      <xdr:nvSpPr>
        <xdr:cNvPr id="602" name="フローチャート: 判断 601">
          <a:extLst>
            <a:ext uri="{FF2B5EF4-FFF2-40B4-BE49-F238E27FC236}">
              <a16:creationId xmlns:a16="http://schemas.microsoft.com/office/drawing/2014/main" id="{6730C7CD-B98F-4B53-BE67-EF2ED6F4C8F2}"/>
            </a:ext>
          </a:extLst>
        </xdr:cNvPr>
        <xdr:cNvSpPr/>
      </xdr:nvSpPr>
      <xdr:spPr>
        <a:xfrm>
          <a:off x="20383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112780</xdr:rowOff>
    </xdr:from>
    <xdr:to>
      <xdr:col>102</xdr:col>
      <xdr:colOff>165100</xdr:colOff>
      <xdr:row>64</xdr:row>
      <xdr:rowOff>42930</xdr:rowOff>
    </xdr:to>
    <xdr:sp macro="" textlink="">
      <xdr:nvSpPr>
        <xdr:cNvPr id="603" name="フローチャート: 判断 602">
          <a:extLst>
            <a:ext uri="{FF2B5EF4-FFF2-40B4-BE49-F238E27FC236}">
              <a16:creationId xmlns:a16="http://schemas.microsoft.com/office/drawing/2014/main" id="{C5120EAC-C131-4B36-8E91-B71899582EEB}"/>
            </a:ext>
          </a:extLst>
        </xdr:cNvPr>
        <xdr:cNvSpPr/>
      </xdr:nvSpPr>
      <xdr:spPr>
        <a:xfrm>
          <a:off x="19494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128161</xdr:rowOff>
    </xdr:from>
    <xdr:to>
      <xdr:col>98</xdr:col>
      <xdr:colOff>38100</xdr:colOff>
      <xdr:row>64</xdr:row>
      <xdr:rowOff>58311</xdr:rowOff>
    </xdr:to>
    <xdr:sp macro="" textlink="">
      <xdr:nvSpPr>
        <xdr:cNvPr id="604" name="フローチャート: 判断 603">
          <a:extLst>
            <a:ext uri="{FF2B5EF4-FFF2-40B4-BE49-F238E27FC236}">
              <a16:creationId xmlns:a16="http://schemas.microsoft.com/office/drawing/2014/main" id="{EF6DBBC0-143E-44AE-BB26-FB24B24935D2}"/>
            </a:ext>
          </a:extLst>
        </xdr:cNvPr>
        <xdr:cNvSpPr/>
      </xdr:nvSpPr>
      <xdr:spPr>
        <a:xfrm>
          <a:off x="18605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3834E587-C787-480F-BE5A-52843881BF93}"/>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9A8167BC-EE02-4283-8298-A5F127EA6FAE}"/>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DD3AE88D-B898-433D-9F91-CFC03700A45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B44240B0-CC34-421B-9D7C-EF9DAA1E65E2}"/>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87692B8E-AF61-47AE-AF65-575F5B45614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22417</xdr:rowOff>
    </xdr:from>
    <xdr:to>
      <xdr:col>116</xdr:col>
      <xdr:colOff>114300</xdr:colOff>
      <xdr:row>64</xdr:row>
      <xdr:rowOff>124017</xdr:rowOff>
    </xdr:to>
    <xdr:sp macro="" textlink="">
      <xdr:nvSpPr>
        <xdr:cNvPr id="610" name="楕円 609">
          <a:extLst>
            <a:ext uri="{FF2B5EF4-FFF2-40B4-BE49-F238E27FC236}">
              <a16:creationId xmlns:a16="http://schemas.microsoft.com/office/drawing/2014/main" id="{2AF67723-1A2A-417C-B326-6C5EEAC665FB}"/>
            </a:ext>
          </a:extLst>
        </xdr:cNvPr>
        <xdr:cNvSpPr/>
      </xdr:nvSpPr>
      <xdr:spPr>
        <a:xfrm>
          <a:off x="22110700" y="10995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108794</xdr:rowOff>
    </xdr:from>
    <xdr:ext cx="469744" cy="259045"/>
    <xdr:sp macro="" textlink="">
      <xdr:nvSpPr>
        <xdr:cNvPr id="611" name="【学校施設】&#10;一人当たり面積該当値テキスト">
          <a:extLst>
            <a:ext uri="{FF2B5EF4-FFF2-40B4-BE49-F238E27FC236}">
              <a16:creationId xmlns:a16="http://schemas.microsoft.com/office/drawing/2014/main" id="{5D4A4BDB-D6DD-4713-8571-791298EAB473}"/>
            </a:ext>
          </a:extLst>
        </xdr:cNvPr>
        <xdr:cNvSpPr txBox="1"/>
      </xdr:nvSpPr>
      <xdr:spPr>
        <a:xfrm>
          <a:off x="22199600" y="10910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24736</xdr:rowOff>
    </xdr:from>
    <xdr:to>
      <xdr:col>112</xdr:col>
      <xdr:colOff>38100</xdr:colOff>
      <xdr:row>64</xdr:row>
      <xdr:rowOff>126336</xdr:rowOff>
    </xdr:to>
    <xdr:sp macro="" textlink="">
      <xdr:nvSpPr>
        <xdr:cNvPr id="612" name="楕円 611">
          <a:extLst>
            <a:ext uri="{FF2B5EF4-FFF2-40B4-BE49-F238E27FC236}">
              <a16:creationId xmlns:a16="http://schemas.microsoft.com/office/drawing/2014/main" id="{69501A9C-D707-4728-9671-177ED3B208E7}"/>
            </a:ext>
          </a:extLst>
        </xdr:cNvPr>
        <xdr:cNvSpPr/>
      </xdr:nvSpPr>
      <xdr:spPr>
        <a:xfrm>
          <a:off x="21272500" y="10997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73217</xdr:rowOff>
    </xdr:from>
    <xdr:to>
      <xdr:col>116</xdr:col>
      <xdr:colOff>63500</xdr:colOff>
      <xdr:row>64</xdr:row>
      <xdr:rowOff>75536</xdr:rowOff>
    </xdr:to>
    <xdr:cxnSp macro="">
      <xdr:nvCxnSpPr>
        <xdr:cNvPr id="613" name="直線コネクタ 612">
          <a:extLst>
            <a:ext uri="{FF2B5EF4-FFF2-40B4-BE49-F238E27FC236}">
              <a16:creationId xmlns:a16="http://schemas.microsoft.com/office/drawing/2014/main" id="{0B4AC265-CF75-4B91-AAE5-004CC1584C47}"/>
            </a:ext>
          </a:extLst>
        </xdr:cNvPr>
        <xdr:cNvCxnSpPr/>
      </xdr:nvCxnSpPr>
      <xdr:spPr>
        <a:xfrm flipV="1">
          <a:off x="21323300" y="11046017"/>
          <a:ext cx="838200" cy="2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26532</xdr:rowOff>
    </xdr:from>
    <xdr:to>
      <xdr:col>107</xdr:col>
      <xdr:colOff>101600</xdr:colOff>
      <xdr:row>64</xdr:row>
      <xdr:rowOff>128132</xdr:rowOff>
    </xdr:to>
    <xdr:sp macro="" textlink="">
      <xdr:nvSpPr>
        <xdr:cNvPr id="614" name="楕円 613">
          <a:extLst>
            <a:ext uri="{FF2B5EF4-FFF2-40B4-BE49-F238E27FC236}">
              <a16:creationId xmlns:a16="http://schemas.microsoft.com/office/drawing/2014/main" id="{4965C049-34A1-4209-98E1-4CA754A68C4F}"/>
            </a:ext>
          </a:extLst>
        </xdr:cNvPr>
        <xdr:cNvSpPr/>
      </xdr:nvSpPr>
      <xdr:spPr>
        <a:xfrm>
          <a:off x="20383500" y="1099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75536</xdr:rowOff>
    </xdr:from>
    <xdr:to>
      <xdr:col>111</xdr:col>
      <xdr:colOff>177800</xdr:colOff>
      <xdr:row>64</xdr:row>
      <xdr:rowOff>77332</xdr:rowOff>
    </xdr:to>
    <xdr:cxnSp macro="">
      <xdr:nvCxnSpPr>
        <xdr:cNvPr id="615" name="直線コネクタ 614">
          <a:extLst>
            <a:ext uri="{FF2B5EF4-FFF2-40B4-BE49-F238E27FC236}">
              <a16:creationId xmlns:a16="http://schemas.microsoft.com/office/drawing/2014/main" id="{740FC30D-39B9-4AE9-82F8-15E479CD7D54}"/>
            </a:ext>
          </a:extLst>
        </xdr:cNvPr>
        <xdr:cNvCxnSpPr/>
      </xdr:nvCxnSpPr>
      <xdr:spPr>
        <a:xfrm flipV="1">
          <a:off x="20434300" y="11048336"/>
          <a:ext cx="889000" cy="1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29537</xdr:rowOff>
    </xdr:from>
    <xdr:to>
      <xdr:col>102</xdr:col>
      <xdr:colOff>165100</xdr:colOff>
      <xdr:row>64</xdr:row>
      <xdr:rowOff>131137</xdr:rowOff>
    </xdr:to>
    <xdr:sp macro="" textlink="">
      <xdr:nvSpPr>
        <xdr:cNvPr id="616" name="楕円 615">
          <a:extLst>
            <a:ext uri="{FF2B5EF4-FFF2-40B4-BE49-F238E27FC236}">
              <a16:creationId xmlns:a16="http://schemas.microsoft.com/office/drawing/2014/main" id="{F09C28F4-7731-4708-981B-1ADA1F63A717}"/>
            </a:ext>
          </a:extLst>
        </xdr:cNvPr>
        <xdr:cNvSpPr/>
      </xdr:nvSpPr>
      <xdr:spPr>
        <a:xfrm>
          <a:off x="19494500" y="11002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77332</xdr:rowOff>
    </xdr:from>
    <xdr:to>
      <xdr:col>107</xdr:col>
      <xdr:colOff>50800</xdr:colOff>
      <xdr:row>64</xdr:row>
      <xdr:rowOff>80337</xdr:rowOff>
    </xdr:to>
    <xdr:cxnSp macro="">
      <xdr:nvCxnSpPr>
        <xdr:cNvPr id="617" name="直線コネクタ 616">
          <a:extLst>
            <a:ext uri="{FF2B5EF4-FFF2-40B4-BE49-F238E27FC236}">
              <a16:creationId xmlns:a16="http://schemas.microsoft.com/office/drawing/2014/main" id="{1027B01F-5C91-4BFB-98E9-FAFB3B115ACB}"/>
            </a:ext>
          </a:extLst>
        </xdr:cNvPr>
        <xdr:cNvCxnSpPr/>
      </xdr:nvCxnSpPr>
      <xdr:spPr>
        <a:xfrm flipV="1">
          <a:off x="19545300" y="11050132"/>
          <a:ext cx="889000" cy="3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31398</xdr:rowOff>
    </xdr:from>
    <xdr:to>
      <xdr:col>98</xdr:col>
      <xdr:colOff>38100</xdr:colOff>
      <xdr:row>64</xdr:row>
      <xdr:rowOff>132998</xdr:rowOff>
    </xdr:to>
    <xdr:sp macro="" textlink="">
      <xdr:nvSpPr>
        <xdr:cNvPr id="618" name="楕円 617">
          <a:extLst>
            <a:ext uri="{FF2B5EF4-FFF2-40B4-BE49-F238E27FC236}">
              <a16:creationId xmlns:a16="http://schemas.microsoft.com/office/drawing/2014/main" id="{9AC11245-7FC8-4404-A538-5817547C69A6}"/>
            </a:ext>
          </a:extLst>
        </xdr:cNvPr>
        <xdr:cNvSpPr/>
      </xdr:nvSpPr>
      <xdr:spPr>
        <a:xfrm>
          <a:off x="18605500" y="11004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80337</xdr:rowOff>
    </xdr:from>
    <xdr:to>
      <xdr:col>102</xdr:col>
      <xdr:colOff>114300</xdr:colOff>
      <xdr:row>64</xdr:row>
      <xdr:rowOff>82198</xdr:rowOff>
    </xdr:to>
    <xdr:cxnSp macro="">
      <xdr:nvCxnSpPr>
        <xdr:cNvPr id="619" name="直線コネクタ 618">
          <a:extLst>
            <a:ext uri="{FF2B5EF4-FFF2-40B4-BE49-F238E27FC236}">
              <a16:creationId xmlns:a16="http://schemas.microsoft.com/office/drawing/2014/main" id="{CAD13F58-8602-454D-AB1B-CC1A079A9F5A}"/>
            </a:ext>
          </a:extLst>
        </xdr:cNvPr>
        <xdr:cNvCxnSpPr/>
      </xdr:nvCxnSpPr>
      <xdr:spPr>
        <a:xfrm flipV="1">
          <a:off x="18656300" y="11053137"/>
          <a:ext cx="889000" cy="1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58379</xdr:rowOff>
    </xdr:from>
    <xdr:ext cx="469744" cy="259045"/>
    <xdr:sp macro="" textlink="">
      <xdr:nvSpPr>
        <xdr:cNvPr id="620" name="n_1aveValue【学校施設】&#10;一人当たり面積">
          <a:extLst>
            <a:ext uri="{FF2B5EF4-FFF2-40B4-BE49-F238E27FC236}">
              <a16:creationId xmlns:a16="http://schemas.microsoft.com/office/drawing/2014/main" id="{202A5376-25C2-45BC-8FF5-60E2BE055F1C}"/>
            </a:ext>
          </a:extLst>
        </xdr:cNvPr>
        <xdr:cNvSpPr txBox="1"/>
      </xdr:nvSpPr>
      <xdr:spPr>
        <a:xfrm>
          <a:off x="21075727" y="10688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54428</xdr:rowOff>
    </xdr:from>
    <xdr:ext cx="469744" cy="259045"/>
    <xdr:sp macro="" textlink="">
      <xdr:nvSpPr>
        <xdr:cNvPr id="621" name="n_2aveValue【学校施設】&#10;一人当たり面積">
          <a:extLst>
            <a:ext uri="{FF2B5EF4-FFF2-40B4-BE49-F238E27FC236}">
              <a16:creationId xmlns:a16="http://schemas.microsoft.com/office/drawing/2014/main" id="{72EC5918-3DA1-49B0-816A-CED36EDEFD87}"/>
            </a:ext>
          </a:extLst>
        </xdr:cNvPr>
        <xdr:cNvSpPr txBox="1"/>
      </xdr:nvSpPr>
      <xdr:spPr>
        <a:xfrm>
          <a:off x="201994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59457</xdr:rowOff>
    </xdr:from>
    <xdr:ext cx="469744" cy="259045"/>
    <xdr:sp macro="" textlink="">
      <xdr:nvSpPr>
        <xdr:cNvPr id="622" name="n_3aveValue【学校施設】&#10;一人当たり面積">
          <a:extLst>
            <a:ext uri="{FF2B5EF4-FFF2-40B4-BE49-F238E27FC236}">
              <a16:creationId xmlns:a16="http://schemas.microsoft.com/office/drawing/2014/main" id="{C00A211C-1027-4300-A451-090A1825FF42}"/>
            </a:ext>
          </a:extLst>
        </xdr:cNvPr>
        <xdr:cNvSpPr txBox="1"/>
      </xdr:nvSpPr>
      <xdr:spPr>
        <a:xfrm>
          <a:off x="19310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74838</xdr:rowOff>
    </xdr:from>
    <xdr:ext cx="469744" cy="259045"/>
    <xdr:sp macro="" textlink="">
      <xdr:nvSpPr>
        <xdr:cNvPr id="623" name="n_4aveValue【学校施設】&#10;一人当たり面積">
          <a:extLst>
            <a:ext uri="{FF2B5EF4-FFF2-40B4-BE49-F238E27FC236}">
              <a16:creationId xmlns:a16="http://schemas.microsoft.com/office/drawing/2014/main" id="{2C1ECB1F-2329-41FF-909C-B9E2AE8F0DDA}"/>
            </a:ext>
          </a:extLst>
        </xdr:cNvPr>
        <xdr:cNvSpPr txBox="1"/>
      </xdr:nvSpPr>
      <xdr:spPr>
        <a:xfrm>
          <a:off x="18421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117463</xdr:rowOff>
    </xdr:from>
    <xdr:ext cx="469744" cy="259045"/>
    <xdr:sp macro="" textlink="">
      <xdr:nvSpPr>
        <xdr:cNvPr id="624" name="n_1mainValue【学校施設】&#10;一人当たり面積">
          <a:extLst>
            <a:ext uri="{FF2B5EF4-FFF2-40B4-BE49-F238E27FC236}">
              <a16:creationId xmlns:a16="http://schemas.microsoft.com/office/drawing/2014/main" id="{4378FBA5-7CDF-49C0-9A10-D207247D5B1F}"/>
            </a:ext>
          </a:extLst>
        </xdr:cNvPr>
        <xdr:cNvSpPr txBox="1"/>
      </xdr:nvSpPr>
      <xdr:spPr>
        <a:xfrm>
          <a:off x="21075727" y="11090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119259</xdr:rowOff>
    </xdr:from>
    <xdr:ext cx="469744" cy="259045"/>
    <xdr:sp macro="" textlink="">
      <xdr:nvSpPr>
        <xdr:cNvPr id="625" name="n_2mainValue【学校施設】&#10;一人当たり面積">
          <a:extLst>
            <a:ext uri="{FF2B5EF4-FFF2-40B4-BE49-F238E27FC236}">
              <a16:creationId xmlns:a16="http://schemas.microsoft.com/office/drawing/2014/main" id="{00E0D781-44DD-4268-93AF-885405C513CF}"/>
            </a:ext>
          </a:extLst>
        </xdr:cNvPr>
        <xdr:cNvSpPr txBox="1"/>
      </xdr:nvSpPr>
      <xdr:spPr>
        <a:xfrm>
          <a:off x="20199427" y="11092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122264</xdr:rowOff>
    </xdr:from>
    <xdr:ext cx="469744" cy="259045"/>
    <xdr:sp macro="" textlink="">
      <xdr:nvSpPr>
        <xdr:cNvPr id="626" name="n_3mainValue【学校施設】&#10;一人当たり面積">
          <a:extLst>
            <a:ext uri="{FF2B5EF4-FFF2-40B4-BE49-F238E27FC236}">
              <a16:creationId xmlns:a16="http://schemas.microsoft.com/office/drawing/2014/main" id="{CBF732FB-E8FC-4931-BFF7-85778D0C6953}"/>
            </a:ext>
          </a:extLst>
        </xdr:cNvPr>
        <xdr:cNvSpPr txBox="1"/>
      </xdr:nvSpPr>
      <xdr:spPr>
        <a:xfrm>
          <a:off x="19310427" y="11095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124125</xdr:rowOff>
    </xdr:from>
    <xdr:ext cx="469744" cy="259045"/>
    <xdr:sp macro="" textlink="">
      <xdr:nvSpPr>
        <xdr:cNvPr id="627" name="n_4mainValue【学校施設】&#10;一人当たり面積">
          <a:extLst>
            <a:ext uri="{FF2B5EF4-FFF2-40B4-BE49-F238E27FC236}">
              <a16:creationId xmlns:a16="http://schemas.microsoft.com/office/drawing/2014/main" id="{4B648B6D-6A14-40E6-8E47-3C78AA31235F}"/>
            </a:ext>
          </a:extLst>
        </xdr:cNvPr>
        <xdr:cNvSpPr txBox="1"/>
      </xdr:nvSpPr>
      <xdr:spPr>
        <a:xfrm>
          <a:off x="18421427" y="11096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8" name="正方形/長方形 627">
          <a:extLst>
            <a:ext uri="{FF2B5EF4-FFF2-40B4-BE49-F238E27FC236}">
              <a16:creationId xmlns:a16="http://schemas.microsoft.com/office/drawing/2014/main" id="{68D605DD-A6BC-4839-8083-E4D61FD9C85E}"/>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9" name="正方形/長方形 628">
          <a:extLst>
            <a:ext uri="{FF2B5EF4-FFF2-40B4-BE49-F238E27FC236}">
              <a16:creationId xmlns:a16="http://schemas.microsoft.com/office/drawing/2014/main" id="{D7B8428C-3E59-4D9B-B32A-9E2C328AEEE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0" name="正方形/長方形 629">
          <a:extLst>
            <a:ext uri="{FF2B5EF4-FFF2-40B4-BE49-F238E27FC236}">
              <a16:creationId xmlns:a16="http://schemas.microsoft.com/office/drawing/2014/main" id="{2821145F-91FD-423F-80C0-0FB5DA8A32C2}"/>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1" name="正方形/長方形 630">
          <a:extLst>
            <a:ext uri="{FF2B5EF4-FFF2-40B4-BE49-F238E27FC236}">
              <a16:creationId xmlns:a16="http://schemas.microsoft.com/office/drawing/2014/main" id="{FC7BEF6E-FA00-411A-8AA8-5D9E937A3DE6}"/>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2" name="正方形/長方形 631">
          <a:extLst>
            <a:ext uri="{FF2B5EF4-FFF2-40B4-BE49-F238E27FC236}">
              <a16:creationId xmlns:a16="http://schemas.microsoft.com/office/drawing/2014/main" id="{DA4B9012-B423-4C6E-A681-B03FA5FEBAA4}"/>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3" name="正方形/長方形 632">
          <a:extLst>
            <a:ext uri="{FF2B5EF4-FFF2-40B4-BE49-F238E27FC236}">
              <a16:creationId xmlns:a16="http://schemas.microsoft.com/office/drawing/2014/main" id="{ACE8C056-5265-4D71-8896-7FE2F910F20B}"/>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4" name="正方形/長方形 633">
          <a:extLst>
            <a:ext uri="{FF2B5EF4-FFF2-40B4-BE49-F238E27FC236}">
              <a16:creationId xmlns:a16="http://schemas.microsoft.com/office/drawing/2014/main" id="{CED24FD9-A031-4185-824F-EE66957DB77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5" name="正方形/長方形 634">
          <a:extLst>
            <a:ext uri="{FF2B5EF4-FFF2-40B4-BE49-F238E27FC236}">
              <a16:creationId xmlns:a16="http://schemas.microsoft.com/office/drawing/2014/main" id="{078CEA60-78C7-4AA6-9F4F-7448622A69EE}"/>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6" name="正方形/長方形 635">
          <a:extLst>
            <a:ext uri="{FF2B5EF4-FFF2-40B4-BE49-F238E27FC236}">
              <a16:creationId xmlns:a16="http://schemas.microsoft.com/office/drawing/2014/main" id="{46BC8B4D-3D5A-4507-9267-013B821F8D4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7" name="正方形/長方形 636">
          <a:extLst>
            <a:ext uri="{FF2B5EF4-FFF2-40B4-BE49-F238E27FC236}">
              <a16:creationId xmlns:a16="http://schemas.microsoft.com/office/drawing/2014/main" id="{863533F6-0AFE-414E-BA73-A8FE6F370DC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8" name="正方形/長方形 637">
          <a:extLst>
            <a:ext uri="{FF2B5EF4-FFF2-40B4-BE49-F238E27FC236}">
              <a16:creationId xmlns:a16="http://schemas.microsoft.com/office/drawing/2014/main" id="{282ACC02-3A0C-4FDC-A551-D9F26281811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9" name="正方形/長方形 638">
          <a:extLst>
            <a:ext uri="{FF2B5EF4-FFF2-40B4-BE49-F238E27FC236}">
              <a16:creationId xmlns:a16="http://schemas.microsoft.com/office/drawing/2014/main" id="{74B04BD4-9886-41D9-91F9-BD11E549F1EB}"/>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0" name="正方形/長方形 639">
          <a:extLst>
            <a:ext uri="{FF2B5EF4-FFF2-40B4-BE49-F238E27FC236}">
              <a16:creationId xmlns:a16="http://schemas.microsoft.com/office/drawing/2014/main" id="{F196E2A5-A2A4-4169-9C4D-83213C13610B}"/>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1" name="正方形/長方形 640">
          <a:extLst>
            <a:ext uri="{FF2B5EF4-FFF2-40B4-BE49-F238E27FC236}">
              <a16:creationId xmlns:a16="http://schemas.microsoft.com/office/drawing/2014/main" id="{379CFEFB-6DD2-47C8-B01D-F1161A300AE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2" name="正方形/長方形 641">
          <a:extLst>
            <a:ext uri="{FF2B5EF4-FFF2-40B4-BE49-F238E27FC236}">
              <a16:creationId xmlns:a16="http://schemas.microsoft.com/office/drawing/2014/main" id="{93EB7D02-4FF6-4F1C-BA93-93280A01EF68}"/>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3" name="正方形/長方形 642">
          <a:extLst>
            <a:ext uri="{FF2B5EF4-FFF2-40B4-BE49-F238E27FC236}">
              <a16:creationId xmlns:a16="http://schemas.microsoft.com/office/drawing/2014/main" id="{DD1F137E-D350-4B3C-8B46-B3B9C4DD48BB}"/>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4" name="正方形/長方形 643">
          <a:extLst>
            <a:ext uri="{FF2B5EF4-FFF2-40B4-BE49-F238E27FC236}">
              <a16:creationId xmlns:a16="http://schemas.microsoft.com/office/drawing/2014/main" id="{568432A7-C82F-4F0E-BF22-3A05BC06B738}"/>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5" name="正方形/長方形 644">
          <a:extLst>
            <a:ext uri="{FF2B5EF4-FFF2-40B4-BE49-F238E27FC236}">
              <a16:creationId xmlns:a16="http://schemas.microsoft.com/office/drawing/2014/main" id="{6632D611-7B7E-49C0-AF1A-6AC8D699105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6" name="正方形/長方形 645">
          <a:extLst>
            <a:ext uri="{FF2B5EF4-FFF2-40B4-BE49-F238E27FC236}">
              <a16:creationId xmlns:a16="http://schemas.microsoft.com/office/drawing/2014/main" id="{06C472DB-645B-4FE3-8BA3-2F61A5BF5EE6}"/>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7" name="正方形/長方形 646">
          <a:extLst>
            <a:ext uri="{FF2B5EF4-FFF2-40B4-BE49-F238E27FC236}">
              <a16:creationId xmlns:a16="http://schemas.microsoft.com/office/drawing/2014/main" id="{9D737CD8-7727-45CA-9E3E-F5FC8ED18DC2}"/>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8" name="正方形/長方形 647">
          <a:extLst>
            <a:ext uri="{FF2B5EF4-FFF2-40B4-BE49-F238E27FC236}">
              <a16:creationId xmlns:a16="http://schemas.microsoft.com/office/drawing/2014/main" id="{8DF1C7D0-5CB4-45BC-BBC9-E2825A818F2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9" name="正方形/長方形 648">
          <a:extLst>
            <a:ext uri="{FF2B5EF4-FFF2-40B4-BE49-F238E27FC236}">
              <a16:creationId xmlns:a16="http://schemas.microsoft.com/office/drawing/2014/main" id="{FD3F501C-BF62-47D6-946E-1CE6E912C27A}"/>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0" name="正方形/長方形 649">
          <a:extLst>
            <a:ext uri="{FF2B5EF4-FFF2-40B4-BE49-F238E27FC236}">
              <a16:creationId xmlns:a16="http://schemas.microsoft.com/office/drawing/2014/main" id="{189A4094-8E36-47F7-B47B-4E6D18F364C6}"/>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1" name="正方形/長方形 650">
          <a:extLst>
            <a:ext uri="{FF2B5EF4-FFF2-40B4-BE49-F238E27FC236}">
              <a16:creationId xmlns:a16="http://schemas.microsoft.com/office/drawing/2014/main" id="{EF2B98E8-27EF-4CEA-98A7-4493552591A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2" name="テキスト ボックス 651">
          <a:extLst>
            <a:ext uri="{FF2B5EF4-FFF2-40B4-BE49-F238E27FC236}">
              <a16:creationId xmlns:a16="http://schemas.microsoft.com/office/drawing/2014/main" id="{78695A5D-7AEE-4373-B1B1-D1F38B0A10A5}"/>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3" name="直線コネクタ 652">
          <a:extLst>
            <a:ext uri="{FF2B5EF4-FFF2-40B4-BE49-F238E27FC236}">
              <a16:creationId xmlns:a16="http://schemas.microsoft.com/office/drawing/2014/main" id="{571C5D47-4AC3-4B42-BCAC-D36E54162F6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4" name="テキスト ボックス 653">
          <a:extLst>
            <a:ext uri="{FF2B5EF4-FFF2-40B4-BE49-F238E27FC236}">
              <a16:creationId xmlns:a16="http://schemas.microsoft.com/office/drawing/2014/main" id="{B3FC7F40-D853-48F4-ADA3-69ACF928CAA8}"/>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5" name="直線コネクタ 654">
          <a:extLst>
            <a:ext uri="{FF2B5EF4-FFF2-40B4-BE49-F238E27FC236}">
              <a16:creationId xmlns:a16="http://schemas.microsoft.com/office/drawing/2014/main" id="{289323A1-7D1B-4820-B87D-A47C86CA15AB}"/>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6" name="テキスト ボックス 655">
          <a:extLst>
            <a:ext uri="{FF2B5EF4-FFF2-40B4-BE49-F238E27FC236}">
              <a16:creationId xmlns:a16="http://schemas.microsoft.com/office/drawing/2014/main" id="{BE251496-AACA-4C59-A8A5-8B4177A44BB7}"/>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7" name="直線コネクタ 656">
          <a:extLst>
            <a:ext uri="{FF2B5EF4-FFF2-40B4-BE49-F238E27FC236}">
              <a16:creationId xmlns:a16="http://schemas.microsoft.com/office/drawing/2014/main" id="{46A43EA1-D6F6-4025-948E-D6F6A562D65F}"/>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8" name="テキスト ボックス 657">
          <a:extLst>
            <a:ext uri="{FF2B5EF4-FFF2-40B4-BE49-F238E27FC236}">
              <a16:creationId xmlns:a16="http://schemas.microsoft.com/office/drawing/2014/main" id="{F6EDB79E-085F-43EF-8AC2-5669A2C43165}"/>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9" name="直線コネクタ 658">
          <a:extLst>
            <a:ext uri="{FF2B5EF4-FFF2-40B4-BE49-F238E27FC236}">
              <a16:creationId xmlns:a16="http://schemas.microsoft.com/office/drawing/2014/main" id="{A827405D-39AC-498F-874D-4A5C67B5A30F}"/>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60" name="テキスト ボックス 659">
          <a:extLst>
            <a:ext uri="{FF2B5EF4-FFF2-40B4-BE49-F238E27FC236}">
              <a16:creationId xmlns:a16="http://schemas.microsoft.com/office/drawing/2014/main" id="{6163EEC0-3873-4F4E-8FF4-C5E0FCCEB05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61" name="直線コネクタ 660">
          <a:extLst>
            <a:ext uri="{FF2B5EF4-FFF2-40B4-BE49-F238E27FC236}">
              <a16:creationId xmlns:a16="http://schemas.microsoft.com/office/drawing/2014/main" id="{E7BCCDFF-066D-40E1-AB99-C540949819C3}"/>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62" name="テキスト ボックス 661">
          <a:extLst>
            <a:ext uri="{FF2B5EF4-FFF2-40B4-BE49-F238E27FC236}">
              <a16:creationId xmlns:a16="http://schemas.microsoft.com/office/drawing/2014/main" id="{4B2C0BCA-EE12-4C56-96CB-B00BEDEEC750}"/>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63" name="直線コネクタ 662">
          <a:extLst>
            <a:ext uri="{FF2B5EF4-FFF2-40B4-BE49-F238E27FC236}">
              <a16:creationId xmlns:a16="http://schemas.microsoft.com/office/drawing/2014/main" id="{1069C444-D53D-497F-8F66-BCB818287E94}"/>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64" name="テキスト ボックス 663">
          <a:extLst>
            <a:ext uri="{FF2B5EF4-FFF2-40B4-BE49-F238E27FC236}">
              <a16:creationId xmlns:a16="http://schemas.microsoft.com/office/drawing/2014/main" id="{B8D0604A-B4E7-4F0F-ABF4-72D31B807215}"/>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5" name="直線コネクタ 664">
          <a:extLst>
            <a:ext uri="{FF2B5EF4-FFF2-40B4-BE49-F238E27FC236}">
              <a16:creationId xmlns:a16="http://schemas.microsoft.com/office/drawing/2014/main" id="{B0931753-9366-45E9-8D27-D5526207E7A5}"/>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6" name="テキスト ボックス 665">
          <a:extLst>
            <a:ext uri="{FF2B5EF4-FFF2-40B4-BE49-F238E27FC236}">
              <a16:creationId xmlns:a16="http://schemas.microsoft.com/office/drawing/2014/main" id="{96A3DCDC-B68A-4A00-9F40-61049076A12E}"/>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7" name="直線コネクタ 666">
          <a:extLst>
            <a:ext uri="{FF2B5EF4-FFF2-40B4-BE49-F238E27FC236}">
              <a16:creationId xmlns:a16="http://schemas.microsoft.com/office/drawing/2014/main" id="{C27DCD66-675A-4684-9A8F-0167B0E26631}"/>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8" name="【公民館】&#10;有形固定資産減価償却率グラフ枠">
          <a:extLst>
            <a:ext uri="{FF2B5EF4-FFF2-40B4-BE49-F238E27FC236}">
              <a16:creationId xmlns:a16="http://schemas.microsoft.com/office/drawing/2014/main" id="{88630B30-879B-45A1-BC8D-098D5BB20895}"/>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46808</xdr:rowOff>
    </xdr:from>
    <xdr:to>
      <xdr:col>85</xdr:col>
      <xdr:colOff>126364</xdr:colOff>
      <xdr:row>109</xdr:row>
      <xdr:rowOff>35379</xdr:rowOff>
    </xdr:to>
    <xdr:cxnSp macro="">
      <xdr:nvCxnSpPr>
        <xdr:cNvPr id="669" name="直線コネクタ 668">
          <a:extLst>
            <a:ext uri="{FF2B5EF4-FFF2-40B4-BE49-F238E27FC236}">
              <a16:creationId xmlns:a16="http://schemas.microsoft.com/office/drawing/2014/main" id="{8B5F69A9-8B5C-4A79-9F89-91337EBF693D}"/>
            </a:ext>
          </a:extLst>
        </xdr:cNvPr>
        <xdr:cNvCxnSpPr/>
      </xdr:nvCxnSpPr>
      <xdr:spPr>
        <a:xfrm flipV="1">
          <a:off x="16318864" y="17191808"/>
          <a:ext cx="0" cy="15316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70" name="【公民館】&#10;有形固定資産減価償却率最小値テキスト">
          <a:extLst>
            <a:ext uri="{FF2B5EF4-FFF2-40B4-BE49-F238E27FC236}">
              <a16:creationId xmlns:a16="http://schemas.microsoft.com/office/drawing/2014/main" id="{259630CA-1B8B-40A1-8E11-B3FDA0A9CBC9}"/>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71" name="直線コネクタ 670">
          <a:extLst>
            <a:ext uri="{FF2B5EF4-FFF2-40B4-BE49-F238E27FC236}">
              <a16:creationId xmlns:a16="http://schemas.microsoft.com/office/drawing/2014/main" id="{A6D5E316-C893-4C88-9638-1AD2886DC681}"/>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164935</xdr:rowOff>
    </xdr:from>
    <xdr:ext cx="340478" cy="259045"/>
    <xdr:sp macro="" textlink="">
      <xdr:nvSpPr>
        <xdr:cNvPr id="672" name="【公民館】&#10;有形固定資産減価償却率最大値テキスト">
          <a:extLst>
            <a:ext uri="{FF2B5EF4-FFF2-40B4-BE49-F238E27FC236}">
              <a16:creationId xmlns:a16="http://schemas.microsoft.com/office/drawing/2014/main" id="{19CC66C4-D52A-41E7-8BE3-0550509F68B3}"/>
            </a:ext>
          </a:extLst>
        </xdr:cNvPr>
        <xdr:cNvSpPr txBox="1"/>
      </xdr:nvSpPr>
      <xdr:spPr>
        <a:xfrm>
          <a:off x="16357600" y="1696703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46808</xdr:rowOff>
    </xdr:from>
    <xdr:to>
      <xdr:col>86</xdr:col>
      <xdr:colOff>25400</xdr:colOff>
      <xdr:row>100</xdr:row>
      <xdr:rowOff>46808</xdr:rowOff>
    </xdr:to>
    <xdr:cxnSp macro="">
      <xdr:nvCxnSpPr>
        <xdr:cNvPr id="673" name="直線コネクタ 672">
          <a:extLst>
            <a:ext uri="{FF2B5EF4-FFF2-40B4-BE49-F238E27FC236}">
              <a16:creationId xmlns:a16="http://schemas.microsoft.com/office/drawing/2014/main" id="{B8603530-B0B3-4FE9-AA9A-95ECC76DB8C5}"/>
            </a:ext>
          </a:extLst>
        </xdr:cNvPr>
        <xdr:cNvCxnSpPr/>
      </xdr:nvCxnSpPr>
      <xdr:spPr>
        <a:xfrm>
          <a:off x="16230600" y="17191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95266</xdr:rowOff>
    </xdr:from>
    <xdr:ext cx="405111" cy="259045"/>
    <xdr:sp macro="" textlink="">
      <xdr:nvSpPr>
        <xdr:cNvPr id="674" name="【公民館】&#10;有形固定資産減価償却率平均値テキスト">
          <a:extLst>
            <a:ext uri="{FF2B5EF4-FFF2-40B4-BE49-F238E27FC236}">
              <a16:creationId xmlns:a16="http://schemas.microsoft.com/office/drawing/2014/main" id="{8BC6974C-D082-496F-A311-7C7C4794CE15}"/>
            </a:ext>
          </a:extLst>
        </xdr:cNvPr>
        <xdr:cNvSpPr txBox="1"/>
      </xdr:nvSpPr>
      <xdr:spPr>
        <a:xfrm>
          <a:off x="16357600" y="180975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116839</xdr:rowOff>
    </xdr:from>
    <xdr:to>
      <xdr:col>85</xdr:col>
      <xdr:colOff>177800</xdr:colOff>
      <xdr:row>106</xdr:row>
      <xdr:rowOff>46989</xdr:rowOff>
    </xdr:to>
    <xdr:sp macro="" textlink="">
      <xdr:nvSpPr>
        <xdr:cNvPr id="675" name="フローチャート: 判断 674">
          <a:extLst>
            <a:ext uri="{FF2B5EF4-FFF2-40B4-BE49-F238E27FC236}">
              <a16:creationId xmlns:a16="http://schemas.microsoft.com/office/drawing/2014/main" id="{F20E2BB5-498A-4101-A40F-781FECCF1E3E}"/>
            </a:ext>
          </a:extLst>
        </xdr:cNvPr>
        <xdr:cNvSpPr/>
      </xdr:nvSpPr>
      <xdr:spPr>
        <a:xfrm>
          <a:off x="16268700" y="18119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58057</xdr:rowOff>
    </xdr:from>
    <xdr:to>
      <xdr:col>81</xdr:col>
      <xdr:colOff>101600</xdr:colOff>
      <xdr:row>105</xdr:row>
      <xdr:rowOff>159657</xdr:rowOff>
    </xdr:to>
    <xdr:sp macro="" textlink="">
      <xdr:nvSpPr>
        <xdr:cNvPr id="676" name="フローチャート: 判断 675">
          <a:extLst>
            <a:ext uri="{FF2B5EF4-FFF2-40B4-BE49-F238E27FC236}">
              <a16:creationId xmlns:a16="http://schemas.microsoft.com/office/drawing/2014/main" id="{DD4D494B-50D6-4BFD-A579-8DC1C2E6D19A}"/>
            </a:ext>
          </a:extLst>
        </xdr:cNvPr>
        <xdr:cNvSpPr/>
      </xdr:nvSpPr>
      <xdr:spPr>
        <a:xfrm>
          <a:off x="15430500" y="1806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43362</xdr:rowOff>
    </xdr:from>
    <xdr:to>
      <xdr:col>76</xdr:col>
      <xdr:colOff>165100</xdr:colOff>
      <xdr:row>105</xdr:row>
      <xdr:rowOff>144962</xdr:rowOff>
    </xdr:to>
    <xdr:sp macro="" textlink="">
      <xdr:nvSpPr>
        <xdr:cNvPr id="677" name="フローチャート: 判断 676">
          <a:extLst>
            <a:ext uri="{FF2B5EF4-FFF2-40B4-BE49-F238E27FC236}">
              <a16:creationId xmlns:a16="http://schemas.microsoft.com/office/drawing/2014/main" id="{82250985-D07C-46C0-BDF3-D78E4C767F63}"/>
            </a:ext>
          </a:extLst>
        </xdr:cNvPr>
        <xdr:cNvSpPr/>
      </xdr:nvSpPr>
      <xdr:spPr>
        <a:xfrm>
          <a:off x="14541500" y="1804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25400</xdr:rowOff>
    </xdr:from>
    <xdr:to>
      <xdr:col>72</xdr:col>
      <xdr:colOff>38100</xdr:colOff>
      <xdr:row>105</xdr:row>
      <xdr:rowOff>127000</xdr:rowOff>
    </xdr:to>
    <xdr:sp macro="" textlink="">
      <xdr:nvSpPr>
        <xdr:cNvPr id="678" name="フローチャート: 判断 677">
          <a:extLst>
            <a:ext uri="{FF2B5EF4-FFF2-40B4-BE49-F238E27FC236}">
              <a16:creationId xmlns:a16="http://schemas.microsoft.com/office/drawing/2014/main" id="{422436E7-089C-43BF-A52E-F61896B6D612}"/>
            </a:ext>
          </a:extLst>
        </xdr:cNvPr>
        <xdr:cNvSpPr/>
      </xdr:nvSpPr>
      <xdr:spPr>
        <a:xfrm>
          <a:off x="136525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142966</xdr:rowOff>
    </xdr:from>
    <xdr:to>
      <xdr:col>67</xdr:col>
      <xdr:colOff>101600</xdr:colOff>
      <xdr:row>105</xdr:row>
      <xdr:rowOff>73116</xdr:rowOff>
    </xdr:to>
    <xdr:sp macro="" textlink="">
      <xdr:nvSpPr>
        <xdr:cNvPr id="679" name="フローチャート: 判断 678">
          <a:extLst>
            <a:ext uri="{FF2B5EF4-FFF2-40B4-BE49-F238E27FC236}">
              <a16:creationId xmlns:a16="http://schemas.microsoft.com/office/drawing/2014/main" id="{5EC6D2ED-4D45-42A2-B408-AC4FB9C43F1E}"/>
            </a:ext>
          </a:extLst>
        </xdr:cNvPr>
        <xdr:cNvSpPr/>
      </xdr:nvSpPr>
      <xdr:spPr>
        <a:xfrm>
          <a:off x="12763500" y="1797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62EB29AB-2205-4FBD-A8A8-2CA899173E29}"/>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81" name="テキスト ボックス 680">
          <a:extLst>
            <a:ext uri="{FF2B5EF4-FFF2-40B4-BE49-F238E27FC236}">
              <a16:creationId xmlns:a16="http://schemas.microsoft.com/office/drawing/2014/main" id="{23B93013-CD13-4E03-964C-67B7A3BE4BF2}"/>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6A14A4FA-1A89-4542-A2B1-CF11E9A3035B}"/>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05202C41-C4DF-4066-BD79-8E99CA75BA36}"/>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4" name="テキスト ボックス 683">
          <a:extLst>
            <a:ext uri="{FF2B5EF4-FFF2-40B4-BE49-F238E27FC236}">
              <a16:creationId xmlns:a16="http://schemas.microsoft.com/office/drawing/2014/main" id="{14458B9C-535C-47B9-94F4-9E0C88583DC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118473</xdr:rowOff>
    </xdr:from>
    <xdr:to>
      <xdr:col>85</xdr:col>
      <xdr:colOff>177800</xdr:colOff>
      <xdr:row>105</xdr:row>
      <xdr:rowOff>48623</xdr:rowOff>
    </xdr:to>
    <xdr:sp macro="" textlink="">
      <xdr:nvSpPr>
        <xdr:cNvPr id="685" name="楕円 684">
          <a:extLst>
            <a:ext uri="{FF2B5EF4-FFF2-40B4-BE49-F238E27FC236}">
              <a16:creationId xmlns:a16="http://schemas.microsoft.com/office/drawing/2014/main" id="{85A8E4A7-19BD-422F-8825-1B5F8A322BE5}"/>
            </a:ext>
          </a:extLst>
        </xdr:cNvPr>
        <xdr:cNvSpPr/>
      </xdr:nvSpPr>
      <xdr:spPr>
        <a:xfrm>
          <a:off x="16268700" y="1794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141350</xdr:rowOff>
    </xdr:from>
    <xdr:ext cx="405111" cy="259045"/>
    <xdr:sp macro="" textlink="">
      <xdr:nvSpPr>
        <xdr:cNvPr id="686" name="【公民館】&#10;有形固定資産減価償却率該当値テキスト">
          <a:extLst>
            <a:ext uri="{FF2B5EF4-FFF2-40B4-BE49-F238E27FC236}">
              <a16:creationId xmlns:a16="http://schemas.microsoft.com/office/drawing/2014/main" id="{FCBBA597-A8D2-471E-8078-0E6B69EF834B}"/>
            </a:ext>
          </a:extLst>
        </xdr:cNvPr>
        <xdr:cNvSpPr txBox="1"/>
      </xdr:nvSpPr>
      <xdr:spPr>
        <a:xfrm>
          <a:off x="16357600" y="178007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84182</xdr:rowOff>
    </xdr:from>
    <xdr:to>
      <xdr:col>81</xdr:col>
      <xdr:colOff>101600</xdr:colOff>
      <xdr:row>105</xdr:row>
      <xdr:rowOff>14332</xdr:rowOff>
    </xdr:to>
    <xdr:sp macro="" textlink="">
      <xdr:nvSpPr>
        <xdr:cNvPr id="687" name="楕円 686">
          <a:extLst>
            <a:ext uri="{FF2B5EF4-FFF2-40B4-BE49-F238E27FC236}">
              <a16:creationId xmlns:a16="http://schemas.microsoft.com/office/drawing/2014/main" id="{D07D97A3-2991-49E1-84D1-CE68D021812F}"/>
            </a:ext>
          </a:extLst>
        </xdr:cNvPr>
        <xdr:cNvSpPr/>
      </xdr:nvSpPr>
      <xdr:spPr>
        <a:xfrm>
          <a:off x="15430500" y="17914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134982</xdr:rowOff>
    </xdr:from>
    <xdr:to>
      <xdr:col>85</xdr:col>
      <xdr:colOff>127000</xdr:colOff>
      <xdr:row>104</xdr:row>
      <xdr:rowOff>169273</xdr:rowOff>
    </xdr:to>
    <xdr:cxnSp macro="">
      <xdr:nvCxnSpPr>
        <xdr:cNvPr id="688" name="直線コネクタ 687">
          <a:extLst>
            <a:ext uri="{FF2B5EF4-FFF2-40B4-BE49-F238E27FC236}">
              <a16:creationId xmlns:a16="http://schemas.microsoft.com/office/drawing/2014/main" id="{DBA084B1-1C14-4212-B03A-B62C576AFD6D}"/>
            </a:ext>
          </a:extLst>
        </xdr:cNvPr>
        <xdr:cNvCxnSpPr/>
      </xdr:nvCxnSpPr>
      <xdr:spPr>
        <a:xfrm>
          <a:off x="15481300" y="17965782"/>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49893</xdr:rowOff>
    </xdr:from>
    <xdr:to>
      <xdr:col>76</xdr:col>
      <xdr:colOff>165100</xdr:colOff>
      <xdr:row>104</xdr:row>
      <xdr:rowOff>151493</xdr:rowOff>
    </xdr:to>
    <xdr:sp macro="" textlink="">
      <xdr:nvSpPr>
        <xdr:cNvPr id="689" name="楕円 688">
          <a:extLst>
            <a:ext uri="{FF2B5EF4-FFF2-40B4-BE49-F238E27FC236}">
              <a16:creationId xmlns:a16="http://schemas.microsoft.com/office/drawing/2014/main" id="{3FB5C398-776E-4CA0-B8EE-5AA76DFC2465}"/>
            </a:ext>
          </a:extLst>
        </xdr:cNvPr>
        <xdr:cNvSpPr/>
      </xdr:nvSpPr>
      <xdr:spPr>
        <a:xfrm>
          <a:off x="14541500" y="17880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100693</xdr:rowOff>
    </xdr:from>
    <xdr:to>
      <xdr:col>81</xdr:col>
      <xdr:colOff>50800</xdr:colOff>
      <xdr:row>104</xdr:row>
      <xdr:rowOff>134982</xdr:rowOff>
    </xdr:to>
    <xdr:cxnSp macro="">
      <xdr:nvCxnSpPr>
        <xdr:cNvPr id="690" name="直線コネクタ 689">
          <a:extLst>
            <a:ext uri="{FF2B5EF4-FFF2-40B4-BE49-F238E27FC236}">
              <a16:creationId xmlns:a16="http://schemas.microsoft.com/office/drawing/2014/main" id="{8ECAC0D3-2010-424D-A6BC-E015207F7814}"/>
            </a:ext>
          </a:extLst>
        </xdr:cNvPr>
        <xdr:cNvCxnSpPr/>
      </xdr:nvCxnSpPr>
      <xdr:spPr>
        <a:xfrm>
          <a:off x="14592300" y="17931493"/>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15602</xdr:rowOff>
    </xdr:from>
    <xdr:to>
      <xdr:col>72</xdr:col>
      <xdr:colOff>38100</xdr:colOff>
      <xdr:row>104</xdr:row>
      <xdr:rowOff>117202</xdr:rowOff>
    </xdr:to>
    <xdr:sp macro="" textlink="">
      <xdr:nvSpPr>
        <xdr:cNvPr id="691" name="楕円 690">
          <a:extLst>
            <a:ext uri="{FF2B5EF4-FFF2-40B4-BE49-F238E27FC236}">
              <a16:creationId xmlns:a16="http://schemas.microsoft.com/office/drawing/2014/main" id="{03A97A48-0108-4765-AF05-E21E21C9461A}"/>
            </a:ext>
          </a:extLst>
        </xdr:cNvPr>
        <xdr:cNvSpPr/>
      </xdr:nvSpPr>
      <xdr:spPr>
        <a:xfrm>
          <a:off x="13652500" y="17846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66402</xdr:rowOff>
    </xdr:from>
    <xdr:to>
      <xdr:col>76</xdr:col>
      <xdr:colOff>114300</xdr:colOff>
      <xdr:row>104</xdr:row>
      <xdr:rowOff>100693</xdr:rowOff>
    </xdr:to>
    <xdr:cxnSp macro="">
      <xdr:nvCxnSpPr>
        <xdr:cNvPr id="692" name="直線コネクタ 691">
          <a:extLst>
            <a:ext uri="{FF2B5EF4-FFF2-40B4-BE49-F238E27FC236}">
              <a16:creationId xmlns:a16="http://schemas.microsoft.com/office/drawing/2014/main" id="{2F7F3291-74C6-4DCC-80C4-B5697B45E160}"/>
            </a:ext>
          </a:extLst>
        </xdr:cNvPr>
        <xdr:cNvCxnSpPr/>
      </xdr:nvCxnSpPr>
      <xdr:spPr>
        <a:xfrm>
          <a:off x="13703300" y="17897202"/>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43362</xdr:rowOff>
    </xdr:from>
    <xdr:to>
      <xdr:col>67</xdr:col>
      <xdr:colOff>101600</xdr:colOff>
      <xdr:row>105</xdr:row>
      <xdr:rowOff>144962</xdr:rowOff>
    </xdr:to>
    <xdr:sp macro="" textlink="">
      <xdr:nvSpPr>
        <xdr:cNvPr id="693" name="楕円 692">
          <a:extLst>
            <a:ext uri="{FF2B5EF4-FFF2-40B4-BE49-F238E27FC236}">
              <a16:creationId xmlns:a16="http://schemas.microsoft.com/office/drawing/2014/main" id="{6487379F-A633-4092-B560-8945CDAF7D53}"/>
            </a:ext>
          </a:extLst>
        </xdr:cNvPr>
        <xdr:cNvSpPr/>
      </xdr:nvSpPr>
      <xdr:spPr>
        <a:xfrm>
          <a:off x="12763500" y="18045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66402</xdr:rowOff>
    </xdr:from>
    <xdr:to>
      <xdr:col>71</xdr:col>
      <xdr:colOff>177800</xdr:colOff>
      <xdr:row>105</xdr:row>
      <xdr:rowOff>94162</xdr:rowOff>
    </xdr:to>
    <xdr:cxnSp macro="">
      <xdr:nvCxnSpPr>
        <xdr:cNvPr id="694" name="直線コネクタ 693">
          <a:extLst>
            <a:ext uri="{FF2B5EF4-FFF2-40B4-BE49-F238E27FC236}">
              <a16:creationId xmlns:a16="http://schemas.microsoft.com/office/drawing/2014/main" id="{C57C6BC6-B02D-4741-B7C6-9237E3E09618}"/>
            </a:ext>
          </a:extLst>
        </xdr:cNvPr>
        <xdr:cNvCxnSpPr/>
      </xdr:nvCxnSpPr>
      <xdr:spPr>
        <a:xfrm flipV="1">
          <a:off x="12814300" y="17897202"/>
          <a:ext cx="889000" cy="199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150784</xdr:rowOff>
    </xdr:from>
    <xdr:ext cx="405111" cy="259045"/>
    <xdr:sp macro="" textlink="">
      <xdr:nvSpPr>
        <xdr:cNvPr id="695" name="n_1aveValue【公民館】&#10;有形固定資産減価償却率">
          <a:extLst>
            <a:ext uri="{FF2B5EF4-FFF2-40B4-BE49-F238E27FC236}">
              <a16:creationId xmlns:a16="http://schemas.microsoft.com/office/drawing/2014/main" id="{D605DAB9-8970-45AE-A72D-9DE7397219D6}"/>
            </a:ext>
          </a:extLst>
        </xdr:cNvPr>
        <xdr:cNvSpPr txBox="1"/>
      </xdr:nvSpPr>
      <xdr:spPr>
        <a:xfrm>
          <a:off x="15266044" y="181530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136089</xdr:rowOff>
    </xdr:from>
    <xdr:ext cx="405111" cy="259045"/>
    <xdr:sp macro="" textlink="">
      <xdr:nvSpPr>
        <xdr:cNvPr id="696" name="n_2aveValue【公民館】&#10;有形固定資産減価償却率">
          <a:extLst>
            <a:ext uri="{FF2B5EF4-FFF2-40B4-BE49-F238E27FC236}">
              <a16:creationId xmlns:a16="http://schemas.microsoft.com/office/drawing/2014/main" id="{26F636F2-0382-4100-A125-42A1E6BB7901}"/>
            </a:ext>
          </a:extLst>
        </xdr:cNvPr>
        <xdr:cNvSpPr txBox="1"/>
      </xdr:nvSpPr>
      <xdr:spPr>
        <a:xfrm>
          <a:off x="14389744" y="1813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118127</xdr:rowOff>
    </xdr:from>
    <xdr:ext cx="405111" cy="259045"/>
    <xdr:sp macro="" textlink="">
      <xdr:nvSpPr>
        <xdr:cNvPr id="697" name="n_3aveValue【公民館】&#10;有形固定資産減価償却率">
          <a:extLst>
            <a:ext uri="{FF2B5EF4-FFF2-40B4-BE49-F238E27FC236}">
              <a16:creationId xmlns:a16="http://schemas.microsoft.com/office/drawing/2014/main" id="{41DBC205-C34B-4E16-B372-025DCE0A9C75}"/>
            </a:ext>
          </a:extLst>
        </xdr:cNvPr>
        <xdr:cNvSpPr txBox="1"/>
      </xdr:nvSpPr>
      <xdr:spPr>
        <a:xfrm>
          <a:off x="13500744" y="1812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89643</xdr:rowOff>
    </xdr:from>
    <xdr:ext cx="405111" cy="259045"/>
    <xdr:sp macro="" textlink="">
      <xdr:nvSpPr>
        <xdr:cNvPr id="698" name="n_4aveValue【公民館】&#10;有形固定資産減価償却率">
          <a:extLst>
            <a:ext uri="{FF2B5EF4-FFF2-40B4-BE49-F238E27FC236}">
              <a16:creationId xmlns:a16="http://schemas.microsoft.com/office/drawing/2014/main" id="{1D6AE771-087C-4E55-9D9D-AF87FEA293A9}"/>
            </a:ext>
          </a:extLst>
        </xdr:cNvPr>
        <xdr:cNvSpPr txBox="1"/>
      </xdr:nvSpPr>
      <xdr:spPr>
        <a:xfrm>
          <a:off x="12611744" y="1774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30859</xdr:rowOff>
    </xdr:from>
    <xdr:ext cx="405111" cy="259045"/>
    <xdr:sp macro="" textlink="">
      <xdr:nvSpPr>
        <xdr:cNvPr id="699" name="n_1mainValue【公民館】&#10;有形固定資産減価償却率">
          <a:extLst>
            <a:ext uri="{FF2B5EF4-FFF2-40B4-BE49-F238E27FC236}">
              <a16:creationId xmlns:a16="http://schemas.microsoft.com/office/drawing/2014/main" id="{42D80F44-1661-408E-9EEC-865D047334ED}"/>
            </a:ext>
          </a:extLst>
        </xdr:cNvPr>
        <xdr:cNvSpPr txBox="1"/>
      </xdr:nvSpPr>
      <xdr:spPr>
        <a:xfrm>
          <a:off x="15266044" y="176902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168020</xdr:rowOff>
    </xdr:from>
    <xdr:ext cx="405111" cy="259045"/>
    <xdr:sp macro="" textlink="">
      <xdr:nvSpPr>
        <xdr:cNvPr id="700" name="n_2mainValue【公民館】&#10;有形固定資産減価償却率">
          <a:extLst>
            <a:ext uri="{FF2B5EF4-FFF2-40B4-BE49-F238E27FC236}">
              <a16:creationId xmlns:a16="http://schemas.microsoft.com/office/drawing/2014/main" id="{FE27EED4-7254-4D99-96AC-28C196BFCCE7}"/>
            </a:ext>
          </a:extLst>
        </xdr:cNvPr>
        <xdr:cNvSpPr txBox="1"/>
      </xdr:nvSpPr>
      <xdr:spPr>
        <a:xfrm>
          <a:off x="14389744" y="17655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133729</xdr:rowOff>
    </xdr:from>
    <xdr:ext cx="405111" cy="259045"/>
    <xdr:sp macro="" textlink="">
      <xdr:nvSpPr>
        <xdr:cNvPr id="701" name="n_3mainValue【公民館】&#10;有形固定資産減価償却率">
          <a:extLst>
            <a:ext uri="{FF2B5EF4-FFF2-40B4-BE49-F238E27FC236}">
              <a16:creationId xmlns:a16="http://schemas.microsoft.com/office/drawing/2014/main" id="{829F9931-6D63-41DC-AD88-F11970463BAF}"/>
            </a:ext>
          </a:extLst>
        </xdr:cNvPr>
        <xdr:cNvSpPr txBox="1"/>
      </xdr:nvSpPr>
      <xdr:spPr>
        <a:xfrm>
          <a:off x="13500744" y="176216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136089</xdr:rowOff>
    </xdr:from>
    <xdr:ext cx="405111" cy="259045"/>
    <xdr:sp macro="" textlink="">
      <xdr:nvSpPr>
        <xdr:cNvPr id="702" name="n_4mainValue【公民館】&#10;有形固定資産減価償却率">
          <a:extLst>
            <a:ext uri="{FF2B5EF4-FFF2-40B4-BE49-F238E27FC236}">
              <a16:creationId xmlns:a16="http://schemas.microsoft.com/office/drawing/2014/main" id="{4727AE34-7498-4F76-93C8-FC3BF858CB79}"/>
            </a:ext>
          </a:extLst>
        </xdr:cNvPr>
        <xdr:cNvSpPr txBox="1"/>
      </xdr:nvSpPr>
      <xdr:spPr>
        <a:xfrm>
          <a:off x="12611744" y="1813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3" name="正方形/長方形 702">
          <a:extLst>
            <a:ext uri="{FF2B5EF4-FFF2-40B4-BE49-F238E27FC236}">
              <a16:creationId xmlns:a16="http://schemas.microsoft.com/office/drawing/2014/main" id="{4DE537FA-0360-42F0-992F-10ACED2DFF9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4" name="正方形/長方形 703">
          <a:extLst>
            <a:ext uri="{FF2B5EF4-FFF2-40B4-BE49-F238E27FC236}">
              <a16:creationId xmlns:a16="http://schemas.microsoft.com/office/drawing/2014/main" id="{71B02871-CBFC-49FA-9AE3-37CEF06C3499}"/>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5" name="正方形/長方形 704">
          <a:extLst>
            <a:ext uri="{FF2B5EF4-FFF2-40B4-BE49-F238E27FC236}">
              <a16:creationId xmlns:a16="http://schemas.microsoft.com/office/drawing/2014/main" id="{F6ABB7C2-EBE5-458C-B77A-D6DE320DB1DD}"/>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6" name="正方形/長方形 705">
          <a:extLst>
            <a:ext uri="{FF2B5EF4-FFF2-40B4-BE49-F238E27FC236}">
              <a16:creationId xmlns:a16="http://schemas.microsoft.com/office/drawing/2014/main" id="{D395F24A-17A4-4353-96F8-F8C3A6C8A5B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7" name="正方形/長方形 706">
          <a:extLst>
            <a:ext uri="{FF2B5EF4-FFF2-40B4-BE49-F238E27FC236}">
              <a16:creationId xmlns:a16="http://schemas.microsoft.com/office/drawing/2014/main" id="{4A374340-75DB-4531-9815-76866B0D7C3B}"/>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8" name="正方形/長方形 707">
          <a:extLst>
            <a:ext uri="{FF2B5EF4-FFF2-40B4-BE49-F238E27FC236}">
              <a16:creationId xmlns:a16="http://schemas.microsoft.com/office/drawing/2014/main" id="{0E3BC3F0-7577-42E6-ABF9-D542968890DA}"/>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9" name="正方形/長方形 708">
          <a:extLst>
            <a:ext uri="{FF2B5EF4-FFF2-40B4-BE49-F238E27FC236}">
              <a16:creationId xmlns:a16="http://schemas.microsoft.com/office/drawing/2014/main" id="{1C69FA75-3809-4B19-A1B5-71F45294D19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10" name="正方形/長方形 709">
          <a:extLst>
            <a:ext uri="{FF2B5EF4-FFF2-40B4-BE49-F238E27FC236}">
              <a16:creationId xmlns:a16="http://schemas.microsoft.com/office/drawing/2014/main" id="{97004791-B531-4004-A1C8-C919B223E49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11" name="テキスト ボックス 710">
          <a:extLst>
            <a:ext uri="{FF2B5EF4-FFF2-40B4-BE49-F238E27FC236}">
              <a16:creationId xmlns:a16="http://schemas.microsoft.com/office/drawing/2014/main" id="{1B33B737-5A57-4BE3-9BD7-5CD7B7EE10E2}"/>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12" name="直線コネクタ 711">
          <a:extLst>
            <a:ext uri="{FF2B5EF4-FFF2-40B4-BE49-F238E27FC236}">
              <a16:creationId xmlns:a16="http://schemas.microsoft.com/office/drawing/2014/main" id="{9681F5C0-BC2E-417F-A3B2-685D03211FE8}"/>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3" name="直線コネクタ 712">
          <a:extLst>
            <a:ext uri="{FF2B5EF4-FFF2-40B4-BE49-F238E27FC236}">
              <a16:creationId xmlns:a16="http://schemas.microsoft.com/office/drawing/2014/main" id="{078F27D8-36D5-4516-AC55-F1B99A75C6AA}"/>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4" name="テキスト ボックス 713">
          <a:extLst>
            <a:ext uri="{FF2B5EF4-FFF2-40B4-BE49-F238E27FC236}">
              <a16:creationId xmlns:a16="http://schemas.microsoft.com/office/drawing/2014/main" id="{01B46E79-699B-4EDE-AC28-195B044FCE88}"/>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5" name="直線コネクタ 714">
          <a:extLst>
            <a:ext uri="{FF2B5EF4-FFF2-40B4-BE49-F238E27FC236}">
              <a16:creationId xmlns:a16="http://schemas.microsoft.com/office/drawing/2014/main" id="{ACAB2E21-99D5-4306-9805-4E9001198604}"/>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6" name="テキスト ボックス 715">
          <a:extLst>
            <a:ext uri="{FF2B5EF4-FFF2-40B4-BE49-F238E27FC236}">
              <a16:creationId xmlns:a16="http://schemas.microsoft.com/office/drawing/2014/main" id="{8524E353-DCA9-4DD2-BE77-1859C944838E}"/>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7" name="直線コネクタ 716">
          <a:extLst>
            <a:ext uri="{FF2B5EF4-FFF2-40B4-BE49-F238E27FC236}">
              <a16:creationId xmlns:a16="http://schemas.microsoft.com/office/drawing/2014/main" id="{6F333306-BDD3-43D3-B70F-20A08A2D9214}"/>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718" name="テキスト ボックス 717">
          <a:extLst>
            <a:ext uri="{FF2B5EF4-FFF2-40B4-BE49-F238E27FC236}">
              <a16:creationId xmlns:a16="http://schemas.microsoft.com/office/drawing/2014/main" id="{FD7BBBA6-4A77-438D-89AE-31C59367AC9E}"/>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9" name="直線コネクタ 718">
          <a:extLst>
            <a:ext uri="{FF2B5EF4-FFF2-40B4-BE49-F238E27FC236}">
              <a16:creationId xmlns:a16="http://schemas.microsoft.com/office/drawing/2014/main" id="{6E533E49-E761-4301-B162-113C2CE9CF65}"/>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720" name="テキスト ボックス 719">
          <a:extLst>
            <a:ext uri="{FF2B5EF4-FFF2-40B4-BE49-F238E27FC236}">
              <a16:creationId xmlns:a16="http://schemas.microsoft.com/office/drawing/2014/main" id="{112E93CC-BE36-439A-8026-A8E9B42B7CB4}"/>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21" name="直線コネクタ 720">
          <a:extLst>
            <a:ext uri="{FF2B5EF4-FFF2-40B4-BE49-F238E27FC236}">
              <a16:creationId xmlns:a16="http://schemas.microsoft.com/office/drawing/2014/main" id="{453BC574-6EDE-4E0C-89A2-35EC39CABB24}"/>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722" name="テキスト ボックス 721">
          <a:extLst>
            <a:ext uri="{FF2B5EF4-FFF2-40B4-BE49-F238E27FC236}">
              <a16:creationId xmlns:a16="http://schemas.microsoft.com/office/drawing/2014/main" id="{3BDE79D1-63B5-4333-9310-00E2CA0E8CF7}"/>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3" name="直線コネクタ 722">
          <a:extLst>
            <a:ext uri="{FF2B5EF4-FFF2-40B4-BE49-F238E27FC236}">
              <a16:creationId xmlns:a16="http://schemas.microsoft.com/office/drawing/2014/main" id="{72F6D979-0690-491D-8CF1-3C8ABE862CAA}"/>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24" name="テキスト ボックス 723">
          <a:extLst>
            <a:ext uri="{FF2B5EF4-FFF2-40B4-BE49-F238E27FC236}">
              <a16:creationId xmlns:a16="http://schemas.microsoft.com/office/drawing/2014/main" id="{68A3A484-9C01-4171-BC0C-2F8F346CC966}"/>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5" name="【公民館】&#10;一人当たり面積グラフ枠">
          <a:extLst>
            <a:ext uri="{FF2B5EF4-FFF2-40B4-BE49-F238E27FC236}">
              <a16:creationId xmlns:a16="http://schemas.microsoft.com/office/drawing/2014/main" id="{C426187A-A84B-4F53-9825-DE46A0A627FE}"/>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38328</xdr:rowOff>
    </xdr:from>
    <xdr:to>
      <xdr:col>116</xdr:col>
      <xdr:colOff>62864</xdr:colOff>
      <xdr:row>108</xdr:row>
      <xdr:rowOff>150343</xdr:rowOff>
    </xdr:to>
    <xdr:cxnSp macro="">
      <xdr:nvCxnSpPr>
        <xdr:cNvPr id="726" name="直線コネクタ 725">
          <a:extLst>
            <a:ext uri="{FF2B5EF4-FFF2-40B4-BE49-F238E27FC236}">
              <a16:creationId xmlns:a16="http://schemas.microsoft.com/office/drawing/2014/main" id="{95AEBB16-FEFE-40CE-BD67-FF2391BB3C95}"/>
            </a:ext>
          </a:extLst>
        </xdr:cNvPr>
        <xdr:cNvCxnSpPr/>
      </xdr:nvCxnSpPr>
      <xdr:spPr>
        <a:xfrm flipV="1">
          <a:off x="22160864" y="17354778"/>
          <a:ext cx="0" cy="1312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154170</xdr:rowOff>
    </xdr:from>
    <xdr:ext cx="469744" cy="259045"/>
    <xdr:sp macro="" textlink="">
      <xdr:nvSpPr>
        <xdr:cNvPr id="727" name="【公民館】&#10;一人当たり面積最小値テキスト">
          <a:extLst>
            <a:ext uri="{FF2B5EF4-FFF2-40B4-BE49-F238E27FC236}">
              <a16:creationId xmlns:a16="http://schemas.microsoft.com/office/drawing/2014/main" id="{1C15FE97-E6D4-412A-B85B-656483B8664C}"/>
            </a:ext>
          </a:extLst>
        </xdr:cNvPr>
        <xdr:cNvSpPr txBox="1"/>
      </xdr:nvSpPr>
      <xdr:spPr>
        <a:xfrm>
          <a:off x="22199600" y="18670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150343</xdr:rowOff>
    </xdr:from>
    <xdr:to>
      <xdr:col>116</xdr:col>
      <xdr:colOff>152400</xdr:colOff>
      <xdr:row>108</xdr:row>
      <xdr:rowOff>150343</xdr:rowOff>
    </xdr:to>
    <xdr:cxnSp macro="">
      <xdr:nvCxnSpPr>
        <xdr:cNvPr id="728" name="直線コネクタ 727">
          <a:extLst>
            <a:ext uri="{FF2B5EF4-FFF2-40B4-BE49-F238E27FC236}">
              <a16:creationId xmlns:a16="http://schemas.microsoft.com/office/drawing/2014/main" id="{34FB8623-EF88-41A7-A8F1-A69C9B50328C}"/>
            </a:ext>
          </a:extLst>
        </xdr:cNvPr>
        <xdr:cNvCxnSpPr/>
      </xdr:nvCxnSpPr>
      <xdr:spPr>
        <a:xfrm>
          <a:off x="22072600" y="18666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156455</xdr:rowOff>
    </xdr:from>
    <xdr:ext cx="534377" cy="259045"/>
    <xdr:sp macro="" textlink="">
      <xdr:nvSpPr>
        <xdr:cNvPr id="729" name="【公民館】&#10;一人当たり面積最大値テキスト">
          <a:extLst>
            <a:ext uri="{FF2B5EF4-FFF2-40B4-BE49-F238E27FC236}">
              <a16:creationId xmlns:a16="http://schemas.microsoft.com/office/drawing/2014/main" id="{A2B389F3-1CA9-42F2-A1E0-97D135AC42EC}"/>
            </a:ext>
          </a:extLst>
        </xdr:cNvPr>
        <xdr:cNvSpPr txBox="1"/>
      </xdr:nvSpPr>
      <xdr:spPr>
        <a:xfrm>
          <a:off x="22199600" y="17130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38328</xdr:rowOff>
    </xdr:from>
    <xdr:to>
      <xdr:col>116</xdr:col>
      <xdr:colOff>152400</xdr:colOff>
      <xdr:row>101</xdr:row>
      <xdr:rowOff>38328</xdr:rowOff>
    </xdr:to>
    <xdr:cxnSp macro="">
      <xdr:nvCxnSpPr>
        <xdr:cNvPr id="730" name="直線コネクタ 729">
          <a:extLst>
            <a:ext uri="{FF2B5EF4-FFF2-40B4-BE49-F238E27FC236}">
              <a16:creationId xmlns:a16="http://schemas.microsoft.com/office/drawing/2014/main" id="{670426C5-895C-4006-A9E5-AF03D9BA3A23}"/>
            </a:ext>
          </a:extLst>
        </xdr:cNvPr>
        <xdr:cNvCxnSpPr/>
      </xdr:nvCxnSpPr>
      <xdr:spPr>
        <a:xfrm>
          <a:off x="22072600" y="173547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5427</xdr:rowOff>
    </xdr:from>
    <xdr:ext cx="469744" cy="259045"/>
    <xdr:sp macro="" textlink="">
      <xdr:nvSpPr>
        <xdr:cNvPr id="731" name="【公民館】&#10;一人当たり面積平均値テキスト">
          <a:extLst>
            <a:ext uri="{FF2B5EF4-FFF2-40B4-BE49-F238E27FC236}">
              <a16:creationId xmlns:a16="http://schemas.microsoft.com/office/drawing/2014/main" id="{CAFABDCF-564A-4A52-872D-5B169FE2DA08}"/>
            </a:ext>
          </a:extLst>
        </xdr:cNvPr>
        <xdr:cNvSpPr txBox="1"/>
      </xdr:nvSpPr>
      <xdr:spPr>
        <a:xfrm>
          <a:off x="22199600" y="185220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27000</xdr:rowOff>
    </xdr:from>
    <xdr:to>
      <xdr:col>116</xdr:col>
      <xdr:colOff>114300</xdr:colOff>
      <xdr:row>108</xdr:row>
      <xdr:rowOff>128600</xdr:rowOff>
    </xdr:to>
    <xdr:sp macro="" textlink="">
      <xdr:nvSpPr>
        <xdr:cNvPr id="732" name="フローチャート: 判断 731">
          <a:extLst>
            <a:ext uri="{FF2B5EF4-FFF2-40B4-BE49-F238E27FC236}">
              <a16:creationId xmlns:a16="http://schemas.microsoft.com/office/drawing/2014/main" id="{47F53E9A-4761-43E8-894C-63F809DC956C}"/>
            </a:ext>
          </a:extLst>
        </xdr:cNvPr>
        <xdr:cNvSpPr/>
      </xdr:nvSpPr>
      <xdr:spPr>
        <a:xfrm>
          <a:off x="22110700" y="1854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21971</xdr:rowOff>
    </xdr:from>
    <xdr:to>
      <xdr:col>112</xdr:col>
      <xdr:colOff>38100</xdr:colOff>
      <xdr:row>108</xdr:row>
      <xdr:rowOff>123571</xdr:rowOff>
    </xdr:to>
    <xdr:sp macro="" textlink="">
      <xdr:nvSpPr>
        <xdr:cNvPr id="733" name="フローチャート: 判断 732">
          <a:extLst>
            <a:ext uri="{FF2B5EF4-FFF2-40B4-BE49-F238E27FC236}">
              <a16:creationId xmlns:a16="http://schemas.microsoft.com/office/drawing/2014/main" id="{59C3D72F-04C6-4C9E-86C8-BA9F77829DA6}"/>
            </a:ext>
          </a:extLst>
        </xdr:cNvPr>
        <xdr:cNvSpPr/>
      </xdr:nvSpPr>
      <xdr:spPr>
        <a:xfrm>
          <a:off x="21272500" y="18538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26009</xdr:rowOff>
    </xdr:from>
    <xdr:to>
      <xdr:col>107</xdr:col>
      <xdr:colOff>101600</xdr:colOff>
      <xdr:row>108</xdr:row>
      <xdr:rowOff>127609</xdr:rowOff>
    </xdr:to>
    <xdr:sp macro="" textlink="">
      <xdr:nvSpPr>
        <xdr:cNvPr id="734" name="フローチャート: 判断 733">
          <a:extLst>
            <a:ext uri="{FF2B5EF4-FFF2-40B4-BE49-F238E27FC236}">
              <a16:creationId xmlns:a16="http://schemas.microsoft.com/office/drawing/2014/main" id="{13CD4583-E64E-48BD-9634-D470872FB237}"/>
            </a:ext>
          </a:extLst>
        </xdr:cNvPr>
        <xdr:cNvSpPr/>
      </xdr:nvSpPr>
      <xdr:spPr>
        <a:xfrm>
          <a:off x="20383500" y="18542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37897</xdr:rowOff>
    </xdr:from>
    <xdr:to>
      <xdr:col>102</xdr:col>
      <xdr:colOff>165100</xdr:colOff>
      <xdr:row>108</xdr:row>
      <xdr:rowOff>139497</xdr:rowOff>
    </xdr:to>
    <xdr:sp macro="" textlink="">
      <xdr:nvSpPr>
        <xdr:cNvPr id="735" name="フローチャート: 判断 734">
          <a:extLst>
            <a:ext uri="{FF2B5EF4-FFF2-40B4-BE49-F238E27FC236}">
              <a16:creationId xmlns:a16="http://schemas.microsoft.com/office/drawing/2014/main" id="{144E9478-27FF-4DD4-8AF0-5ED70DFA7AD3}"/>
            </a:ext>
          </a:extLst>
        </xdr:cNvPr>
        <xdr:cNvSpPr/>
      </xdr:nvSpPr>
      <xdr:spPr>
        <a:xfrm>
          <a:off x="19494500" y="18554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51460</xdr:rowOff>
    </xdr:from>
    <xdr:to>
      <xdr:col>98</xdr:col>
      <xdr:colOff>38100</xdr:colOff>
      <xdr:row>108</xdr:row>
      <xdr:rowOff>153060</xdr:rowOff>
    </xdr:to>
    <xdr:sp macro="" textlink="">
      <xdr:nvSpPr>
        <xdr:cNvPr id="736" name="フローチャート: 判断 735">
          <a:extLst>
            <a:ext uri="{FF2B5EF4-FFF2-40B4-BE49-F238E27FC236}">
              <a16:creationId xmlns:a16="http://schemas.microsoft.com/office/drawing/2014/main" id="{25895C96-6D52-4570-9FC1-196400609D7E}"/>
            </a:ext>
          </a:extLst>
        </xdr:cNvPr>
        <xdr:cNvSpPr/>
      </xdr:nvSpPr>
      <xdr:spPr>
        <a:xfrm>
          <a:off x="18605500" y="1856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A34686D4-F17F-48B8-837F-31C19432B929}"/>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8" name="テキスト ボックス 737">
          <a:extLst>
            <a:ext uri="{FF2B5EF4-FFF2-40B4-BE49-F238E27FC236}">
              <a16:creationId xmlns:a16="http://schemas.microsoft.com/office/drawing/2014/main" id="{F90ADEC5-4D0C-4884-A5C1-4BB0DB229E8F}"/>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9" name="テキスト ボックス 738">
          <a:extLst>
            <a:ext uri="{FF2B5EF4-FFF2-40B4-BE49-F238E27FC236}">
              <a16:creationId xmlns:a16="http://schemas.microsoft.com/office/drawing/2014/main" id="{14CEC18B-3508-4B2C-98B5-D2FE4B2EB5F2}"/>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40" name="テキスト ボックス 739">
          <a:extLst>
            <a:ext uri="{FF2B5EF4-FFF2-40B4-BE49-F238E27FC236}">
              <a16:creationId xmlns:a16="http://schemas.microsoft.com/office/drawing/2014/main" id="{A4EBCBC3-FDC8-4EE7-B335-620A08C957C4}"/>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41" name="テキスト ボックス 740">
          <a:extLst>
            <a:ext uri="{FF2B5EF4-FFF2-40B4-BE49-F238E27FC236}">
              <a16:creationId xmlns:a16="http://schemas.microsoft.com/office/drawing/2014/main" id="{CFD49DA0-02BF-46A6-9A53-BE00B5DFDFA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102133</xdr:rowOff>
    </xdr:from>
    <xdr:to>
      <xdr:col>116</xdr:col>
      <xdr:colOff>114300</xdr:colOff>
      <xdr:row>108</xdr:row>
      <xdr:rowOff>32283</xdr:rowOff>
    </xdr:to>
    <xdr:sp macro="" textlink="">
      <xdr:nvSpPr>
        <xdr:cNvPr id="742" name="楕円 741">
          <a:extLst>
            <a:ext uri="{FF2B5EF4-FFF2-40B4-BE49-F238E27FC236}">
              <a16:creationId xmlns:a16="http://schemas.microsoft.com/office/drawing/2014/main" id="{EB726B1C-BF3B-49C5-8CEB-357C0AE07090}"/>
            </a:ext>
          </a:extLst>
        </xdr:cNvPr>
        <xdr:cNvSpPr/>
      </xdr:nvSpPr>
      <xdr:spPr>
        <a:xfrm>
          <a:off x="22110700" y="18447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125010</xdr:rowOff>
    </xdr:from>
    <xdr:ext cx="469744" cy="259045"/>
    <xdr:sp macro="" textlink="">
      <xdr:nvSpPr>
        <xdr:cNvPr id="743" name="【公民館】&#10;一人当たり面積該当値テキスト">
          <a:extLst>
            <a:ext uri="{FF2B5EF4-FFF2-40B4-BE49-F238E27FC236}">
              <a16:creationId xmlns:a16="http://schemas.microsoft.com/office/drawing/2014/main" id="{D5EB4402-B9F1-49E3-801B-7B91AA604157}"/>
            </a:ext>
          </a:extLst>
        </xdr:cNvPr>
        <xdr:cNvSpPr txBox="1"/>
      </xdr:nvSpPr>
      <xdr:spPr>
        <a:xfrm>
          <a:off x="22199600" y="18298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109068</xdr:rowOff>
    </xdr:from>
    <xdr:to>
      <xdr:col>112</xdr:col>
      <xdr:colOff>38100</xdr:colOff>
      <xdr:row>108</xdr:row>
      <xdr:rowOff>39218</xdr:rowOff>
    </xdr:to>
    <xdr:sp macro="" textlink="">
      <xdr:nvSpPr>
        <xdr:cNvPr id="744" name="楕円 743">
          <a:extLst>
            <a:ext uri="{FF2B5EF4-FFF2-40B4-BE49-F238E27FC236}">
              <a16:creationId xmlns:a16="http://schemas.microsoft.com/office/drawing/2014/main" id="{6AD15F8B-0897-4920-9E70-417216E8C200}"/>
            </a:ext>
          </a:extLst>
        </xdr:cNvPr>
        <xdr:cNvSpPr/>
      </xdr:nvSpPr>
      <xdr:spPr>
        <a:xfrm>
          <a:off x="21272500" y="18454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152933</xdr:rowOff>
    </xdr:from>
    <xdr:to>
      <xdr:col>116</xdr:col>
      <xdr:colOff>63500</xdr:colOff>
      <xdr:row>107</xdr:row>
      <xdr:rowOff>159868</xdr:rowOff>
    </xdr:to>
    <xdr:cxnSp macro="">
      <xdr:nvCxnSpPr>
        <xdr:cNvPr id="745" name="直線コネクタ 744">
          <a:extLst>
            <a:ext uri="{FF2B5EF4-FFF2-40B4-BE49-F238E27FC236}">
              <a16:creationId xmlns:a16="http://schemas.microsoft.com/office/drawing/2014/main" id="{EB9AC435-5BC5-4C47-8983-79A28CC26911}"/>
            </a:ext>
          </a:extLst>
        </xdr:cNvPr>
        <xdr:cNvCxnSpPr/>
      </xdr:nvCxnSpPr>
      <xdr:spPr>
        <a:xfrm flipV="1">
          <a:off x="21323300" y="18498083"/>
          <a:ext cx="838200" cy="6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114402</xdr:rowOff>
    </xdr:from>
    <xdr:to>
      <xdr:col>107</xdr:col>
      <xdr:colOff>101600</xdr:colOff>
      <xdr:row>108</xdr:row>
      <xdr:rowOff>44552</xdr:rowOff>
    </xdr:to>
    <xdr:sp macro="" textlink="">
      <xdr:nvSpPr>
        <xdr:cNvPr id="746" name="楕円 745">
          <a:extLst>
            <a:ext uri="{FF2B5EF4-FFF2-40B4-BE49-F238E27FC236}">
              <a16:creationId xmlns:a16="http://schemas.microsoft.com/office/drawing/2014/main" id="{26BBBD9D-2256-49BB-8232-4921DBD7ABAB}"/>
            </a:ext>
          </a:extLst>
        </xdr:cNvPr>
        <xdr:cNvSpPr/>
      </xdr:nvSpPr>
      <xdr:spPr>
        <a:xfrm>
          <a:off x="20383500" y="18459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159868</xdr:rowOff>
    </xdr:from>
    <xdr:to>
      <xdr:col>111</xdr:col>
      <xdr:colOff>177800</xdr:colOff>
      <xdr:row>107</xdr:row>
      <xdr:rowOff>165202</xdr:rowOff>
    </xdr:to>
    <xdr:cxnSp macro="">
      <xdr:nvCxnSpPr>
        <xdr:cNvPr id="747" name="直線コネクタ 746">
          <a:extLst>
            <a:ext uri="{FF2B5EF4-FFF2-40B4-BE49-F238E27FC236}">
              <a16:creationId xmlns:a16="http://schemas.microsoft.com/office/drawing/2014/main" id="{E0E333C0-8653-42B4-9781-C26760FE9F04}"/>
            </a:ext>
          </a:extLst>
        </xdr:cNvPr>
        <xdr:cNvCxnSpPr/>
      </xdr:nvCxnSpPr>
      <xdr:spPr>
        <a:xfrm flipV="1">
          <a:off x="20434300" y="18505018"/>
          <a:ext cx="889000" cy="5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123317</xdr:rowOff>
    </xdr:from>
    <xdr:to>
      <xdr:col>102</xdr:col>
      <xdr:colOff>165100</xdr:colOff>
      <xdr:row>108</xdr:row>
      <xdr:rowOff>53467</xdr:rowOff>
    </xdr:to>
    <xdr:sp macro="" textlink="">
      <xdr:nvSpPr>
        <xdr:cNvPr id="748" name="楕円 747">
          <a:extLst>
            <a:ext uri="{FF2B5EF4-FFF2-40B4-BE49-F238E27FC236}">
              <a16:creationId xmlns:a16="http://schemas.microsoft.com/office/drawing/2014/main" id="{FF55AE1F-C869-460D-B6C4-648D6441B45E}"/>
            </a:ext>
          </a:extLst>
        </xdr:cNvPr>
        <xdr:cNvSpPr/>
      </xdr:nvSpPr>
      <xdr:spPr>
        <a:xfrm>
          <a:off x="19494500" y="18468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165202</xdr:rowOff>
    </xdr:from>
    <xdr:to>
      <xdr:col>107</xdr:col>
      <xdr:colOff>50800</xdr:colOff>
      <xdr:row>108</xdr:row>
      <xdr:rowOff>2667</xdr:rowOff>
    </xdr:to>
    <xdr:cxnSp macro="">
      <xdr:nvCxnSpPr>
        <xdr:cNvPr id="749" name="直線コネクタ 748">
          <a:extLst>
            <a:ext uri="{FF2B5EF4-FFF2-40B4-BE49-F238E27FC236}">
              <a16:creationId xmlns:a16="http://schemas.microsoft.com/office/drawing/2014/main" id="{88552813-397C-43C2-ADE9-C33DB98C7BE4}"/>
            </a:ext>
          </a:extLst>
        </xdr:cNvPr>
        <xdr:cNvCxnSpPr/>
      </xdr:nvCxnSpPr>
      <xdr:spPr>
        <a:xfrm flipV="1">
          <a:off x="19545300" y="18510352"/>
          <a:ext cx="889000" cy="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34925</xdr:rowOff>
    </xdr:from>
    <xdr:to>
      <xdr:col>98</xdr:col>
      <xdr:colOff>38100</xdr:colOff>
      <xdr:row>108</xdr:row>
      <xdr:rowOff>136525</xdr:rowOff>
    </xdr:to>
    <xdr:sp macro="" textlink="">
      <xdr:nvSpPr>
        <xdr:cNvPr id="750" name="楕円 749">
          <a:extLst>
            <a:ext uri="{FF2B5EF4-FFF2-40B4-BE49-F238E27FC236}">
              <a16:creationId xmlns:a16="http://schemas.microsoft.com/office/drawing/2014/main" id="{DCF36C41-3601-4A71-A510-496B378A98F8}"/>
            </a:ext>
          </a:extLst>
        </xdr:cNvPr>
        <xdr:cNvSpPr/>
      </xdr:nvSpPr>
      <xdr:spPr>
        <a:xfrm>
          <a:off x="18605500" y="18551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2667</xdr:rowOff>
    </xdr:from>
    <xdr:to>
      <xdr:col>102</xdr:col>
      <xdr:colOff>114300</xdr:colOff>
      <xdr:row>108</xdr:row>
      <xdr:rowOff>85725</xdr:rowOff>
    </xdr:to>
    <xdr:cxnSp macro="">
      <xdr:nvCxnSpPr>
        <xdr:cNvPr id="751" name="直線コネクタ 750">
          <a:extLst>
            <a:ext uri="{FF2B5EF4-FFF2-40B4-BE49-F238E27FC236}">
              <a16:creationId xmlns:a16="http://schemas.microsoft.com/office/drawing/2014/main" id="{913A31BD-7B93-49BD-8A78-123E68C79804}"/>
            </a:ext>
          </a:extLst>
        </xdr:cNvPr>
        <xdr:cNvCxnSpPr/>
      </xdr:nvCxnSpPr>
      <xdr:spPr>
        <a:xfrm flipV="1">
          <a:off x="18656300" y="18519267"/>
          <a:ext cx="889000" cy="8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114698</xdr:rowOff>
    </xdr:from>
    <xdr:ext cx="469744" cy="259045"/>
    <xdr:sp macro="" textlink="">
      <xdr:nvSpPr>
        <xdr:cNvPr id="752" name="n_1aveValue【公民館】&#10;一人当たり面積">
          <a:extLst>
            <a:ext uri="{FF2B5EF4-FFF2-40B4-BE49-F238E27FC236}">
              <a16:creationId xmlns:a16="http://schemas.microsoft.com/office/drawing/2014/main" id="{D5C60708-1B1F-409E-8412-6A8FFD41038E}"/>
            </a:ext>
          </a:extLst>
        </xdr:cNvPr>
        <xdr:cNvSpPr txBox="1"/>
      </xdr:nvSpPr>
      <xdr:spPr>
        <a:xfrm>
          <a:off x="21075727" y="18631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118736</xdr:rowOff>
    </xdr:from>
    <xdr:ext cx="469744" cy="259045"/>
    <xdr:sp macro="" textlink="">
      <xdr:nvSpPr>
        <xdr:cNvPr id="753" name="n_2aveValue【公民館】&#10;一人当たり面積">
          <a:extLst>
            <a:ext uri="{FF2B5EF4-FFF2-40B4-BE49-F238E27FC236}">
              <a16:creationId xmlns:a16="http://schemas.microsoft.com/office/drawing/2014/main" id="{0A91E969-21DF-49E4-8BE9-9DF1DF93A89C}"/>
            </a:ext>
          </a:extLst>
        </xdr:cNvPr>
        <xdr:cNvSpPr txBox="1"/>
      </xdr:nvSpPr>
      <xdr:spPr>
        <a:xfrm>
          <a:off x="20199427" y="18635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130624</xdr:rowOff>
    </xdr:from>
    <xdr:ext cx="469744" cy="259045"/>
    <xdr:sp macro="" textlink="">
      <xdr:nvSpPr>
        <xdr:cNvPr id="754" name="n_3aveValue【公民館】&#10;一人当たり面積">
          <a:extLst>
            <a:ext uri="{FF2B5EF4-FFF2-40B4-BE49-F238E27FC236}">
              <a16:creationId xmlns:a16="http://schemas.microsoft.com/office/drawing/2014/main" id="{BD5C0ED4-0A1C-46BF-B868-437470E5049C}"/>
            </a:ext>
          </a:extLst>
        </xdr:cNvPr>
        <xdr:cNvSpPr txBox="1"/>
      </xdr:nvSpPr>
      <xdr:spPr>
        <a:xfrm>
          <a:off x="19310427" y="18647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144187</xdr:rowOff>
    </xdr:from>
    <xdr:ext cx="469744" cy="259045"/>
    <xdr:sp macro="" textlink="">
      <xdr:nvSpPr>
        <xdr:cNvPr id="755" name="n_4aveValue【公民館】&#10;一人当たり面積">
          <a:extLst>
            <a:ext uri="{FF2B5EF4-FFF2-40B4-BE49-F238E27FC236}">
              <a16:creationId xmlns:a16="http://schemas.microsoft.com/office/drawing/2014/main" id="{9971FC2F-05CA-426A-ACB8-60BF0EB08FF0}"/>
            </a:ext>
          </a:extLst>
        </xdr:cNvPr>
        <xdr:cNvSpPr txBox="1"/>
      </xdr:nvSpPr>
      <xdr:spPr>
        <a:xfrm>
          <a:off x="18421427" y="18660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55745</xdr:rowOff>
    </xdr:from>
    <xdr:ext cx="469744" cy="259045"/>
    <xdr:sp macro="" textlink="">
      <xdr:nvSpPr>
        <xdr:cNvPr id="756" name="n_1mainValue【公民館】&#10;一人当たり面積">
          <a:extLst>
            <a:ext uri="{FF2B5EF4-FFF2-40B4-BE49-F238E27FC236}">
              <a16:creationId xmlns:a16="http://schemas.microsoft.com/office/drawing/2014/main" id="{FA00E6E1-40BA-4003-B045-B76358002C59}"/>
            </a:ext>
          </a:extLst>
        </xdr:cNvPr>
        <xdr:cNvSpPr txBox="1"/>
      </xdr:nvSpPr>
      <xdr:spPr>
        <a:xfrm>
          <a:off x="21075727" y="18229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61079</xdr:rowOff>
    </xdr:from>
    <xdr:ext cx="469744" cy="259045"/>
    <xdr:sp macro="" textlink="">
      <xdr:nvSpPr>
        <xdr:cNvPr id="757" name="n_2mainValue【公民館】&#10;一人当たり面積">
          <a:extLst>
            <a:ext uri="{FF2B5EF4-FFF2-40B4-BE49-F238E27FC236}">
              <a16:creationId xmlns:a16="http://schemas.microsoft.com/office/drawing/2014/main" id="{86760073-E3F9-4D9B-934B-AA0762FC2C73}"/>
            </a:ext>
          </a:extLst>
        </xdr:cNvPr>
        <xdr:cNvSpPr txBox="1"/>
      </xdr:nvSpPr>
      <xdr:spPr>
        <a:xfrm>
          <a:off x="20199427" y="18234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69994</xdr:rowOff>
    </xdr:from>
    <xdr:ext cx="469744" cy="259045"/>
    <xdr:sp macro="" textlink="">
      <xdr:nvSpPr>
        <xdr:cNvPr id="758" name="n_3mainValue【公民館】&#10;一人当たり面積">
          <a:extLst>
            <a:ext uri="{FF2B5EF4-FFF2-40B4-BE49-F238E27FC236}">
              <a16:creationId xmlns:a16="http://schemas.microsoft.com/office/drawing/2014/main" id="{DA9F699A-7E0F-4227-9108-7228FD228991}"/>
            </a:ext>
          </a:extLst>
        </xdr:cNvPr>
        <xdr:cNvSpPr txBox="1"/>
      </xdr:nvSpPr>
      <xdr:spPr>
        <a:xfrm>
          <a:off x="19310427" y="182436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153052</xdr:rowOff>
    </xdr:from>
    <xdr:ext cx="469744" cy="259045"/>
    <xdr:sp macro="" textlink="">
      <xdr:nvSpPr>
        <xdr:cNvPr id="759" name="n_4mainValue【公民館】&#10;一人当たり面積">
          <a:extLst>
            <a:ext uri="{FF2B5EF4-FFF2-40B4-BE49-F238E27FC236}">
              <a16:creationId xmlns:a16="http://schemas.microsoft.com/office/drawing/2014/main" id="{6A8A3AC0-0619-43CB-A129-F2058F54AED3}"/>
            </a:ext>
          </a:extLst>
        </xdr:cNvPr>
        <xdr:cNvSpPr txBox="1"/>
      </xdr:nvSpPr>
      <xdr:spPr>
        <a:xfrm>
          <a:off x="18421427" y="18326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60" name="正方形/長方形 759">
          <a:extLst>
            <a:ext uri="{FF2B5EF4-FFF2-40B4-BE49-F238E27FC236}">
              <a16:creationId xmlns:a16="http://schemas.microsoft.com/office/drawing/2014/main" id="{699C5452-5C9B-4BAC-B6EB-620286332EA6}"/>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1" name="正方形/長方形 760">
          <a:extLst>
            <a:ext uri="{FF2B5EF4-FFF2-40B4-BE49-F238E27FC236}">
              <a16:creationId xmlns:a16="http://schemas.microsoft.com/office/drawing/2014/main" id="{B926DBD0-F619-46B2-A3D1-ADB4DDD8D5EF}"/>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62" name="テキスト ボックス 761">
          <a:extLst>
            <a:ext uri="{FF2B5EF4-FFF2-40B4-BE49-F238E27FC236}">
              <a16:creationId xmlns:a16="http://schemas.microsoft.com/office/drawing/2014/main" id="{7740A55B-0516-4EF7-8B91-4850017000C8}"/>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類似団体と比較して特に有形固定資産減価償却率の高い橋りょう、公営住宅、学校施設については、長寿命化計画や個別施設計画に基づき順次更新等を行い、適正な管理に努めていく。</a:t>
          </a:r>
          <a:endParaRPr lang="ja-JP" altLang="ja-JP" sz="1400">
            <a:effectLst/>
          </a:endParaRPr>
        </a:p>
        <a:p>
          <a:r>
            <a:rPr kumimoji="1" lang="ja-JP" altLang="en-US" sz="1100">
              <a:solidFill>
                <a:schemeClr val="dk1"/>
              </a:solidFill>
              <a:effectLst/>
              <a:latin typeface="+mn-lt"/>
              <a:ea typeface="+mn-ea"/>
              <a:cs typeface="+mn-cs"/>
            </a:rPr>
            <a:t>小学校については、令和２年度に新たに整備予定であり、</a:t>
          </a:r>
          <a:r>
            <a:rPr kumimoji="1" lang="ja-JP" altLang="ja-JP" sz="1100">
              <a:solidFill>
                <a:schemeClr val="dk1"/>
              </a:solidFill>
              <a:effectLst/>
              <a:latin typeface="+mn-lt"/>
              <a:ea typeface="+mn-ea"/>
              <a:cs typeface="+mn-cs"/>
            </a:rPr>
            <a:t>２園ある保育所については、</a:t>
          </a:r>
          <a:r>
            <a:rPr kumimoji="1" lang="ja-JP" altLang="en-US" sz="1100">
              <a:solidFill>
                <a:schemeClr val="dk1"/>
              </a:solidFill>
              <a:effectLst/>
              <a:latin typeface="+mn-lt"/>
              <a:ea typeface="+mn-ea"/>
              <a:cs typeface="+mn-cs"/>
            </a:rPr>
            <a:t>１園は</a:t>
          </a:r>
          <a:r>
            <a:rPr kumimoji="1" lang="ja-JP" altLang="ja-JP" sz="1100">
              <a:solidFill>
                <a:schemeClr val="dk1"/>
              </a:solidFill>
              <a:effectLst/>
              <a:latin typeface="+mn-lt"/>
              <a:ea typeface="+mn-ea"/>
              <a:cs typeface="+mn-cs"/>
            </a:rPr>
            <a:t>別施設へ移転</a:t>
          </a:r>
          <a:r>
            <a:rPr kumimoji="1" lang="ja-JP" altLang="en-US" sz="1100">
              <a:solidFill>
                <a:schemeClr val="dk1"/>
              </a:solidFill>
              <a:effectLst/>
              <a:latin typeface="+mn-lt"/>
              <a:ea typeface="+mn-ea"/>
              <a:cs typeface="+mn-cs"/>
            </a:rPr>
            <a:t>し、他の１園は令和２年度に</a:t>
          </a:r>
          <a:r>
            <a:rPr kumimoji="1" lang="ja-JP" altLang="ja-JP" sz="1100">
              <a:solidFill>
                <a:schemeClr val="dk1"/>
              </a:solidFill>
              <a:effectLst/>
              <a:latin typeface="+mn-lt"/>
              <a:ea typeface="+mn-ea"/>
              <a:cs typeface="+mn-cs"/>
            </a:rPr>
            <a:t>新築する予定となっている。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E97D0FF-5F56-448F-9606-A2A313C15B6F}"/>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3BCE6928-FBE2-447B-B73C-1944EB529038}"/>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B76EAE4D-F846-4F6E-A25A-8136CF61CCC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E50CE526-94D3-46D4-9166-2EF57D11554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E5D0ED2-F22A-403D-BCA8-91C5748849BA}"/>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B53F8402-E761-4BE7-89D1-762A5A548953}"/>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43843E9-9A51-4290-A15D-D55EDB78B7E8}"/>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7E0D731-F76F-4078-8E4A-0AF6B476BAF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C9FE430-1A93-46A6-A6C8-4EA4560DF96F}"/>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569850D-C03C-4291-9A75-203F3A4721FC}"/>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3,543
3,505
315.06
7,236,870
6,759,746
110,752
3,181,414
5,182,785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5E994FB-365C-4E78-B50F-D85D069B6B65}"/>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DE8B3FF-88BA-4E66-BEEF-BCFA15F208D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E6F6D1E-9021-4DBA-8484-7F955823E68B}"/>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CCE6843-796E-4A07-9245-45548AEACBA4}"/>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0BF011B-DE1D-4356-A9DF-A35F19382F9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5AE7F08-9695-4C5D-A521-BB5A098E328E}"/>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118BCC1F-A19D-431A-8701-C39CC573985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D3D6FF2-E5B0-41A1-8F77-A2427FB76DC9}"/>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BB5354A-EB4E-4331-9BD9-9256F7E09974}"/>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8693423-7E99-498E-BA77-7B2484FC0AF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F5A03DCA-6761-455B-B05F-27968CB319E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D70B4CC-C015-452E-BC03-4026A024420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6DA1AAB-72CB-46A2-A631-70E88A21E926}"/>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895E3C3B-7D74-4496-92B6-142F9EE352D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4F188C1-0167-4873-A1BE-6304F68BB4AC}"/>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72B9C29B-2F71-4351-AD44-8FCA271E9718}"/>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A99B028-73D5-4BFB-9B5B-FC1C3942E819}"/>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58EF8931-1D4E-4BA8-BEED-6252BC014D79}"/>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95984A3-3B56-4297-8F22-6BCEA3F96837}"/>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DA18EE79-BDED-48B2-B1D0-95EE2719E865}"/>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E9671E50-623D-4617-A1E5-D9B120D41BF7}"/>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B6AE7B6F-CDEF-4A3F-A47A-A91543B0C112}"/>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C9D70AC1-7CB4-4471-BBBA-2F2054B9796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900BDCEF-DB35-487B-A2E4-5965E393AC7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30A0E0B9-1A09-47EF-BE75-3FD09761921E}"/>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D80CA3D1-C4C2-41D3-BA4C-C9271F037CA7}"/>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DCADDF6E-A0E9-4FEB-BC14-47FA0EB3B75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16F5A614-E7CF-4937-8D75-FDC87C2BF064}"/>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E8FFECD-FEA0-4363-95ED-6CCA6EB190C5}"/>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6F67D1D6-5CB2-4E0D-B3D3-353574695E9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CE9EBD1A-6766-42D0-B8E8-5552487BDE6D}"/>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2662A581-2840-4270-B96A-1FF85DE47DF3}"/>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77EB90E5-7B03-4F50-BCDE-7F3B585A8AD7}"/>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15F4E579-BDB2-40C0-9520-F0EF4A2813D6}"/>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D4A97555-62F2-4E17-9A44-D001E7A62917}"/>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F6CB9EB5-8DBE-49CB-A9DB-99772E9AF9A1}"/>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6D97F348-2E42-4288-A647-8849BE6FC0BF}"/>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8B1CE6CD-2D55-423B-9A8C-0167650376A1}"/>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9940A76C-BDB2-4F57-873B-770930C7411A}"/>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80389A4C-DB39-47B4-BAA8-93EDA704748C}"/>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2E40D2A2-A4C5-4E3F-8875-C0AE9211EDF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7AF9F307-A140-48D1-A487-5945CC72F12E}"/>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9594C5B9-E8C2-4F20-B933-CF410161129C}"/>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C6F562DB-7926-45A0-89C0-5D2A9196A54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61912C40-D86B-4636-93B9-9C8FBD10E5A5}"/>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B59AA55E-67C6-4237-A051-88ECB4FB5C19}"/>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04AC953F-1787-4A38-9393-C72E62904C71}"/>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B5289A6E-003A-4539-B981-4932C56AA134}"/>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9DD0542C-1359-42A5-B449-00EA1CA40B27}"/>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D3D48C5A-5C15-4A13-809E-62C33ADCA2E4}"/>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57C2AC39-FABF-4A1A-BE7E-7292599DAF65}"/>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DC034D17-EEB6-4E08-A90A-A3B397B6F77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581A60CA-32D1-44E2-9825-A61943912E26}"/>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DA9D0CD3-EDAD-4E14-8CF5-BE9EB0C0D4E2}"/>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DB53A784-FEBA-4072-9143-EAAF87702F4B}"/>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35D4F1D2-D533-4160-AD1F-946CE4046B6B}"/>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E3A8838C-74F3-4212-8E5B-E5F0796673C6}"/>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5C200753-4EEE-4AE1-80BB-9397416ECA47}"/>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ADF039F4-E0C2-4A1A-9797-C4E183F13684}"/>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5BBE42B0-E045-4573-8745-5E9AEE314649}"/>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849A9F4B-E491-4CD8-80D1-890476DAF543}"/>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072BC02C-9B62-4026-A9A2-4C3E91C23255}"/>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44087</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0B47B2B1-F156-4829-81BD-DE840D9BF3EF}"/>
            </a:ext>
          </a:extLst>
        </xdr:cNvPr>
        <xdr:cNvCxnSpPr/>
      </xdr:nvCxnSpPr>
      <xdr:spPr>
        <a:xfrm flipV="1">
          <a:off x="4634865" y="9645287"/>
          <a:ext cx="0" cy="1458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5B3D3F83-38CD-4156-9201-120A5316C5C5}"/>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FB2C2705-5153-4420-80A5-382C2DCA8708}"/>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162214</xdr:rowOff>
    </xdr:from>
    <xdr:ext cx="405111" cy="259045"/>
    <xdr:sp macro="" textlink="">
      <xdr:nvSpPr>
        <xdr:cNvPr id="77" name="【体育館・プール】&#10;有形固定資産減価償却率最大値テキスト">
          <a:extLst>
            <a:ext uri="{FF2B5EF4-FFF2-40B4-BE49-F238E27FC236}">
              <a16:creationId xmlns:a16="http://schemas.microsoft.com/office/drawing/2014/main" id="{EE7AD508-1EB6-46C6-9DFD-4CAA7FD740ED}"/>
            </a:ext>
          </a:extLst>
        </xdr:cNvPr>
        <xdr:cNvSpPr txBox="1"/>
      </xdr:nvSpPr>
      <xdr:spPr>
        <a:xfrm>
          <a:off x="4673600" y="9420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44087</xdr:rowOff>
    </xdr:from>
    <xdr:to>
      <xdr:col>24</xdr:col>
      <xdr:colOff>152400</xdr:colOff>
      <xdr:row>56</xdr:row>
      <xdr:rowOff>44087</xdr:rowOff>
    </xdr:to>
    <xdr:cxnSp macro="">
      <xdr:nvCxnSpPr>
        <xdr:cNvPr id="78" name="直線コネクタ 77">
          <a:extLst>
            <a:ext uri="{FF2B5EF4-FFF2-40B4-BE49-F238E27FC236}">
              <a16:creationId xmlns:a16="http://schemas.microsoft.com/office/drawing/2014/main" id="{FA30B63F-10CA-4FF5-BA00-C6D9AB157B1D}"/>
            </a:ext>
          </a:extLst>
        </xdr:cNvPr>
        <xdr:cNvCxnSpPr/>
      </xdr:nvCxnSpPr>
      <xdr:spPr>
        <a:xfrm>
          <a:off x="4546600" y="96452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95811</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EF19859D-8BDA-416C-9BBA-741374561283}"/>
            </a:ext>
          </a:extLst>
        </xdr:cNvPr>
        <xdr:cNvSpPr txBox="1"/>
      </xdr:nvSpPr>
      <xdr:spPr>
        <a:xfrm>
          <a:off x="4673600" y="105542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117384</xdr:rowOff>
    </xdr:from>
    <xdr:to>
      <xdr:col>24</xdr:col>
      <xdr:colOff>114300</xdr:colOff>
      <xdr:row>62</xdr:row>
      <xdr:rowOff>47534</xdr:rowOff>
    </xdr:to>
    <xdr:sp macro="" textlink="">
      <xdr:nvSpPr>
        <xdr:cNvPr id="80" name="フローチャート: 判断 79">
          <a:extLst>
            <a:ext uri="{FF2B5EF4-FFF2-40B4-BE49-F238E27FC236}">
              <a16:creationId xmlns:a16="http://schemas.microsoft.com/office/drawing/2014/main" id="{1C089E2B-2072-416E-83E2-2C110C260B2B}"/>
            </a:ext>
          </a:extLst>
        </xdr:cNvPr>
        <xdr:cNvSpPr/>
      </xdr:nvSpPr>
      <xdr:spPr>
        <a:xfrm>
          <a:off x="4584700" y="1057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92891</xdr:rowOff>
    </xdr:from>
    <xdr:to>
      <xdr:col>20</xdr:col>
      <xdr:colOff>38100</xdr:colOff>
      <xdr:row>62</xdr:row>
      <xdr:rowOff>23041</xdr:rowOff>
    </xdr:to>
    <xdr:sp macro="" textlink="">
      <xdr:nvSpPr>
        <xdr:cNvPr id="81" name="フローチャート: 判断 80">
          <a:extLst>
            <a:ext uri="{FF2B5EF4-FFF2-40B4-BE49-F238E27FC236}">
              <a16:creationId xmlns:a16="http://schemas.microsoft.com/office/drawing/2014/main" id="{7791C46E-3066-402B-BA88-554FF0FB8D7A}"/>
            </a:ext>
          </a:extLst>
        </xdr:cNvPr>
        <xdr:cNvSpPr/>
      </xdr:nvSpPr>
      <xdr:spPr>
        <a:xfrm>
          <a:off x="3746500" y="1055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37374</xdr:rowOff>
    </xdr:from>
    <xdr:to>
      <xdr:col>15</xdr:col>
      <xdr:colOff>101600</xdr:colOff>
      <xdr:row>61</xdr:row>
      <xdr:rowOff>138974</xdr:rowOff>
    </xdr:to>
    <xdr:sp macro="" textlink="">
      <xdr:nvSpPr>
        <xdr:cNvPr id="82" name="フローチャート: 判断 81">
          <a:extLst>
            <a:ext uri="{FF2B5EF4-FFF2-40B4-BE49-F238E27FC236}">
              <a16:creationId xmlns:a16="http://schemas.microsoft.com/office/drawing/2014/main" id="{BECAABB4-502A-47F6-AD2D-EC5D9051AEDC}"/>
            </a:ext>
          </a:extLst>
        </xdr:cNvPr>
        <xdr:cNvSpPr/>
      </xdr:nvSpPr>
      <xdr:spPr>
        <a:xfrm>
          <a:off x="2857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34109</xdr:rowOff>
    </xdr:from>
    <xdr:to>
      <xdr:col>10</xdr:col>
      <xdr:colOff>165100</xdr:colOff>
      <xdr:row>61</xdr:row>
      <xdr:rowOff>135709</xdr:rowOff>
    </xdr:to>
    <xdr:sp macro="" textlink="">
      <xdr:nvSpPr>
        <xdr:cNvPr id="83" name="フローチャート: 判断 82">
          <a:extLst>
            <a:ext uri="{FF2B5EF4-FFF2-40B4-BE49-F238E27FC236}">
              <a16:creationId xmlns:a16="http://schemas.microsoft.com/office/drawing/2014/main" id="{E5FB894E-BEF1-43D4-8CA2-13BEDF8AFB5E}"/>
            </a:ext>
          </a:extLst>
        </xdr:cNvPr>
        <xdr:cNvSpPr/>
      </xdr:nvSpPr>
      <xdr:spPr>
        <a:xfrm>
          <a:off x="19685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19413</xdr:rowOff>
    </xdr:from>
    <xdr:to>
      <xdr:col>6</xdr:col>
      <xdr:colOff>38100</xdr:colOff>
      <xdr:row>61</xdr:row>
      <xdr:rowOff>121013</xdr:rowOff>
    </xdr:to>
    <xdr:sp macro="" textlink="">
      <xdr:nvSpPr>
        <xdr:cNvPr id="84" name="フローチャート: 判断 83">
          <a:extLst>
            <a:ext uri="{FF2B5EF4-FFF2-40B4-BE49-F238E27FC236}">
              <a16:creationId xmlns:a16="http://schemas.microsoft.com/office/drawing/2014/main" id="{9064F97D-9B79-466E-BF5F-B7AC24D8B8B0}"/>
            </a:ext>
          </a:extLst>
        </xdr:cNvPr>
        <xdr:cNvSpPr/>
      </xdr:nvSpPr>
      <xdr:spPr>
        <a:xfrm>
          <a:off x="1079500" y="1047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20DD131E-B701-45C2-92BD-33BEFA311BA6}"/>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A5031BCA-77FB-45B6-8EF4-F473BCE1E04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119C86BE-6DC8-4293-A6B1-F598741D35D4}"/>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5658E6EE-D1E9-4E13-9D1E-F24B926BE482}"/>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271E7468-A2D4-468B-9AF5-1A3474488C3E}"/>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62</xdr:row>
      <xdr:rowOff>79828</xdr:rowOff>
    </xdr:from>
    <xdr:to>
      <xdr:col>6</xdr:col>
      <xdr:colOff>38100</xdr:colOff>
      <xdr:row>63</xdr:row>
      <xdr:rowOff>9978</xdr:rowOff>
    </xdr:to>
    <xdr:sp macro="" textlink="">
      <xdr:nvSpPr>
        <xdr:cNvPr id="90" name="楕円 89">
          <a:extLst>
            <a:ext uri="{FF2B5EF4-FFF2-40B4-BE49-F238E27FC236}">
              <a16:creationId xmlns:a16="http://schemas.microsoft.com/office/drawing/2014/main" id="{5A1ECC8E-E54B-4B88-8350-4C65BC6BCADF}"/>
            </a:ext>
          </a:extLst>
        </xdr:cNvPr>
        <xdr:cNvSpPr/>
      </xdr:nvSpPr>
      <xdr:spPr>
        <a:xfrm>
          <a:off x="10795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60</xdr:row>
      <xdr:rowOff>39568</xdr:rowOff>
    </xdr:from>
    <xdr:ext cx="405111" cy="259045"/>
    <xdr:sp macro="" textlink="">
      <xdr:nvSpPr>
        <xdr:cNvPr id="91" name="n_1aveValue【体育館・プール】&#10;有形固定資産減価償却率">
          <a:extLst>
            <a:ext uri="{FF2B5EF4-FFF2-40B4-BE49-F238E27FC236}">
              <a16:creationId xmlns:a16="http://schemas.microsoft.com/office/drawing/2014/main" id="{EA03DD44-2391-43D0-B6F9-189B975962C4}"/>
            </a:ext>
          </a:extLst>
        </xdr:cNvPr>
        <xdr:cNvSpPr txBox="1"/>
      </xdr:nvSpPr>
      <xdr:spPr>
        <a:xfrm>
          <a:off x="3582044" y="103265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155501</xdr:rowOff>
    </xdr:from>
    <xdr:ext cx="405111" cy="259045"/>
    <xdr:sp macro="" textlink="">
      <xdr:nvSpPr>
        <xdr:cNvPr id="92" name="n_2aveValue【体育館・プール】&#10;有形固定資産減価償却率">
          <a:extLst>
            <a:ext uri="{FF2B5EF4-FFF2-40B4-BE49-F238E27FC236}">
              <a16:creationId xmlns:a16="http://schemas.microsoft.com/office/drawing/2014/main" id="{F3084F29-0830-4DC4-B3C7-A6E88DF37189}"/>
            </a:ext>
          </a:extLst>
        </xdr:cNvPr>
        <xdr:cNvSpPr txBox="1"/>
      </xdr:nvSpPr>
      <xdr:spPr>
        <a:xfrm>
          <a:off x="2705744" y="10271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152236</xdr:rowOff>
    </xdr:from>
    <xdr:ext cx="405111" cy="259045"/>
    <xdr:sp macro="" textlink="">
      <xdr:nvSpPr>
        <xdr:cNvPr id="93" name="n_3aveValue【体育館・プール】&#10;有形固定資産減価償却率">
          <a:extLst>
            <a:ext uri="{FF2B5EF4-FFF2-40B4-BE49-F238E27FC236}">
              <a16:creationId xmlns:a16="http://schemas.microsoft.com/office/drawing/2014/main" id="{FE23868B-7B29-4F86-BD7B-42A42DDEB486}"/>
            </a:ext>
          </a:extLst>
        </xdr:cNvPr>
        <xdr:cNvSpPr txBox="1"/>
      </xdr:nvSpPr>
      <xdr:spPr>
        <a:xfrm>
          <a:off x="1816744" y="10267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137540</xdr:rowOff>
    </xdr:from>
    <xdr:ext cx="405111" cy="259045"/>
    <xdr:sp macro="" textlink="">
      <xdr:nvSpPr>
        <xdr:cNvPr id="94" name="n_4aveValue【体育館・プール】&#10;有形固定資産減価償却率">
          <a:extLst>
            <a:ext uri="{FF2B5EF4-FFF2-40B4-BE49-F238E27FC236}">
              <a16:creationId xmlns:a16="http://schemas.microsoft.com/office/drawing/2014/main" id="{2E4F482D-5F0C-4719-ABEC-CAB7738514ED}"/>
            </a:ext>
          </a:extLst>
        </xdr:cNvPr>
        <xdr:cNvSpPr txBox="1"/>
      </xdr:nvSpPr>
      <xdr:spPr>
        <a:xfrm>
          <a:off x="927744" y="1025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1105</xdr:rowOff>
    </xdr:from>
    <xdr:ext cx="405111" cy="259045"/>
    <xdr:sp macro="" textlink="">
      <xdr:nvSpPr>
        <xdr:cNvPr id="95" name="n_4mainValue【体育館・プール】&#10;有形固定資産減価償却率">
          <a:extLst>
            <a:ext uri="{FF2B5EF4-FFF2-40B4-BE49-F238E27FC236}">
              <a16:creationId xmlns:a16="http://schemas.microsoft.com/office/drawing/2014/main" id="{7595C065-FB7D-4C4A-9444-CDBF4EE58D04}"/>
            </a:ext>
          </a:extLst>
        </xdr:cNvPr>
        <xdr:cNvSpPr txBox="1"/>
      </xdr:nvSpPr>
      <xdr:spPr>
        <a:xfrm>
          <a:off x="927744" y="10802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6" name="正方形/長方形 95">
          <a:extLst>
            <a:ext uri="{FF2B5EF4-FFF2-40B4-BE49-F238E27FC236}">
              <a16:creationId xmlns:a16="http://schemas.microsoft.com/office/drawing/2014/main" id="{E21D4837-365C-44AE-B4D9-AEDBC90007AD}"/>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7" name="正方形/長方形 96">
          <a:extLst>
            <a:ext uri="{FF2B5EF4-FFF2-40B4-BE49-F238E27FC236}">
              <a16:creationId xmlns:a16="http://schemas.microsoft.com/office/drawing/2014/main" id="{86AC8847-A449-40F4-BD0A-4F419A277D7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8" name="正方形/長方形 97">
          <a:extLst>
            <a:ext uri="{FF2B5EF4-FFF2-40B4-BE49-F238E27FC236}">
              <a16:creationId xmlns:a16="http://schemas.microsoft.com/office/drawing/2014/main" id="{9EABDDC8-60A7-4832-B0F9-F636F6393E68}"/>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9" name="正方形/長方形 98">
          <a:extLst>
            <a:ext uri="{FF2B5EF4-FFF2-40B4-BE49-F238E27FC236}">
              <a16:creationId xmlns:a16="http://schemas.microsoft.com/office/drawing/2014/main" id="{F6406B9D-9842-4B49-813B-4A60A7F89CDF}"/>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00" name="正方形/長方形 99">
          <a:extLst>
            <a:ext uri="{FF2B5EF4-FFF2-40B4-BE49-F238E27FC236}">
              <a16:creationId xmlns:a16="http://schemas.microsoft.com/office/drawing/2014/main" id="{085AD285-F54E-4402-91CA-A79B60B86B27}"/>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01" name="正方形/長方形 100">
          <a:extLst>
            <a:ext uri="{FF2B5EF4-FFF2-40B4-BE49-F238E27FC236}">
              <a16:creationId xmlns:a16="http://schemas.microsoft.com/office/drawing/2014/main" id="{C8734DA0-6E72-494F-A35A-158BB56F4A41}"/>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02" name="正方形/長方形 101">
          <a:extLst>
            <a:ext uri="{FF2B5EF4-FFF2-40B4-BE49-F238E27FC236}">
              <a16:creationId xmlns:a16="http://schemas.microsoft.com/office/drawing/2014/main" id="{63963397-A574-4508-B692-F8A58B313D37}"/>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03" name="正方形/長方形 102">
          <a:extLst>
            <a:ext uri="{FF2B5EF4-FFF2-40B4-BE49-F238E27FC236}">
              <a16:creationId xmlns:a16="http://schemas.microsoft.com/office/drawing/2014/main" id="{55BA8651-92EB-466A-8584-935C079D999C}"/>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4" name="テキスト ボックス 103">
          <a:extLst>
            <a:ext uri="{FF2B5EF4-FFF2-40B4-BE49-F238E27FC236}">
              <a16:creationId xmlns:a16="http://schemas.microsoft.com/office/drawing/2014/main" id="{753555E2-2A42-4FC4-B10B-3CA7BF2AE4A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05" name="直線コネクタ 104">
          <a:extLst>
            <a:ext uri="{FF2B5EF4-FFF2-40B4-BE49-F238E27FC236}">
              <a16:creationId xmlns:a16="http://schemas.microsoft.com/office/drawing/2014/main" id="{9E0CD515-9C75-4708-AB7C-877E259CA14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6" name="直線コネクタ 105">
          <a:extLst>
            <a:ext uri="{FF2B5EF4-FFF2-40B4-BE49-F238E27FC236}">
              <a16:creationId xmlns:a16="http://schemas.microsoft.com/office/drawing/2014/main" id="{30BE4035-6B87-47E5-B8D5-DD5B6F61207C}"/>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7" name="テキスト ボックス 106">
          <a:extLst>
            <a:ext uri="{FF2B5EF4-FFF2-40B4-BE49-F238E27FC236}">
              <a16:creationId xmlns:a16="http://schemas.microsoft.com/office/drawing/2014/main" id="{283F0D81-F01E-4B13-8BE5-0811179E6AEC}"/>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8" name="直線コネクタ 107">
          <a:extLst>
            <a:ext uri="{FF2B5EF4-FFF2-40B4-BE49-F238E27FC236}">
              <a16:creationId xmlns:a16="http://schemas.microsoft.com/office/drawing/2014/main" id="{633BA6E8-D346-4DB2-86D8-5210353B83E6}"/>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9" name="テキスト ボックス 108">
          <a:extLst>
            <a:ext uri="{FF2B5EF4-FFF2-40B4-BE49-F238E27FC236}">
              <a16:creationId xmlns:a16="http://schemas.microsoft.com/office/drawing/2014/main" id="{99FF607F-3EDF-4AFE-A0BD-C1716824744E}"/>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10" name="直線コネクタ 109">
          <a:extLst>
            <a:ext uri="{FF2B5EF4-FFF2-40B4-BE49-F238E27FC236}">
              <a16:creationId xmlns:a16="http://schemas.microsoft.com/office/drawing/2014/main" id="{2F4AECA5-9DB1-4789-BC4D-8717B66FF658}"/>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11" name="テキスト ボックス 110">
          <a:extLst>
            <a:ext uri="{FF2B5EF4-FFF2-40B4-BE49-F238E27FC236}">
              <a16:creationId xmlns:a16="http://schemas.microsoft.com/office/drawing/2014/main" id="{261ADC44-1629-47B8-99F1-15BC58542C91}"/>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12" name="直線コネクタ 111">
          <a:extLst>
            <a:ext uri="{FF2B5EF4-FFF2-40B4-BE49-F238E27FC236}">
              <a16:creationId xmlns:a16="http://schemas.microsoft.com/office/drawing/2014/main" id="{5BDBAB5C-EB6F-43C3-B6C2-B85C5D4B84E9}"/>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13" name="テキスト ボックス 112">
          <a:extLst>
            <a:ext uri="{FF2B5EF4-FFF2-40B4-BE49-F238E27FC236}">
              <a16:creationId xmlns:a16="http://schemas.microsoft.com/office/drawing/2014/main" id="{4022AAC6-B9E9-4E9E-AC45-7080BE61E31A}"/>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4" name="直線コネクタ 113">
          <a:extLst>
            <a:ext uri="{FF2B5EF4-FFF2-40B4-BE49-F238E27FC236}">
              <a16:creationId xmlns:a16="http://schemas.microsoft.com/office/drawing/2014/main" id="{0778558B-AF9B-4F30-B27F-B6719067C9D3}"/>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15" name="テキスト ボックス 114">
          <a:extLst>
            <a:ext uri="{FF2B5EF4-FFF2-40B4-BE49-F238E27FC236}">
              <a16:creationId xmlns:a16="http://schemas.microsoft.com/office/drawing/2014/main" id="{062E2316-A7A0-4428-9F57-3610816C26CF}"/>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6" name="直線コネクタ 115">
          <a:extLst>
            <a:ext uri="{FF2B5EF4-FFF2-40B4-BE49-F238E27FC236}">
              <a16:creationId xmlns:a16="http://schemas.microsoft.com/office/drawing/2014/main" id="{AF354686-7DAA-4482-B2A8-D5969A529C57}"/>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7" name="テキスト ボックス 116">
          <a:extLst>
            <a:ext uri="{FF2B5EF4-FFF2-40B4-BE49-F238E27FC236}">
              <a16:creationId xmlns:a16="http://schemas.microsoft.com/office/drawing/2014/main" id="{EFEFF697-6AE7-4FE4-9460-AB0660A97B5E}"/>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8" name="直線コネクタ 117">
          <a:extLst>
            <a:ext uri="{FF2B5EF4-FFF2-40B4-BE49-F238E27FC236}">
              <a16:creationId xmlns:a16="http://schemas.microsoft.com/office/drawing/2014/main" id="{670A4241-CD95-4F2A-B8D2-835A5461D63D}"/>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9" name="テキスト ボックス 118">
          <a:extLst>
            <a:ext uri="{FF2B5EF4-FFF2-40B4-BE49-F238E27FC236}">
              <a16:creationId xmlns:a16="http://schemas.microsoft.com/office/drawing/2014/main" id="{8A1BE5F8-FDD2-4354-B8B9-061D50DD1170}"/>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0" name="【体育館・プール】&#10;一人当たり面積グラフ枠">
          <a:extLst>
            <a:ext uri="{FF2B5EF4-FFF2-40B4-BE49-F238E27FC236}">
              <a16:creationId xmlns:a16="http://schemas.microsoft.com/office/drawing/2014/main" id="{F838AAED-807F-43FF-8390-26A1CAA3E1B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61722</xdr:rowOff>
    </xdr:from>
    <xdr:to>
      <xdr:col>54</xdr:col>
      <xdr:colOff>189865</xdr:colOff>
      <xdr:row>64</xdr:row>
      <xdr:rowOff>117729</xdr:rowOff>
    </xdr:to>
    <xdr:cxnSp macro="">
      <xdr:nvCxnSpPr>
        <xdr:cNvPr id="121" name="直線コネクタ 120">
          <a:extLst>
            <a:ext uri="{FF2B5EF4-FFF2-40B4-BE49-F238E27FC236}">
              <a16:creationId xmlns:a16="http://schemas.microsoft.com/office/drawing/2014/main" id="{E76D011B-4ACC-4EEF-B3B6-50B740A76203}"/>
            </a:ext>
          </a:extLst>
        </xdr:cNvPr>
        <xdr:cNvCxnSpPr/>
      </xdr:nvCxnSpPr>
      <xdr:spPr>
        <a:xfrm flipV="1">
          <a:off x="10476865" y="9491472"/>
          <a:ext cx="0" cy="15990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121556</xdr:rowOff>
    </xdr:from>
    <xdr:ext cx="469744" cy="259045"/>
    <xdr:sp macro="" textlink="">
      <xdr:nvSpPr>
        <xdr:cNvPr id="122" name="【体育館・プール】&#10;一人当たり面積最小値テキスト">
          <a:extLst>
            <a:ext uri="{FF2B5EF4-FFF2-40B4-BE49-F238E27FC236}">
              <a16:creationId xmlns:a16="http://schemas.microsoft.com/office/drawing/2014/main" id="{C30B08AA-0AD5-4CE4-A535-B694E02DF18B}"/>
            </a:ext>
          </a:extLst>
        </xdr:cNvPr>
        <xdr:cNvSpPr txBox="1"/>
      </xdr:nvSpPr>
      <xdr:spPr>
        <a:xfrm>
          <a:off x="10515600" y="11094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117729</xdr:rowOff>
    </xdr:from>
    <xdr:to>
      <xdr:col>55</xdr:col>
      <xdr:colOff>88900</xdr:colOff>
      <xdr:row>64</xdr:row>
      <xdr:rowOff>117729</xdr:rowOff>
    </xdr:to>
    <xdr:cxnSp macro="">
      <xdr:nvCxnSpPr>
        <xdr:cNvPr id="123" name="直線コネクタ 122">
          <a:extLst>
            <a:ext uri="{FF2B5EF4-FFF2-40B4-BE49-F238E27FC236}">
              <a16:creationId xmlns:a16="http://schemas.microsoft.com/office/drawing/2014/main" id="{6D78CCE6-AD3D-4F72-8B37-561C0501144F}"/>
            </a:ext>
          </a:extLst>
        </xdr:cNvPr>
        <xdr:cNvCxnSpPr/>
      </xdr:nvCxnSpPr>
      <xdr:spPr>
        <a:xfrm>
          <a:off x="10388600" y="11090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8399</xdr:rowOff>
    </xdr:from>
    <xdr:ext cx="469744" cy="259045"/>
    <xdr:sp macro="" textlink="">
      <xdr:nvSpPr>
        <xdr:cNvPr id="124" name="【体育館・プール】&#10;一人当たり面積最大値テキスト">
          <a:extLst>
            <a:ext uri="{FF2B5EF4-FFF2-40B4-BE49-F238E27FC236}">
              <a16:creationId xmlns:a16="http://schemas.microsoft.com/office/drawing/2014/main" id="{BB1930AA-537B-4B6E-838C-607389CC26C7}"/>
            </a:ext>
          </a:extLst>
        </xdr:cNvPr>
        <xdr:cNvSpPr txBox="1"/>
      </xdr:nvSpPr>
      <xdr:spPr>
        <a:xfrm>
          <a:off x="10515600" y="9266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61722</xdr:rowOff>
    </xdr:from>
    <xdr:to>
      <xdr:col>55</xdr:col>
      <xdr:colOff>88900</xdr:colOff>
      <xdr:row>55</xdr:row>
      <xdr:rowOff>61722</xdr:rowOff>
    </xdr:to>
    <xdr:cxnSp macro="">
      <xdr:nvCxnSpPr>
        <xdr:cNvPr id="125" name="直線コネクタ 124">
          <a:extLst>
            <a:ext uri="{FF2B5EF4-FFF2-40B4-BE49-F238E27FC236}">
              <a16:creationId xmlns:a16="http://schemas.microsoft.com/office/drawing/2014/main" id="{18B200F8-1D32-497B-9912-E996F05E5DCD}"/>
            </a:ext>
          </a:extLst>
        </xdr:cNvPr>
        <xdr:cNvCxnSpPr/>
      </xdr:nvCxnSpPr>
      <xdr:spPr>
        <a:xfrm>
          <a:off x="10388600" y="9491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62991</xdr:rowOff>
    </xdr:from>
    <xdr:ext cx="469744" cy="259045"/>
    <xdr:sp macro="" textlink="">
      <xdr:nvSpPr>
        <xdr:cNvPr id="126" name="【体育館・プール】&#10;一人当たり面積平均値テキスト">
          <a:extLst>
            <a:ext uri="{FF2B5EF4-FFF2-40B4-BE49-F238E27FC236}">
              <a16:creationId xmlns:a16="http://schemas.microsoft.com/office/drawing/2014/main" id="{7EA8C4FC-F99D-48FD-A54A-07EFB6EE5E41}"/>
            </a:ext>
          </a:extLst>
        </xdr:cNvPr>
        <xdr:cNvSpPr txBox="1"/>
      </xdr:nvSpPr>
      <xdr:spPr>
        <a:xfrm>
          <a:off x="10515600" y="108643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84564</xdr:rowOff>
    </xdr:from>
    <xdr:to>
      <xdr:col>55</xdr:col>
      <xdr:colOff>50800</xdr:colOff>
      <xdr:row>64</xdr:row>
      <xdr:rowOff>14714</xdr:rowOff>
    </xdr:to>
    <xdr:sp macro="" textlink="">
      <xdr:nvSpPr>
        <xdr:cNvPr id="127" name="フローチャート: 判断 126">
          <a:extLst>
            <a:ext uri="{FF2B5EF4-FFF2-40B4-BE49-F238E27FC236}">
              <a16:creationId xmlns:a16="http://schemas.microsoft.com/office/drawing/2014/main" id="{2B1840B8-AA95-427F-93F9-A7A71DE08A90}"/>
            </a:ext>
          </a:extLst>
        </xdr:cNvPr>
        <xdr:cNvSpPr/>
      </xdr:nvSpPr>
      <xdr:spPr>
        <a:xfrm>
          <a:off x="10426700" y="10885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80155</xdr:rowOff>
    </xdr:from>
    <xdr:to>
      <xdr:col>50</xdr:col>
      <xdr:colOff>165100</xdr:colOff>
      <xdr:row>64</xdr:row>
      <xdr:rowOff>10305</xdr:rowOff>
    </xdr:to>
    <xdr:sp macro="" textlink="">
      <xdr:nvSpPr>
        <xdr:cNvPr id="128" name="フローチャート: 判断 127">
          <a:extLst>
            <a:ext uri="{FF2B5EF4-FFF2-40B4-BE49-F238E27FC236}">
              <a16:creationId xmlns:a16="http://schemas.microsoft.com/office/drawing/2014/main" id="{90416C14-FF55-4AE2-9A02-2FAE04485F5E}"/>
            </a:ext>
          </a:extLst>
        </xdr:cNvPr>
        <xdr:cNvSpPr/>
      </xdr:nvSpPr>
      <xdr:spPr>
        <a:xfrm>
          <a:off x="9588500" y="1088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79828</xdr:rowOff>
    </xdr:from>
    <xdr:to>
      <xdr:col>46</xdr:col>
      <xdr:colOff>38100</xdr:colOff>
      <xdr:row>64</xdr:row>
      <xdr:rowOff>9978</xdr:rowOff>
    </xdr:to>
    <xdr:sp macro="" textlink="">
      <xdr:nvSpPr>
        <xdr:cNvPr id="129" name="フローチャート: 判断 128">
          <a:extLst>
            <a:ext uri="{FF2B5EF4-FFF2-40B4-BE49-F238E27FC236}">
              <a16:creationId xmlns:a16="http://schemas.microsoft.com/office/drawing/2014/main" id="{F9485ADF-C50D-472D-A524-71C02418D3B4}"/>
            </a:ext>
          </a:extLst>
        </xdr:cNvPr>
        <xdr:cNvSpPr/>
      </xdr:nvSpPr>
      <xdr:spPr>
        <a:xfrm>
          <a:off x="8699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75747</xdr:rowOff>
    </xdr:from>
    <xdr:to>
      <xdr:col>41</xdr:col>
      <xdr:colOff>101600</xdr:colOff>
      <xdr:row>64</xdr:row>
      <xdr:rowOff>5897</xdr:rowOff>
    </xdr:to>
    <xdr:sp macro="" textlink="">
      <xdr:nvSpPr>
        <xdr:cNvPr id="130" name="フローチャート: 判断 129">
          <a:extLst>
            <a:ext uri="{FF2B5EF4-FFF2-40B4-BE49-F238E27FC236}">
              <a16:creationId xmlns:a16="http://schemas.microsoft.com/office/drawing/2014/main" id="{1C20B92D-751B-47D8-B478-1D594F1EF42F}"/>
            </a:ext>
          </a:extLst>
        </xdr:cNvPr>
        <xdr:cNvSpPr/>
      </xdr:nvSpPr>
      <xdr:spPr>
        <a:xfrm>
          <a:off x="7810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104974</xdr:rowOff>
    </xdr:from>
    <xdr:to>
      <xdr:col>36</xdr:col>
      <xdr:colOff>165100</xdr:colOff>
      <xdr:row>64</xdr:row>
      <xdr:rowOff>35124</xdr:rowOff>
    </xdr:to>
    <xdr:sp macro="" textlink="">
      <xdr:nvSpPr>
        <xdr:cNvPr id="131" name="フローチャート: 判断 130">
          <a:extLst>
            <a:ext uri="{FF2B5EF4-FFF2-40B4-BE49-F238E27FC236}">
              <a16:creationId xmlns:a16="http://schemas.microsoft.com/office/drawing/2014/main" id="{FE891F35-FC6A-48DB-834F-61584124F689}"/>
            </a:ext>
          </a:extLst>
        </xdr:cNvPr>
        <xdr:cNvSpPr/>
      </xdr:nvSpPr>
      <xdr:spPr>
        <a:xfrm>
          <a:off x="6921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32" name="テキスト ボックス 131">
          <a:extLst>
            <a:ext uri="{FF2B5EF4-FFF2-40B4-BE49-F238E27FC236}">
              <a16:creationId xmlns:a16="http://schemas.microsoft.com/office/drawing/2014/main" id="{96D3F8E3-B834-47C4-AEAA-2F758C79BF1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3" name="テキスト ボックス 132">
          <a:extLst>
            <a:ext uri="{FF2B5EF4-FFF2-40B4-BE49-F238E27FC236}">
              <a16:creationId xmlns:a16="http://schemas.microsoft.com/office/drawing/2014/main" id="{03D58797-4EAB-4746-8569-214FF8AD9741}"/>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4" name="テキスト ボックス 133">
          <a:extLst>
            <a:ext uri="{FF2B5EF4-FFF2-40B4-BE49-F238E27FC236}">
              <a16:creationId xmlns:a16="http://schemas.microsoft.com/office/drawing/2014/main" id="{B87D7DD3-2F8D-4F4A-98E7-A322032483ED}"/>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35" name="テキスト ボックス 134">
          <a:extLst>
            <a:ext uri="{FF2B5EF4-FFF2-40B4-BE49-F238E27FC236}">
              <a16:creationId xmlns:a16="http://schemas.microsoft.com/office/drawing/2014/main" id="{5ADE7379-4E49-45A6-933A-5BF6FE02D47D}"/>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6" name="テキスト ボックス 135">
          <a:extLst>
            <a:ext uri="{FF2B5EF4-FFF2-40B4-BE49-F238E27FC236}">
              <a16:creationId xmlns:a16="http://schemas.microsoft.com/office/drawing/2014/main" id="{62CD9E94-6082-451B-9B02-7B310D27F352}"/>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63</xdr:row>
      <xdr:rowOff>87666</xdr:rowOff>
    </xdr:from>
    <xdr:to>
      <xdr:col>36</xdr:col>
      <xdr:colOff>165100</xdr:colOff>
      <xdr:row>64</xdr:row>
      <xdr:rowOff>17816</xdr:rowOff>
    </xdr:to>
    <xdr:sp macro="" textlink="">
      <xdr:nvSpPr>
        <xdr:cNvPr id="137" name="楕円 136">
          <a:extLst>
            <a:ext uri="{FF2B5EF4-FFF2-40B4-BE49-F238E27FC236}">
              <a16:creationId xmlns:a16="http://schemas.microsoft.com/office/drawing/2014/main" id="{2B78DB6B-244C-4135-AF2B-8E3AB6F7421D}"/>
            </a:ext>
          </a:extLst>
        </xdr:cNvPr>
        <xdr:cNvSpPr/>
      </xdr:nvSpPr>
      <xdr:spPr>
        <a:xfrm>
          <a:off x="6921500" y="108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26832</xdr:rowOff>
    </xdr:from>
    <xdr:ext cx="469744" cy="259045"/>
    <xdr:sp macro="" textlink="">
      <xdr:nvSpPr>
        <xdr:cNvPr id="138" name="n_1aveValue【体育館・プール】&#10;一人当たり面積">
          <a:extLst>
            <a:ext uri="{FF2B5EF4-FFF2-40B4-BE49-F238E27FC236}">
              <a16:creationId xmlns:a16="http://schemas.microsoft.com/office/drawing/2014/main" id="{9765B7C2-1923-47C4-91B5-9B6CE6508289}"/>
            </a:ext>
          </a:extLst>
        </xdr:cNvPr>
        <xdr:cNvSpPr txBox="1"/>
      </xdr:nvSpPr>
      <xdr:spPr>
        <a:xfrm>
          <a:off x="9391727" y="10656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26505</xdr:rowOff>
    </xdr:from>
    <xdr:ext cx="469744" cy="259045"/>
    <xdr:sp macro="" textlink="">
      <xdr:nvSpPr>
        <xdr:cNvPr id="139" name="n_2aveValue【体育館・プール】&#10;一人当たり面積">
          <a:extLst>
            <a:ext uri="{FF2B5EF4-FFF2-40B4-BE49-F238E27FC236}">
              <a16:creationId xmlns:a16="http://schemas.microsoft.com/office/drawing/2014/main" id="{00659B13-8D00-484A-8CD3-5E6AEA8A4471}"/>
            </a:ext>
          </a:extLst>
        </xdr:cNvPr>
        <xdr:cNvSpPr txBox="1"/>
      </xdr:nvSpPr>
      <xdr:spPr>
        <a:xfrm>
          <a:off x="8515427" y="10656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22424</xdr:rowOff>
    </xdr:from>
    <xdr:ext cx="469744" cy="259045"/>
    <xdr:sp macro="" textlink="">
      <xdr:nvSpPr>
        <xdr:cNvPr id="140" name="n_3aveValue【体育館・プール】&#10;一人当たり面積">
          <a:extLst>
            <a:ext uri="{FF2B5EF4-FFF2-40B4-BE49-F238E27FC236}">
              <a16:creationId xmlns:a16="http://schemas.microsoft.com/office/drawing/2014/main" id="{618874B6-5044-41BC-8212-F422BE5B5716}"/>
            </a:ext>
          </a:extLst>
        </xdr:cNvPr>
        <xdr:cNvSpPr txBox="1"/>
      </xdr:nvSpPr>
      <xdr:spPr>
        <a:xfrm>
          <a:off x="7626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26251</xdr:rowOff>
    </xdr:from>
    <xdr:ext cx="469744" cy="259045"/>
    <xdr:sp macro="" textlink="">
      <xdr:nvSpPr>
        <xdr:cNvPr id="141" name="n_4aveValue【体育館・プール】&#10;一人当たり面積">
          <a:extLst>
            <a:ext uri="{FF2B5EF4-FFF2-40B4-BE49-F238E27FC236}">
              <a16:creationId xmlns:a16="http://schemas.microsoft.com/office/drawing/2014/main" id="{14EB0F8E-5C96-49EC-B15C-0C734192AB6E}"/>
            </a:ext>
          </a:extLst>
        </xdr:cNvPr>
        <xdr:cNvSpPr txBox="1"/>
      </xdr:nvSpPr>
      <xdr:spPr>
        <a:xfrm>
          <a:off x="6737427" y="10999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34343</xdr:rowOff>
    </xdr:from>
    <xdr:ext cx="469744" cy="259045"/>
    <xdr:sp macro="" textlink="">
      <xdr:nvSpPr>
        <xdr:cNvPr id="142" name="n_4mainValue【体育館・プール】&#10;一人当たり面積">
          <a:extLst>
            <a:ext uri="{FF2B5EF4-FFF2-40B4-BE49-F238E27FC236}">
              <a16:creationId xmlns:a16="http://schemas.microsoft.com/office/drawing/2014/main" id="{FE859F3E-1C97-498A-8B35-4F62D14882B3}"/>
            </a:ext>
          </a:extLst>
        </xdr:cNvPr>
        <xdr:cNvSpPr txBox="1"/>
      </xdr:nvSpPr>
      <xdr:spPr>
        <a:xfrm>
          <a:off x="6737427" y="1066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43" name="正方形/長方形 142">
          <a:extLst>
            <a:ext uri="{FF2B5EF4-FFF2-40B4-BE49-F238E27FC236}">
              <a16:creationId xmlns:a16="http://schemas.microsoft.com/office/drawing/2014/main" id="{29AAF8C4-0CE3-417B-AE46-5187CA76DF1B}"/>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44" name="正方形/長方形 143">
          <a:extLst>
            <a:ext uri="{FF2B5EF4-FFF2-40B4-BE49-F238E27FC236}">
              <a16:creationId xmlns:a16="http://schemas.microsoft.com/office/drawing/2014/main" id="{E06CBB8E-038A-4E02-A0EC-7B99DAE7A019}"/>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45" name="正方形/長方形 144">
          <a:extLst>
            <a:ext uri="{FF2B5EF4-FFF2-40B4-BE49-F238E27FC236}">
              <a16:creationId xmlns:a16="http://schemas.microsoft.com/office/drawing/2014/main" id="{534AD802-7927-46F0-A243-135EF85A280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46" name="正方形/長方形 145">
          <a:extLst>
            <a:ext uri="{FF2B5EF4-FFF2-40B4-BE49-F238E27FC236}">
              <a16:creationId xmlns:a16="http://schemas.microsoft.com/office/drawing/2014/main" id="{FA72BE7B-FD8C-4AF0-AB08-3BA9EEFC462F}"/>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47" name="正方形/長方形 146">
          <a:extLst>
            <a:ext uri="{FF2B5EF4-FFF2-40B4-BE49-F238E27FC236}">
              <a16:creationId xmlns:a16="http://schemas.microsoft.com/office/drawing/2014/main" id="{E5588BC2-AF9F-45C6-B857-CB1771AE315C}"/>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48" name="正方形/長方形 147">
          <a:extLst>
            <a:ext uri="{FF2B5EF4-FFF2-40B4-BE49-F238E27FC236}">
              <a16:creationId xmlns:a16="http://schemas.microsoft.com/office/drawing/2014/main" id="{66220E62-FC2F-41F8-B956-A85E9F1A061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49" name="正方形/長方形 148">
          <a:extLst>
            <a:ext uri="{FF2B5EF4-FFF2-40B4-BE49-F238E27FC236}">
              <a16:creationId xmlns:a16="http://schemas.microsoft.com/office/drawing/2014/main" id="{A7CA9612-B74C-427C-873D-693D3254229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50" name="正方形/長方形 149">
          <a:extLst>
            <a:ext uri="{FF2B5EF4-FFF2-40B4-BE49-F238E27FC236}">
              <a16:creationId xmlns:a16="http://schemas.microsoft.com/office/drawing/2014/main" id="{EBAA8705-D1D0-4E08-88AE-F6F139F88AAA}"/>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151" name="正方形/長方形 150">
          <a:extLst>
            <a:ext uri="{FF2B5EF4-FFF2-40B4-BE49-F238E27FC236}">
              <a16:creationId xmlns:a16="http://schemas.microsoft.com/office/drawing/2014/main" id="{5F0C82BB-0CF2-4C0F-B5B3-86940262BFA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52" name="正方形/長方形 151">
          <a:extLst>
            <a:ext uri="{FF2B5EF4-FFF2-40B4-BE49-F238E27FC236}">
              <a16:creationId xmlns:a16="http://schemas.microsoft.com/office/drawing/2014/main" id="{DACE8539-CDD1-4148-9891-9B294F7B21E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53" name="正方形/長方形 152">
          <a:extLst>
            <a:ext uri="{FF2B5EF4-FFF2-40B4-BE49-F238E27FC236}">
              <a16:creationId xmlns:a16="http://schemas.microsoft.com/office/drawing/2014/main" id="{25E96985-C1EC-4076-BA5B-A42CCD214BC9}"/>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54" name="正方形/長方形 153">
          <a:extLst>
            <a:ext uri="{FF2B5EF4-FFF2-40B4-BE49-F238E27FC236}">
              <a16:creationId xmlns:a16="http://schemas.microsoft.com/office/drawing/2014/main" id="{569F15AA-E452-4D37-A98D-4F525A22E4A3}"/>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55" name="正方形/長方形 154">
          <a:extLst>
            <a:ext uri="{FF2B5EF4-FFF2-40B4-BE49-F238E27FC236}">
              <a16:creationId xmlns:a16="http://schemas.microsoft.com/office/drawing/2014/main" id="{4E40D815-DC58-4C05-879C-83D7C36B5348}"/>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56" name="正方形/長方形 155">
          <a:extLst>
            <a:ext uri="{FF2B5EF4-FFF2-40B4-BE49-F238E27FC236}">
              <a16:creationId xmlns:a16="http://schemas.microsoft.com/office/drawing/2014/main" id="{A7EBBE71-8091-4DB6-B241-26CEF40228DC}"/>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57" name="正方形/長方形 156">
          <a:extLst>
            <a:ext uri="{FF2B5EF4-FFF2-40B4-BE49-F238E27FC236}">
              <a16:creationId xmlns:a16="http://schemas.microsoft.com/office/drawing/2014/main" id="{5F728FC9-CFC9-4A14-8EC7-63CE821D8BF6}"/>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58" name="正方形/長方形 157">
          <a:extLst>
            <a:ext uri="{FF2B5EF4-FFF2-40B4-BE49-F238E27FC236}">
              <a16:creationId xmlns:a16="http://schemas.microsoft.com/office/drawing/2014/main" id="{4B25F206-4B5A-4AB9-9440-BEABB4549C44}"/>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159" name="正方形/長方形 158">
          <a:extLst>
            <a:ext uri="{FF2B5EF4-FFF2-40B4-BE49-F238E27FC236}">
              <a16:creationId xmlns:a16="http://schemas.microsoft.com/office/drawing/2014/main" id="{29A2167A-540A-45C5-8424-FBF1EE9E2B95}"/>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60" name="正方形/長方形 159">
          <a:extLst>
            <a:ext uri="{FF2B5EF4-FFF2-40B4-BE49-F238E27FC236}">
              <a16:creationId xmlns:a16="http://schemas.microsoft.com/office/drawing/2014/main" id="{F8E3D546-3CE6-435F-AFF2-619140B11382}"/>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61" name="正方形/長方形 160">
          <a:extLst>
            <a:ext uri="{FF2B5EF4-FFF2-40B4-BE49-F238E27FC236}">
              <a16:creationId xmlns:a16="http://schemas.microsoft.com/office/drawing/2014/main" id="{BE96B8AF-523E-48D1-8DDA-F37DBA98BA3D}"/>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62" name="正方形/長方形 161">
          <a:extLst>
            <a:ext uri="{FF2B5EF4-FFF2-40B4-BE49-F238E27FC236}">
              <a16:creationId xmlns:a16="http://schemas.microsoft.com/office/drawing/2014/main" id="{EE2FDEB7-2B5C-481D-88E3-D78C634B30F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63" name="正方形/長方形 162">
          <a:extLst>
            <a:ext uri="{FF2B5EF4-FFF2-40B4-BE49-F238E27FC236}">
              <a16:creationId xmlns:a16="http://schemas.microsoft.com/office/drawing/2014/main" id="{3C516168-93AD-4396-B200-34E120BAD0B9}"/>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64" name="正方形/長方形 163">
          <a:extLst>
            <a:ext uri="{FF2B5EF4-FFF2-40B4-BE49-F238E27FC236}">
              <a16:creationId xmlns:a16="http://schemas.microsoft.com/office/drawing/2014/main" id="{1D6978B6-EE09-416F-BD94-589665E6624A}"/>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65" name="正方形/長方形 164">
          <a:extLst>
            <a:ext uri="{FF2B5EF4-FFF2-40B4-BE49-F238E27FC236}">
              <a16:creationId xmlns:a16="http://schemas.microsoft.com/office/drawing/2014/main" id="{5E01418A-E6E0-4EDA-BB34-18A695A6F78C}"/>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66" name="正方形/長方形 165">
          <a:extLst>
            <a:ext uri="{FF2B5EF4-FFF2-40B4-BE49-F238E27FC236}">
              <a16:creationId xmlns:a16="http://schemas.microsoft.com/office/drawing/2014/main" id="{E4F2183D-04D3-49C4-9BD2-27CD139013F9}"/>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167" name="正方形/長方形 166">
          <a:extLst>
            <a:ext uri="{FF2B5EF4-FFF2-40B4-BE49-F238E27FC236}">
              <a16:creationId xmlns:a16="http://schemas.microsoft.com/office/drawing/2014/main" id="{4DB2E8C9-4D82-4A37-BBB2-8FB779FA1DCA}"/>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168" name="正方形/長方形 167">
          <a:extLst>
            <a:ext uri="{FF2B5EF4-FFF2-40B4-BE49-F238E27FC236}">
              <a16:creationId xmlns:a16="http://schemas.microsoft.com/office/drawing/2014/main" id="{2730EC48-B6CA-4798-ADD3-090216D239F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169" name="正方形/長方形 168">
          <a:extLst>
            <a:ext uri="{FF2B5EF4-FFF2-40B4-BE49-F238E27FC236}">
              <a16:creationId xmlns:a16="http://schemas.microsoft.com/office/drawing/2014/main" id="{547C0CBC-586B-4CFF-8CB4-386DE8E078F8}"/>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170" name="正方形/長方形 169">
          <a:extLst>
            <a:ext uri="{FF2B5EF4-FFF2-40B4-BE49-F238E27FC236}">
              <a16:creationId xmlns:a16="http://schemas.microsoft.com/office/drawing/2014/main" id="{2F832BB7-0EEB-4873-B257-590319BF8BB8}"/>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171" name="正方形/長方形 170">
          <a:extLst>
            <a:ext uri="{FF2B5EF4-FFF2-40B4-BE49-F238E27FC236}">
              <a16:creationId xmlns:a16="http://schemas.microsoft.com/office/drawing/2014/main" id="{2AE7B2E0-932B-4DD6-A139-9689F387209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172" name="正方形/長方形 171">
          <a:extLst>
            <a:ext uri="{FF2B5EF4-FFF2-40B4-BE49-F238E27FC236}">
              <a16:creationId xmlns:a16="http://schemas.microsoft.com/office/drawing/2014/main" id="{E70050A8-5B97-4D31-BBB3-10652E6F583F}"/>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173" name="正方形/長方形 172">
          <a:extLst>
            <a:ext uri="{FF2B5EF4-FFF2-40B4-BE49-F238E27FC236}">
              <a16:creationId xmlns:a16="http://schemas.microsoft.com/office/drawing/2014/main" id="{618D981A-1415-4C34-8783-4D086E4354E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174" name="正方形/長方形 173">
          <a:extLst>
            <a:ext uri="{FF2B5EF4-FFF2-40B4-BE49-F238E27FC236}">
              <a16:creationId xmlns:a16="http://schemas.microsoft.com/office/drawing/2014/main" id="{9A9AF10B-4579-4686-9AC9-EFE19AFD388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175" name="正方形/長方形 174">
          <a:extLst>
            <a:ext uri="{FF2B5EF4-FFF2-40B4-BE49-F238E27FC236}">
              <a16:creationId xmlns:a16="http://schemas.microsoft.com/office/drawing/2014/main" id="{5CD1C9DC-5D91-413B-8F07-0445E3CFCE0F}"/>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176" name="正方形/長方形 175">
          <a:extLst>
            <a:ext uri="{FF2B5EF4-FFF2-40B4-BE49-F238E27FC236}">
              <a16:creationId xmlns:a16="http://schemas.microsoft.com/office/drawing/2014/main" id="{853DFE29-40B5-41EF-AC62-CE901066603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177" name="正方形/長方形 176">
          <a:extLst>
            <a:ext uri="{FF2B5EF4-FFF2-40B4-BE49-F238E27FC236}">
              <a16:creationId xmlns:a16="http://schemas.microsoft.com/office/drawing/2014/main" id="{A6909C41-84FA-462D-8959-6CCF8731BE0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178" name="正方形/長方形 177">
          <a:extLst>
            <a:ext uri="{FF2B5EF4-FFF2-40B4-BE49-F238E27FC236}">
              <a16:creationId xmlns:a16="http://schemas.microsoft.com/office/drawing/2014/main" id="{FC077852-5729-42EC-A42A-1167DF9E448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179" name="正方形/長方形 178">
          <a:extLst>
            <a:ext uri="{FF2B5EF4-FFF2-40B4-BE49-F238E27FC236}">
              <a16:creationId xmlns:a16="http://schemas.microsoft.com/office/drawing/2014/main" id="{295C8728-3F96-4336-AE45-87F351FC3614}"/>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180" name="正方形/長方形 179">
          <a:extLst>
            <a:ext uri="{FF2B5EF4-FFF2-40B4-BE49-F238E27FC236}">
              <a16:creationId xmlns:a16="http://schemas.microsoft.com/office/drawing/2014/main" id="{8B1F0220-B41E-406C-9F17-149DA455011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181" name="正方形/長方形 180">
          <a:extLst>
            <a:ext uri="{FF2B5EF4-FFF2-40B4-BE49-F238E27FC236}">
              <a16:creationId xmlns:a16="http://schemas.microsoft.com/office/drawing/2014/main" id="{91228A49-399A-4F6B-AA72-7334850ACD75}"/>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182" name="正方形/長方形 181">
          <a:extLst>
            <a:ext uri="{FF2B5EF4-FFF2-40B4-BE49-F238E27FC236}">
              <a16:creationId xmlns:a16="http://schemas.microsoft.com/office/drawing/2014/main" id="{C3EEDB22-5070-4DF1-86D7-F979462FE49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183" name="テキスト ボックス 182">
          <a:extLst>
            <a:ext uri="{FF2B5EF4-FFF2-40B4-BE49-F238E27FC236}">
              <a16:creationId xmlns:a16="http://schemas.microsoft.com/office/drawing/2014/main" id="{85FC4E4D-75CA-4E98-958D-8C1D87FD6F08}"/>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184" name="直線コネクタ 183">
          <a:extLst>
            <a:ext uri="{FF2B5EF4-FFF2-40B4-BE49-F238E27FC236}">
              <a16:creationId xmlns:a16="http://schemas.microsoft.com/office/drawing/2014/main" id="{35E45591-FB6E-4524-A2D0-84FBD890B147}"/>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185" name="テキスト ボックス 184">
          <a:extLst>
            <a:ext uri="{FF2B5EF4-FFF2-40B4-BE49-F238E27FC236}">
              <a16:creationId xmlns:a16="http://schemas.microsoft.com/office/drawing/2014/main" id="{A0229119-806C-48C1-84CB-1B05DBC7E64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186" name="直線コネクタ 185">
          <a:extLst>
            <a:ext uri="{FF2B5EF4-FFF2-40B4-BE49-F238E27FC236}">
              <a16:creationId xmlns:a16="http://schemas.microsoft.com/office/drawing/2014/main" id="{34E9923A-22FF-491A-AC9A-B2A4748316C6}"/>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187" name="テキスト ボックス 186">
          <a:extLst>
            <a:ext uri="{FF2B5EF4-FFF2-40B4-BE49-F238E27FC236}">
              <a16:creationId xmlns:a16="http://schemas.microsoft.com/office/drawing/2014/main" id="{7DEA5E33-8334-4A8E-A081-1AE3804A438F}"/>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188" name="直線コネクタ 187">
          <a:extLst>
            <a:ext uri="{FF2B5EF4-FFF2-40B4-BE49-F238E27FC236}">
              <a16:creationId xmlns:a16="http://schemas.microsoft.com/office/drawing/2014/main" id="{0A3A6DE9-CF55-4FB5-A784-2299651C7A69}"/>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189" name="テキスト ボックス 188">
          <a:extLst>
            <a:ext uri="{FF2B5EF4-FFF2-40B4-BE49-F238E27FC236}">
              <a16:creationId xmlns:a16="http://schemas.microsoft.com/office/drawing/2014/main" id="{B625C257-5248-45E2-846E-94987156179A}"/>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190" name="直線コネクタ 189">
          <a:extLst>
            <a:ext uri="{FF2B5EF4-FFF2-40B4-BE49-F238E27FC236}">
              <a16:creationId xmlns:a16="http://schemas.microsoft.com/office/drawing/2014/main" id="{5F6203F5-AFD1-4B58-9DB6-1EDF78725A22}"/>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191" name="テキスト ボックス 190">
          <a:extLst>
            <a:ext uri="{FF2B5EF4-FFF2-40B4-BE49-F238E27FC236}">
              <a16:creationId xmlns:a16="http://schemas.microsoft.com/office/drawing/2014/main" id="{AFAA92B0-2B91-44BA-94D4-897BEAA9C7EC}"/>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192" name="直線コネクタ 191">
          <a:extLst>
            <a:ext uri="{FF2B5EF4-FFF2-40B4-BE49-F238E27FC236}">
              <a16:creationId xmlns:a16="http://schemas.microsoft.com/office/drawing/2014/main" id="{FC54E3F7-4FE2-4E56-B425-13857D946152}"/>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193" name="テキスト ボックス 192">
          <a:extLst>
            <a:ext uri="{FF2B5EF4-FFF2-40B4-BE49-F238E27FC236}">
              <a16:creationId xmlns:a16="http://schemas.microsoft.com/office/drawing/2014/main" id="{E656CA53-0AE1-4807-AD88-43BFD5593666}"/>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194" name="直線コネクタ 193">
          <a:extLst>
            <a:ext uri="{FF2B5EF4-FFF2-40B4-BE49-F238E27FC236}">
              <a16:creationId xmlns:a16="http://schemas.microsoft.com/office/drawing/2014/main" id="{0996CBC3-C012-4494-BA43-F0A8CB9444C4}"/>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195" name="テキスト ボックス 194">
          <a:extLst>
            <a:ext uri="{FF2B5EF4-FFF2-40B4-BE49-F238E27FC236}">
              <a16:creationId xmlns:a16="http://schemas.microsoft.com/office/drawing/2014/main" id="{3EEB4B0B-ABBD-495F-9A4D-F4C34308728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196" name="直線コネクタ 195">
          <a:extLst>
            <a:ext uri="{FF2B5EF4-FFF2-40B4-BE49-F238E27FC236}">
              <a16:creationId xmlns:a16="http://schemas.microsoft.com/office/drawing/2014/main" id="{31B626EE-EE79-408B-8FC1-B09DFEBAEB74}"/>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197" name="テキスト ボックス 196">
          <a:extLst>
            <a:ext uri="{FF2B5EF4-FFF2-40B4-BE49-F238E27FC236}">
              <a16:creationId xmlns:a16="http://schemas.microsoft.com/office/drawing/2014/main" id="{DAF4AC9B-2BEA-451C-90E2-2E62F1D4C71C}"/>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198" name="直線コネクタ 197">
          <a:extLst>
            <a:ext uri="{FF2B5EF4-FFF2-40B4-BE49-F238E27FC236}">
              <a16:creationId xmlns:a16="http://schemas.microsoft.com/office/drawing/2014/main" id="{1A87DBE8-0FC3-440D-AA89-E0A50E3C9A1B}"/>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199" name="【一般廃棄物処理施設】&#10;有形固定資産減価償却率グラフ枠">
          <a:extLst>
            <a:ext uri="{FF2B5EF4-FFF2-40B4-BE49-F238E27FC236}">
              <a16:creationId xmlns:a16="http://schemas.microsoft.com/office/drawing/2014/main" id="{0E3F8828-B77F-4788-B0F6-B8E587FAD061}"/>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33746</xdr:rowOff>
    </xdr:from>
    <xdr:to>
      <xdr:col>85</xdr:col>
      <xdr:colOff>126364</xdr:colOff>
      <xdr:row>42</xdr:row>
      <xdr:rowOff>92528</xdr:rowOff>
    </xdr:to>
    <xdr:cxnSp macro="">
      <xdr:nvCxnSpPr>
        <xdr:cNvPr id="200" name="直線コネクタ 199">
          <a:extLst>
            <a:ext uri="{FF2B5EF4-FFF2-40B4-BE49-F238E27FC236}">
              <a16:creationId xmlns:a16="http://schemas.microsoft.com/office/drawing/2014/main" id="{B669C651-80CF-431C-8EEC-F736BB2AE8C5}"/>
            </a:ext>
          </a:extLst>
        </xdr:cNvPr>
        <xdr:cNvCxnSpPr/>
      </xdr:nvCxnSpPr>
      <xdr:spPr>
        <a:xfrm flipV="1">
          <a:off x="16318864" y="5691596"/>
          <a:ext cx="0" cy="16018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201" name="【一般廃棄物処理施設】&#10;有形固定資産減価償却率最小値テキスト">
          <a:extLst>
            <a:ext uri="{FF2B5EF4-FFF2-40B4-BE49-F238E27FC236}">
              <a16:creationId xmlns:a16="http://schemas.microsoft.com/office/drawing/2014/main" id="{E308DE0B-077E-49E8-AEEF-0EB75A70B2BB}"/>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202" name="直線コネクタ 201">
          <a:extLst>
            <a:ext uri="{FF2B5EF4-FFF2-40B4-BE49-F238E27FC236}">
              <a16:creationId xmlns:a16="http://schemas.microsoft.com/office/drawing/2014/main" id="{9C7D2B95-1C15-48F0-9CF6-8AB759A39414}"/>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151873</xdr:rowOff>
    </xdr:from>
    <xdr:ext cx="340478" cy="259045"/>
    <xdr:sp macro="" textlink="">
      <xdr:nvSpPr>
        <xdr:cNvPr id="203" name="【一般廃棄物処理施設】&#10;有形固定資産減価償却率最大値テキスト">
          <a:extLst>
            <a:ext uri="{FF2B5EF4-FFF2-40B4-BE49-F238E27FC236}">
              <a16:creationId xmlns:a16="http://schemas.microsoft.com/office/drawing/2014/main" id="{17CE01DC-3891-46CE-BA60-3D273C48AD76}"/>
            </a:ext>
          </a:extLst>
        </xdr:cNvPr>
        <xdr:cNvSpPr txBox="1"/>
      </xdr:nvSpPr>
      <xdr:spPr>
        <a:xfrm>
          <a:off x="16357600" y="546682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33746</xdr:rowOff>
    </xdr:from>
    <xdr:to>
      <xdr:col>86</xdr:col>
      <xdr:colOff>25400</xdr:colOff>
      <xdr:row>33</xdr:row>
      <xdr:rowOff>33746</xdr:rowOff>
    </xdr:to>
    <xdr:cxnSp macro="">
      <xdr:nvCxnSpPr>
        <xdr:cNvPr id="204" name="直線コネクタ 203">
          <a:extLst>
            <a:ext uri="{FF2B5EF4-FFF2-40B4-BE49-F238E27FC236}">
              <a16:creationId xmlns:a16="http://schemas.microsoft.com/office/drawing/2014/main" id="{1AF06EE8-60A1-4C6B-9532-D8F671AEE9C2}"/>
            </a:ext>
          </a:extLst>
        </xdr:cNvPr>
        <xdr:cNvCxnSpPr/>
      </xdr:nvCxnSpPr>
      <xdr:spPr>
        <a:xfrm>
          <a:off x="16230600" y="5691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53176</xdr:rowOff>
    </xdr:from>
    <xdr:ext cx="405111" cy="259045"/>
    <xdr:sp macro="" textlink="">
      <xdr:nvSpPr>
        <xdr:cNvPr id="205" name="【一般廃棄物処理施設】&#10;有形固定資産減価償却率平均値テキスト">
          <a:extLst>
            <a:ext uri="{FF2B5EF4-FFF2-40B4-BE49-F238E27FC236}">
              <a16:creationId xmlns:a16="http://schemas.microsoft.com/office/drawing/2014/main" id="{DF99A12A-3044-471B-8905-A1E761D914D6}"/>
            </a:ext>
          </a:extLst>
        </xdr:cNvPr>
        <xdr:cNvSpPr txBox="1"/>
      </xdr:nvSpPr>
      <xdr:spPr>
        <a:xfrm>
          <a:off x="16357600" y="639682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30299</xdr:rowOff>
    </xdr:from>
    <xdr:to>
      <xdr:col>85</xdr:col>
      <xdr:colOff>177800</xdr:colOff>
      <xdr:row>38</xdr:row>
      <xdr:rowOff>131899</xdr:rowOff>
    </xdr:to>
    <xdr:sp macro="" textlink="">
      <xdr:nvSpPr>
        <xdr:cNvPr id="206" name="フローチャート: 判断 205">
          <a:extLst>
            <a:ext uri="{FF2B5EF4-FFF2-40B4-BE49-F238E27FC236}">
              <a16:creationId xmlns:a16="http://schemas.microsoft.com/office/drawing/2014/main" id="{C2E3927D-850A-4F35-A122-0CEF02917348}"/>
            </a:ext>
          </a:extLst>
        </xdr:cNvPr>
        <xdr:cNvSpPr/>
      </xdr:nvSpPr>
      <xdr:spPr>
        <a:xfrm>
          <a:off x="16268700" y="654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157661</xdr:rowOff>
    </xdr:from>
    <xdr:to>
      <xdr:col>81</xdr:col>
      <xdr:colOff>101600</xdr:colOff>
      <xdr:row>38</xdr:row>
      <xdr:rowOff>87812</xdr:rowOff>
    </xdr:to>
    <xdr:sp macro="" textlink="">
      <xdr:nvSpPr>
        <xdr:cNvPr id="207" name="フローチャート: 判断 206">
          <a:extLst>
            <a:ext uri="{FF2B5EF4-FFF2-40B4-BE49-F238E27FC236}">
              <a16:creationId xmlns:a16="http://schemas.microsoft.com/office/drawing/2014/main" id="{FE34C1BE-9163-48D4-B36D-A6CF7ADB9709}"/>
            </a:ext>
          </a:extLst>
        </xdr:cNvPr>
        <xdr:cNvSpPr/>
      </xdr:nvSpPr>
      <xdr:spPr>
        <a:xfrm>
          <a:off x="15430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123372</xdr:rowOff>
    </xdr:from>
    <xdr:to>
      <xdr:col>76</xdr:col>
      <xdr:colOff>165100</xdr:colOff>
      <xdr:row>38</xdr:row>
      <xdr:rowOff>53522</xdr:rowOff>
    </xdr:to>
    <xdr:sp macro="" textlink="">
      <xdr:nvSpPr>
        <xdr:cNvPr id="208" name="フローチャート: 判断 207">
          <a:extLst>
            <a:ext uri="{FF2B5EF4-FFF2-40B4-BE49-F238E27FC236}">
              <a16:creationId xmlns:a16="http://schemas.microsoft.com/office/drawing/2014/main" id="{239DB90A-3A92-46AB-B275-A770564DA50D}"/>
            </a:ext>
          </a:extLst>
        </xdr:cNvPr>
        <xdr:cNvSpPr/>
      </xdr:nvSpPr>
      <xdr:spPr>
        <a:xfrm>
          <a:off x="14541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44994</xdr:rowOff>
    </xdr:from>
    <xdr:to>
      <xdr:col>72</xdr:col>
      <xdr:colOff>38100</xdr:colOff>
      <xdr:row>38</xdr:row>
      <xdr:rowOff>146594</xdr:rowOff>
    </xdr:to>
    <xdr:sp macro="" textlink="">
      <xdr:nvSpPr>
        <xdr:cNvPr id="209" name="フローチャート: 判断 208">
          <a:extLst>
            <a:ext uri="{FF2B5EF4-FFF2-40B4-BE49-F238E27FC236}">
              <a16:creationId xmlns:a16="http://schemas.microsoft.com/office/drawing/2014/main" id="{18F5339B-5E39-479D-AA07-717ADA107D54}"/>
            </a:ext>
          </a:extLst>
        </xdr:cNvPr>
        <xdr:cNvSpPr/>
      </xdr:nvSpPr>
      <xdr:spPr>
        <a:xfrm>
          <a:off x="13652500" y="656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61323</xdr:rowOff>
    </xdr:from>
    <xdr:to>
      <xdr:col>67</xdr:col>
      <xdr:colOff>101600</xdr:colOff>
      <xdr:row>37</xdr:row>
      <xdr:rowOff>162923</xdr:rowOff>
    </xdr:to>
    <xdr:sp macro="" textlink="">
      <xdr:nvSpPr>
        <xdr:cNvPr id="210" name="フローチャート: 判断 209">
          <a:extLst>
            <a:ext uri="{FF2B5EF4-FFF2-40B4-BE49-F238E27FC236}">
              <a16:creationId xmlns:a16="http://schemas.microsoft.com/office/drawing/2014/main" id="{DD4AFDDB-2B1F-445D-98FC-142498094C47}"/>
            </a:ext>
          </a:extLst>
        </xdr:cNvPr>
        <xdr:cNvSpPr/>
      </xdr:nvSpPr>
      <xdr:spPr>
        <a:xfrm>
          <a:off x="12763500" y="6404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211" name="テキスト ボックス 210">
          <a:extLst>
            <a:ext uri="{FF2B5EF4-FFF2-40B4-BE49-F238E27FC236}">
              <a16:creationId xmlns:a16="http://schemas.microsoft.com/office/drawing/2014/main" id="{86C7DB34-9036-4E80-8322-40A724186F25}"/>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212" name="テキスト ボックス 211">
          <a:extLst>
            <a:ext uri="{FF2B5EF4-FFF2-40B4-BE49-F238E27FC236}">
              <a16:creationId xmlns:a16="http://schemas.microsoft.com/office/drawing/2014/main" id="{45D81BF4-70F8-4048-8037-11A5336DD7F9}"/>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213" name="テキスト ボックス 212">
          <a:extLst>
            <a:ext uri="{FF2B5EF4-FFF2-40B4-BE49-F238E27FC236}">
              <a16:creationId xmlns:a16="http://schemas.microsoft.com/office/drawing/2014/main" id="{AB45B2CB-31F1-4CF0-91DB-D0C930ADD38C}"/>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214" name="テキスト ボックス 213">
          <a:extLst>
            <a:ext uri="{FF2B5EF4-FFF2-40B4-BE49-F238E27FC236}">
              <a16:creationId xmlns:a16="http://schemas.microsoft.com/office/drawing/2014/main" id="{A8A9AB4E-3EB5-45BE-81A2-7867C3C6859A}"/>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215" name="テキスト ボックス 214">
          <a:extLst>
            <a:ext uri="{FF2B5EF4-FFF2-40B4-BE49-F238E27FC236}">
              <a16:creationId xmlns:a16="http://schemas.microsoft.com/office/drawing/2014/main" id="{F1293EAA-028F-4B36-8D06-DB6C66B305C5}"/>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42</xdr:row>
      <xdr:rowOff>41728</xdr:rowOff>
    </xdr:from>
    <xdr:to>
      <xdr:col>85</xdr:col>
      <xdr:colOff>177800</xdr:colOff>
      <xdr:row>42</xdr:row>
      <xdr:rowOff>143328</xdr:rowOff>
    </xdr:to>
    <xdr:sp macro="" textlink="">
      <xdr:nvSpPr>
        <xdr:cNvPr id="216" name="楕円 215">
          <a:extLst>
            <a:ext uri="{FF2B5EF4-FFF2-40B4-BE49-F238E27FC236}">
              <a16:creationId xmlns:a16="http://schemas.microsoft.com/office/drawing/2014/main" id="{922CE358-BE77-4E1E-A0B6-A3E2F9110E91}"/>
            </a:ext>
          </a:extLst>
        </xdr:cNvPr>
        <xdr:cNvSpPr/>
      </xdr:nvSpPr>
      <xdr:spPr>
        <a:xfrm>
          <a:off x="162687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128105</xdr:rowOff>
    </xdr:from>
    <xdr:ext cx="469744" cy="259045"/>
    <xdr:sp macro="" textlink="">
      <xdr:nvSpPr>
        <xdr:cNvPr id="217" name="【一般廃棄物処理施設】&#10;有形固定資産減価償却率該当値テキスト">
          <a:extLst>
            <a:ext uri="{FF2B5EF4-FFF2-40B4-BE49-F238E27FC236}">
              <a16:creationId xmlns:a16="http://schemas.microsoft.com/office/drawing/2014/main" id="{178030DF-1406-4303-921A-B6E5607EA793}"/>
            </a:ext>
          </a:extLst>
        </xdr:cNvPr>
        <xdr:cNvSpPr txBox="1"/>
      </xdr:nvSpPr>
      <xdr:spPr>
        <a:xfrm>
          <a:off x="16357600" y="715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147864</xdr:rowOff>
    </xdr:from>
    <xdr:to>
      <xdr:col>81</xdr:col>
      <xdr:colOff>101600</xdr:colOff>
      <xdr:row>36</xdr:row>
      <xdr:rowOff>78014</xdr:rowOff>
    </xdr:to>
    <xdr:sp macro="" textlink="">
      <xdr:nvSpPr>
        <xdr:cNvPr id="218" name="楕円 217">
          <a:extLst>
            <a:ext uri="{FF2B5EF4-FFF2-40B4-BE49-F238E27FC236}">
              <a16:creationId xmlns:a16="http://schemas.microsoft.com/office/drawing/2014/main" id="{DEC00289-B4F2-4946-9304-610EB093C8DC}"/>
            </a:ext>
          </a:extLst>
        </xdr:cNvPr>
        <xdr:cNvSpPr/>
      </xdr:nvSpPr>
      <xdr:spPr>
        <a:xfrm>
          <a:off x="15430500" y="6148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27214</xdr:rowOff>
    </xdr:from>
    <xdr:to>
      <xdr:col>85</xdr:col>
      <xdr:colOff>127000</xdr:colOff>
      <xdr:row>42</xdr:row>
      <xdr:rowOff>92528</xdr:rowOff>
    </xdr:to>
    <xdr:cxnSp macro="">
      <xdr:nvCxnSpPr>
        <xdr:cNvPr id="219" name="直線コネクタ 218">
          <a:extLst>
            <a:ext uri="{FF2B5EF4-FFF2-40B4-BE49-F238E27FC236}">
              <a16:creationId xmlns:a16="http://schemas.microsoft.com/office/drawing/2014/main" id="{9B77FF09-D18F-4394-8696-9A638B52BC09}"/>
            </a:ext>
          </a:extLst>
        </xdr:cNvPr>
        <xdr:cNvCxnSpPr/>
      </xdr:nvCxnSpPr>
      <xdr:spPr>
        <a:xfrm>
          <a:off x="15481300" y="6199414"/>
          <a:ext cx="838200" cy="1094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93980</xdr:rowOff>
    </xdr:from>
    <xdr:to>
      <xdr:col>76</xdr:col>
      <xdr:colOff>165100</xdr:colOff>
      <xdr:row>36</xdr:row>
      <xdr:rowOff>24130</xdr:rowOff>
    </xdr:to>
    <xdr:sp macro="" textlink="">
      <xdr:nvSpPr>
        <xdr:cNvPr id="220" name="楕円 219">
          <a:extLst>
            <a:ext uri="{FF2B5EF4-FFF2-40B4-BE49-F238E27FC236}">
              <a16:creationId xmlns:a16="http://schemas.microsoft.com/office/drawing/2014/main" id="{9EFF75A6-DB20-4918-8183-B9E11F7447C9}"/>
            </a:ext>
          </a:extLst>
        </xdr:cNvPr>
        <xdr:cNvSpPr/>
      </xdr:nvSpPr>
      <xdr:spPr>
        <a:xfrm>
          <a:off x="14541500" y="6094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144780</xdr:rowOff>
    </xdr:from>
    <xdr:to>
      <xdr:col>81</xdr:col>
      <xdr:colOff>50800</xdr:colOff>
      <xdr:row>36</xdr:row>
      <xdr:rowOff>27214</xdr:rowOff>
    </xdr:to>
    <xdr:cxnSp macro="">
      <xdr:nvCxnSpPr>
        <xdr:cNvPr id="221" name="直線コネクタ 220">
          <a:extLst>
            <a:ext uri="{FF2B5EF4-FFF2-40B4-BE49-F238E27FC236}">
              <a16:creationId xmlns:a16="http://schemas.microsoft.com/office/drawing/2014/main" id="{A2B46C28-0987-46B8-9A90-DE557A19474B}"/>
            </a:ext>
          </a:extLst>
        </xdr:cNvPr>
        <xdr:cNvCxnSpPr/>
      </xdr:nvCxnSpPr>
      <xdr:spPr>
        <a:xfrm>
          <a:off x="14592300" y="6145530"/>
          <a:ext cx="8890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40096</xdr:rowOff>
    </xdr:from>
    <xdr:to>
      <xdr:col>72</xdr:col>
      <xdr:colOff>38100</xdr:colOff>
      <xdr:row>35</xdr:row>
      <xdr:rowOff>141696</xdr:rowOff>
    </xdr:to>
    <xdr:sp macro="" textlink="">
      <xdr:nvSpPr>
        <xdr:cNvPr id="222" name="楕円 221">
          <a:extLst>
            <a:ext uri="{FF2B5EF4-FFF2-40B4-BE49-F238E27FC236}">
              <a16:creationId xmlns:a16="http://schemas.microsoft.com/office/drawing/2014/main" id="{D63F8324-E246-4B07-A030-974173BD7937}"/>
            </a:ext>
          </a:extLst>
        </xdr:cNvPr>
        <xdr:cNvSpPr/>
      </xdr:nvSpPr>
      <xdr:spPr>
        <a:xfrm>
          <a:off x="13652500" y="6040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90896</xdr:rowOff>
    </xdr:from>
    <xdr:to>
      <xdr:col>76</xdr:col>
      <xdr:colOff>114300</xdr:colOff>
      <xdr:row>35</xdr:row>
      <xdr:rowOff>144780</xdr:rowOff>
    </xdr:to>
    <xdr:cxnSp macro="">
      <xdr:nvCxnSpPr>
        <xdr:cNvPr id="223" name="直線コネクタ 222">
          <a:extLst>
            <a:ext uri="{FF2B5EF4-FFF2-40B4-BE49-F238E27FC236}">
              <a16:creationId xmlns:a16="http://schemas.microsoft.com/office/drawing/2014/main" id="{B0AB23C9-FE23-4E26-9CD4-918567579E0B}"/>
            </a:ext>
          </a:extLst>
        </xdr:cNvPr>
        <xdr:cNvCxnSpPr/>
      </xdr:nvCxnSpPr>
      <xdr:spPr>
        <a:xfrm>
          <a:off x="13703300" y="6091646"/>
          <a:ext cx="8890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34</xdr:row>
      <xdr:rowOff>157661</xdr:rowOff>
    </xdr:from>
    <xdr:to>
      <xdr:col>67</xdr:col>
      <xdr:colOff>101600</xdr:colOff>
      <xdr:row>35</xdr:row>
      <xdr:rowOff>87811</xdr:rowOff>
    </xdr:to>
    <xdr:sp macro="" textlink="">
      <xdr:nvSpPr>
        <xdr:cNvPr id="224" name="楕円 223">
          <a:extLst>
            <a:ext uri="{FF2B5EF4-FFF2-40B4-BE49-F238E27FC236}">
              <a16:creationId xmlns:a16="http://schemas.microsoft.com/office/drawing/2014/main" id="{0AE1A60B-E0D0-4C93-9C7C-9066C9F3921C}"/>
            </a:ext>
          </a:extLst>
        </xdr:cNvPr>
        <xdr:cNvSpPr/>
      </xdr:nvSpPr>
      <xdr:spPr>
        <a:xfrm>
          <a:off x="12763500" y="5986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37011</xdr:rowOff>
    </xdr:from>
    <xdr:to>
      <xdr:col>71</xdr:col>
      <xdr:colOff>177800</xdr:colOff>
      <xdr:row>35</xdr:row>
      <xdr:rowOff>90896</xdr:rowOff>
    </xdr:to>
    <xdr:cxnSp macro="">
      <xdr:nvCxnSpPr>
        <xdr:cNvPr id="225" name="直線コネクタ 224">
          <a:extLst>
            <a:ext uri="{FF2B5EF4-FFF2-40B4-BE49-F238E27FC236}">
              <a16:creationId xmlns:a16="http://schemas.microsoft.com/office/drawing/2014/main" id="{17BDBA06-4F91-4F83-891C-065A6D0F5AE8}"/>
            </a:ext>
          </a:extLst>
        </xdr:cNvPr>
        <xdr:cNvCxnSpPr/>
      </xdr:nvCxnSpPr>
      <xdr:spPr>
        <a:xfrm>
          <a:off x="12814300" y="6037761"/>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78939</xdr:rowOff>
    </xdr:from>
    <xdr:ext cx="405111" cy="259045"/>
    <xdr:sp macro="" textlink="">
      <xdr:nvSpPr>
        <xdr:cNvPr id="226" name="n_1aveValue【一般廃棄物処理施設】&#10;有形固定資産減価償却率">
          <a:extLst>
            <a:ext uri="{FF2B5EF4-FFF2-40B4-BE49-F238E27FC236}">
              <a16:creationId xmlns:a16="http://schemas.microsoft.com/office/drawing/2014/main" id="{9C878271-103F-411B-AB24-E52F78872D71}"/>
            </a:ext>
          </a:extLst>
        </xdr:cNvPr>
        <xdr:cNvSpPr txBox="1"/>
      </xdr:nvSpPr>
      <xdr:spPr>
        <a:xfrm>
          <a:off x="15266044" y="659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44649</xdr:rowOff>
    </xdr:from>
    <xdr:ext cx="405111" cy="259045"/>
    <xdr:sp macro="" textlink="">
      <xdr:nvSpPr>
        <xdr:cNvPr id="227" name="n_2aveValue【一般廃棄物処理施設】&#10;有形固定資産減価償却率">
          <a:extLst>
            <a:ext uri="{FF2B5EF4-FFF2-40B4-BE49-F238E27FC236}">
              <a16:creationId xmlns:a16="http://schemas.microsoft.com/office/drawing/2014/main" id="{D6F67F64-9B57-4BA5-B6F3-3C6A12A148D2}"/>
            </a:ext>
          </a:extLst>
        </xdr:cNvPr>
        <xdr:cNvSpPr txBox="1"/>
      </xdr:nvSpPr>
      <xdr:spPr>
        <a:xfrm>
          <a:off x="14389744" y="6559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137721</xdr:rowOff>
    </xdr:from>
    <xdr:ext cx="405111" cy="259045"/>
    <xdr:sp macro="" textlink="">
      <xdr:nvSpPr>
        <xdr:cNvPr id="228" name="n_3aveValue【一般廃棄物処理施設】&#10;有形固定資産減価償却率">
          <a:extLst>
            <a:ext uri="{FF2B5EF4-FFF2-40B4-BE49-F238E27FC236}">
              <a16:creationId xmlns:a16="http://schemas.microsoft.com/office/drawing/2014/main" id="{E38AAC28-C184-4F4D-BC9B-80241C5748AD}"/>
            </a:ext>
          </a:extLst>
        </xdr:cNvPr>
        <xdr:cNvSpPr txBox="1"/>
      </xdr:nvSpPr>
      <xdr:spPr>
        <a:xfrm>
          <a:off x="13500744" y="66528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154050</xdr:rowOff>
    </xdr:from>
    <xdr:ext cx="405111" cy="259045"/>
    <xdr:sp macro="" textlink="">
      <xdr:nvSpPr>
        <xdr:cNvPr id="229" name="n_4aveValue【一般廃棄物処理施設】&#10;有形固定資産減価償却率">
          <a:extLst>
            <a:ext uri="{FF2B5EF4-FFF2-40B4-BE49-F238E27FC236}">
              <a16:creationId xmlns:a16="http://schemas.microsoft.com/office/drawing/2014/main" id="{04FA427E-69FF-4003-A449-38D5A3DF211F}"/>
            </a:ext>
          </a:extLst>
        </xdr:cNvPr>
        <xdr:cNvSpPr txBox="1"/>
      </xdr:nvSpPr>
      <xdr:spPr>
        <a:xfrm>
          <a:off x="12611744" y="64977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94541</xdr:rowOff>
    </xdr:from>
    <xdr:ext cx="405111" cy="259045"/>
    <xdr:sp macro="" textlink="">
      <xdr:nvSpPr>
        <xdr:cNvPr id="230" name="n_1mainValue【一般廃棄物処理施設】&#10;有形固定資産減価償却率">
          <a:extLst>
            <a:ext uri="{FF2B5EF4-FFF2-40B4-BE49-F238E27FC236}">
              <a16:creationId xmlns:a16="http://schemas.microsoft.com/office/drawing/2014/main" id="{EBA58EE2-C279-45A5-95A1-1588A07A0C27}"/>
            </a:ext>
          </a:extLst>
        </xdr:cNvPr>
        <xdr:cNvSpPr txBox="1"/>
      </xdr:nvSpPr>
      <xdr:spPr>
        <a:xfrm>
          <a:off x="15266044" y="5923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40657</xdr:rowOff>
    </xdr:from>
    <xdr:ext cx="405111" cy="259045"/>
    <xdr:sp macro="" textlink="">
      <xdr:nvSpPr>
        <xdr:cNvPr id="231" name="n_2mainValue【一般廃棄物処理施設】&#10;有形固定資産減価償却率">
          <a:extLst>
            <a:ext uri="{FF2B5EF4-FFF2-40B4-BE49-F238E27FC236}">
              <a16:creationId xmlns:a16="http://schemas.microsoft.com/office/drawing/2014/main" id="{81A08335-2AA3-4D8A-9D90-7FA51C6686C2}"/>
            </a:ext>
          </a:extLst>
        </xdr:cNvPr>
        <xdr:cNvSpPr txBox="1"/>
      </xdr:nvSpPr>
      <xdr:spPr>
        <a:xfrm>
          <a:off x="14389744" y="5869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158223</xdr:rowOff>
    </xdr:from>
    <xdr:ext cx="405111" cy="259045"/>
    <xdr:sp macro="" textlink="">
      <xdr:nvSpPr>
        <xdr:cNvPr id="232" name="n_3mainValue【一般廃棄物処理施設】&#10;有形固定資産減価償却率">
          <a:extLst>
            <a:ext uri="{FF2B5EF4-FFF2-40B4-BE49-F238E27FC236}">
              <a16:creationId xmlns:a16="http://schemas.microsoft.com/office/drawing/2014/main" id="{2ADECDA7-362D-4305-873B-264B3BFED44B}"/>
            </a:ext>
          </a:extLst>
        </xdr:cNvPr>
        <xdr:cNvSpPr txBox="1"/>
      </xdr:nvSpPr>
      <xdr:spPr>
        <a:xfrm>
          <a:off x="13500744" y="58160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104338</xdr:rowOff>
    </xdr:from>
    <xdr:ext cx="405111" cy="259045"/>
    <xdr:sp macro="" textlink="">
      <xdr:nvSpPr>
        <xdr:cNvPr id="233" name="n_4mainValue【一般廃棄物処理施設】&#10;有形固定資産減価償却率">
          <a:extLst>
            <a:ext uri="{FF2B5EF4-FFF2-40B4-BE49-F238E27FC236}">
              <a16:creationId xmlns:a16="http://schemas.microsoft.com/office/drawing/2014/main" id="{5776DE9D-5CF5-4A8D-811E-53527D94A31F}"/>
            </a:ext>
          </a:extLst>
        </xdr:cNvPr>
        <xdr:cNvSpPr txBox="1"/>
      </xdr:nvSpPr>
      <xdr:spPr>
        <a:xfrm>
          <a:off x="12611744" y="5762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234" name="正方形/長方形 233">
          <a:extLst>
            <a:ext uri="{FF2B5EF4-FFF2-40B4-BE49-F238E27FC236}">
              <a16:creationId xmlns:a16="http://schemas.microsoft.com/office/drawing/2014/main" id="{4DFF2D7E-C255-4DD4-90B8-C056643A1E91}"/>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235" name="正方形/長方形 234">
          <a:extLst>
            <a:ext uri="{FF2B5EF4-FFF2-40B4-BE49-F238E27FC236}">
              <a16:creationId xmlns:a16="http://schemas.microsoft.com/office/drawing/2014/main" id="{8468C2FF-24D9-4D5F-BF14-47EC9AC7502D}"/>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236" name="正方形/長方形 235">
          <a:extLst>
            <a:ext uri="{FF2B5EF4-FFF2-40B4-BE49-F238E27FC236}">
              <a16:creationId xmlns:a16="http://schemas.microsoft.com/office/drawing/2014/main" id="{AA36DD35-18C0-440B-9386-49F826469D7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237" name="正方形/長方形 236">
          <a:extLst>
            <a:ext uri="{FF2B5EF4-FFF2-40B4-BE49-F238E27FC236}">
              <a16:creationId xmlns:a16="http://schemas.microsoft.com/office/drawing/2014/main" id="{A0684B28-F1A7-4E9F-8A41-5C99CF3916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238" name="正方形/長方形 237">
          <a:extLst>
            <a:ext uri="{FF2B5EF4-FFF2-40B4-BE49-F238E27FC236}">
              <a16:creationId xmlns:a16="http://schemas.microsoft.com/office/drawing/2014/main" id="{494FA090-C4F0-48E3-A99B-E79C80645A4C}"/>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239" name="正方形/長方形 238">
          <a:extLst>
            <a:ext uri="{FF2B5EF4-FFF2-40B4-BE49-F238E27FC236}">
              <a16:creationId xmlns:a16="http://schemas.microsoft.com/office/drawing/2014/main" id="{D096BD22-E05D-46DD-B852-446473826BE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240" name="正方形/長方形 239">
          <a:extLst>
            <a:ext uri="{FF2B5EF4-FFF2-40B4-BE49-F238E27FC236}">
              <a16:creationId xmlns:a16="http://schemas.microsoft.com/office/drawing/2014/main" id="{9E2E5E7F-8FA5-4F96-9C0B-84CCDF9872C6}"/>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241" name="正方形/長方形 240">
          <a:extLst>
            <a:ext uri="{FF2B5EF4-FFF2-40B4-BE49-F238E27FC236}">
              <a16:creationId xmlns:a16="http://schemas.microsoft.com/office/drawing/2014/main" id="{FBCA74B6-C866-42BF-AF5B-CC194E4BBDEC}"/>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242" name="テキスト ボックス 241">
          <a:extLst>
            <a:ext uri="{FF2B5EF4-FFF2-40B4-BE49-F238E27FC236}">
              <a16:creationId xmlns:a16="http://schemas.microsoft.com/office/drawing/2014/main" id="{CBEFFE2E-F8A6-42A4-8789-665376AF59AD}"/>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243" name="直線コネクタ 242">
          <a:extLst>
            <a:ext uri="{FF2B5EF4-FFF2-40B4-BE49-F238E27FC236}">
              <a16:creationId xmlns:a16="http://schemas.microsoft.com/office/drawing/2014/main" id="{E6488682-CFCB-4236-AA40-992FCCB8A98D}"/>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244" name="直線コネクタ 243">
          <a:extLst>
            <a:ext uri="{FF2B5EF4-FFF2-40B4-BE49-F238E27FC236}">
              <a16:creationId xmlns:a16="http://schemas.microsoft.com/office/drawing/2014/main" id="{47BE6E09-5A34-4A22-AE8F-DCA8681DE46B}"/>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245" name="テキスト ボックス 244">
          <a:extLst>
            <a:ext uri="{FF2B5EF4-FFF2-40B4-BE49-F238E27FC236}">
              <a16:creationId xmlns:a16="http://schemas.microsoft.com/office/drawing/2014/main" id="{7BCC7E25-EBB0-408F-B6EE-CED4A1A50D5B}"/>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246" name="直線コネクタ 245">
          <a:extLst>
            <a:ext uri="{FF2B5EF4-FFF2-40B4-BE49-F238E27FC236}">
              <a16:creationId xmlns:a16="http://schemas.microsoft.com/office/drawing/2014/main" id="{6B089805-1647-43D3-8E98-2E023436CA79}"/>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247" name="テキスト ボックス 246">
          <a:extLst>
            <a:ext uri="{FF2B5EF4-FFF2-40B4-BE49-F238E27FC236}">
              <a16:creationId xmlns:a16="http://schemas.microsoft.com/office/drawing/2014/main" id="{10541F22-07F7-4B80-B56E-F7631103C4DC}"/>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248" name="直線コネクタ 247">
          <a:extLst>
            <a:ext uri="{FF2B5EF4-FFF2-40B4-BE49-F238E27FC236}">
              <a16:creationId xmlns:a16="http://schemas.microsoft.com/office/drawing/2014/main" id="{C0C16778-5100-485E-A763-808FC83FA011}"/>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249" name="テキスト ボックス 248">
          <a:extLst>
            <a:ext uri="{FF2B5EF4-FFF2-40B4-BE49-F238E27FC236}">
              <a16:creationId xmlns:a16="http://schemas.microsoft.com/office/drawing/2014/main" id="{72BC9992-B041-4E93-B5BE-6C1C955942EE}"/>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250" name="直線コネクタ 249">
          <a:extLst>
            <a:ext uri="{FF2B5EF4-FFF2-40B4-BE49-F238E27FC236}">
              <a16:creationId xmlns:a16="http://schemas.microsoft.com/office/drawing/2014/main" id="{9D0DECD3-BF73-4F79-9AD3-C05814F5AD1F}"/>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251" name="テキスト ボックス 250">
          <a:extLst>
            <a:ext uri="{FF2B5EF4-FFF2-40B4-BE49-F238E27FC236}">
              <a16:creationId xmlns:a16="http://schemas.microsoft.com/office/drawing/2014/main" id="{5C8EC494-6CD9-450B-B10C-FF77F8B33C79}"/>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252" name="直線コネクタ 251">
          <a:extLst>
            <a:ext uri="{FF2B5EF4-FFF2-40B4-BE49-F238E27FC236}">
              <a16:creationId xmlns:a16="http://schemas.microsoft.com/office/drawing/2014/main" id="{12754C8E-CAC2-41E6-B1AD-410FC6848D06}"/>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253" name="テキスト ボックス 252">
          <a:extLst>
            <a:ext uri="{FF2B5EF4-FFF2-40B4-BE49-F238E27FC236}">
              <a16:creationId xmlns:a16="http://schemas.microsoft.com/office/drawing/2014/main" id="{81E1F227-C9D7-4EDE-9DAE-233745F6022A}"/>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254" name="直線コネクタ 253">
          <a:extLst>
            <a:ext uri="{FF2B5EF4-FFF2-40B4-BE49-F238E27FC236}">
              <a16:creationId xmlns:a16="http://schemas.microsoft.com/office/drawing/2014/main" id="{B1A86EA3-BE27-4032-9C3D-5527D26EFE50}"/>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255" name="テキスト ボックス 254">
          <a:extLst>
            <a:ext uri="{FF2B5EF4-FFF2-40B4-BE49-F238E27FC236}">
              <a16:creationId xmlns:a16="http://schemas.microsoft.com/office/drawing/2014/main" id="{837C85F2-B497-4C49-BA5B-5E286AE2D7B0}"/>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256" name="直線コネクタ 255">
          <a:extLst>
            <a:ext uri="{FF2B5EF4-FFF2-40B4-BE49-F238E27FC236}">
              <a16:creationId xmlns:a16="http://schemas.microsoft.com/office/drawing/2014/main" id="{1F3C9939-FB34-47A3-9C5E-BAEC941AA986}"/>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257" name="テキスト ボックス 256">
          <a:extLst>
            <a:ext uri="{FF2B5EF4-FFF2-40B4-BE49-F238E27FC236}">
              <a16:creationId xmlns:a16="http://schemas.microsoft.com/office/drawing/2014/main" id="{A0D786AD-F0BD-4ACB-8187-343954A92EF6}"/>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258" name="【一般廃棄物処理施設】&#10;一人当たり有形固定資産（償却資産）額グラフ枠">
          <a:extLst>
            <a:ext uri="{FF2B5EF4-FFF2-40B4-BE49-F238E27FC236}">
              <a16:creationId xmlns:a16="http://schemas.microsoft.com/office/drawing/2014/main" id="{B93A752C-7C43-4924-AA7C-E0DADB22080B}"/>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2531</xdr:rowOff>
    </xdr:from>
    <xdr:to>
      <xdr:col>116</xdr:col>
      <xdr:colOff>62864</xdr:colOff>
      <xdr:row>42</xdr:row>
      <xdr:rowOff>92407</xdr:rowOff>
    </xdr:to>
    <xdr:cxnSp macro="">
      <xdr:nvCxnSpPr>
        <xdr:cNvPr id="259" name="直線コネクタ 258">
          <a:extLst>
            <a:ext uri="{FF2B5EF4-FFF2-40B4-BE49-F238E27FC236}">
              <a16:creationId xmlns:a16="http://schemas.microsoft.com/office/drawing/2014/main" id="{DE79A1EF-0D9E-4319-A78D-5A7C7FE624E1}"/>
            </a:ext>
          </a:extLst>
        </xdr:cNvPr>
        <xdr:cNvCxnSpPr/>
      </xdr:nvCxnSpPr>
      <xdr:spPr>
        <a:xfrm flipV="1">
          <a:off x="22160864" y="5831831"/>
          <a:ext cx="0" cy="14614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96234</xdr:rowOff>
    </xdr:from>
    <xdr:ext cx="378565" cy="259045"/>
    <xdr:sp macro="" textlink="">
      <xdr:nvSpPr>
        <xdr:cNvPr id="260" name="【一般廃棄物処理施設】&#10;一人当たり有形固定資産（償却資産）額最小値テキスト">
          <a:extLst>
            <a:ext uri="{FF2B5EF4-FFF2-40B4-BE49-F238E27FC236}">
              <a16:creationId xmlns:a16="http://schemas.microsoft.com/office/drawing/2014/main" id="{5F72C5AC-18BE-400C-8708-E824515D0133}"/>
            </a:ext>
          </a:extLst>
        </xdr:cNvPr>
        <xdr:cNvSpPr txBox="1"/>
      </xdr:nvSpPr>
      <xdr:spPr>
        <a:xfrm>
          <a:off x="22199600" y="72971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92407</xdr:rowOff>
    </xdr:from>
    <xdr:to>
      <xdr:col>116</xdr:col>
      <xdr:colOff>152400</xdr:colOff>
      <xdr:row>42</xdr:row>
      <xdr:rowOff>92407</xdr:rowOff>
    </xdr:to>
    <xdr:cxnSp macro="">
      <xdr:nvCxnSpPr>
        <xdr:cNvPr id="261" name="直線コネクタ 260">
          <a:extLst>
            <a:ext uri="{FF2B5EF4-FFF2-40B4-BE49-F238E27FC236}">
              <a16:creationId xmlns:a16="http://schemas.microsoft.com/office/drawing/2014/main" id="{A8D64336-F779-4EF9-AD93-C1044F6F4A7F}"/>
            </a:ext>
          </a:extLst>
        </xdr:cNvPr>
        <xdr:cNvCxnSpPr/>
      </xdr:nvCxnSpPr>
      <xdr:spPr>
        <a:xfrm>
          <a:off x="22072600" y="7293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120658</xdr:rowOff>
    </xdr:from>
    <xdr:ext cx="690189" cy="259045"/>
    <xdr:sp macro="" textlink="">
      <xdr:nvSpPr>
        <xdr:cNvPr id="262" name="【一般廃棄物処理施設】&#10;一人当たり有形固定資産（償却資産）額最大値テキスト">
          <a:extLst>
            <a:ext uri="{FF2B5EF4-FFF2-40B4-BE49-F238E27FC236}">
              <a16:creationId xmlns:a16="http://schemas.microsoft.com/office/drawing/2014/main" id="{5C070472-BF7C-49FD-B29B-1103D3481751}"/>
            </a:ext>
          </a:extLst>
        </xdr:cNvPr>
        <xdr:cNvSpPr txBox="1"/>
      </xdr:nvSpPr>
      <xdr:spPr>
        <a:xfrm>
          <a:off x="22199600" y="560705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2531</xdr:rowOff>
    </xdr:from>
    <xdr:to>
      <xdr:col>116</xdr:col>
      <xdr:colOff>152400</xdr:colOff>
      <xdr:row>34</xdr:row>
      <xdr:rowOff>2531</xdr:rowOff>
    </xdr:to>
    <xdr:cxnSp macro="">
      <xdr:nvCxnSpPr>
        <xdr:cNvPr id="263" name="直線コネクタ 262">
          <a:extLst>
            <a:ext uri="{FF2B5EF4-FFF2-40B4-BE49-F238E27FC236}">
              <a16:creationId xmlns:a16="http://schemas.microsoft.com/office/drawing/2014/main" id="{1531A4F0-D3C4-42F8-9B67-2B149CD73460}"/>
            </a:ext>
          </a:extLst>
        </xdr:cNvPr>
        <xdr:cNvCxnSpPr/>
      </xdr:nvCxnSpPr>
      <xdr:spPr>
        <a:xfrm>
          <a:off x="22072600" y="5831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64850</xdr:rowOff>
    </xdr:from>
    <xdr:ext cx="599010" cy="259045"/>
    <xdr:sp macro="" textlink="">
      <xdr:nvSpPr>
        <xdr:cNvPr id="264" name="【一般廃棄物処理施設】&#10;一人当たり有形固定資産（償却資産）額平均値テキスト">
          <a:extLst>
            <a:ext uri="{FF2B5EF4-FFF2-40B4-BE49-F238E27FC236}">
              <a16:creationId xmlns:a16="http://schemas.microsoft.com/office/drawing/2014/main" id="{590B01E8-44E9-4965-BC92-B73D938AD226}"/>
            </a:ext>
          </a:extLst>
        </xdr:cNvPr>
        <xdr:cNvSpPr txBox="1"/>
      </xdr:nvSpPr>
      <xdr:spPr>
        <a:xfrm>
          <a:off x="22199600" y="69228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41973</xdr:rowOff>
    </xdr:from>
    <xdr:to>
      <xdr:col>116</xdr:col>
      <xdr:colOff>114300</xdr:colOff>
      <xdr:row>41</xdr:row>
      <xdr:rowOff>143573</xdr:rowOff>
    </xdr:to>
    <xdr:sp macro="" textlink="">
      <xdr:nvSpPr>
        <xdr:cNvPr id="265" name="フローチャート: 判断 264">
          <a:extLst>
            <a:ext uri="{FF2B5EF4-FFF2-40B4-BE49-F238E27FC236}">
              <a16:creationId xmlns:a16="http://schemas.microsoft.com/office/drawing/2014/main" id="{3E23C152-42DA-4F41-B6A8-7E00BF0F5E96}"/>
            </a:ext>
          </a:extLst>
        </xdr:cNvPr>
        <xdr:cNvSpPr/>
      </xdr:nvSpPr>
      <xdr:spPr>
        <a:xfrm>
          <a:off x="22110700" y="7071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49291</xdr:rowOff>
    </xdr:from>
    <xdr:to>
      <xdr:col>112</xdr:col>
      <xdr:colOff>38100</xdr:colOff>
      <xdr:row>41</xdr:row>
      <xdr:rowOff>150891</xdr:rowOff>
    </xdr:to>
    <xdr:sp macro="" textlink="">
      <xdr:nvSpPr>
        <xdr:cNvPr id="266" name="フローチャート: 判断 265">
          <a:extLst>
            <a:ext uri="{FF2B5EF4-FFF2-40B4-BE49-F238E27FC236}">
              <a16:creationId xmlns:a16="http://schemas.microsoft.com/office/drawing/2014/main" id="{EA8FE65E-0C0E-4547-8747-152FA79E4440}"/>
            </a:ext>
          </a:extLst>
        </xdr:cNvPr>
        <xdr:cNvSpPr/>
      </xdr:nvSpPr>
      <xdr:spPr>
        <a:xfrm>
          <a:off x="21272500" y="7078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61513</xdr:rowOff>
    </xdr:from>
    <xdr:to>
      <xdr:col>107</xdr:col>
      <xdr:colOff>101600</xdr:colOff>
      <xdr:row>41</xdr:row>
      <xdr:rowOff>163113</xdr:rowOff>
    </xdr:to>
    <xdr:sp macro="" textlink="">
      <xdr:nvSpPr>
        <xdr:cNvPr id="267" name="フローチャート: 判断 266">
          <a:extLst>
            <a:ext uri="{FF2B5EF4-FFF2-40B4-BE49-F238E27FC236}">
              <a16:creationId xmlns:a16="http://schemas.microsoft.com/office/drawing/2014/main" id="{EA4EED08-03D0-4F75-8D45-1469E669A6B8}"/>
            </a:ext>
          </a:extLst>
        </xdr:cNvPr>
        <xdr:cNvSpPr/>
      </xdr:nvSpPr>
      <xdr:spPr>
        <a:xfrm>
          <a:off x="20383500" y="7090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10958</xdr:rowOff>
    </xdr:from>
    <xdr:to>
      <xdr:col>102</xdr:col>
      <xdr:colOff>165100</xdr:colOff>
      <xdr:row>41</xdr:row>
      <xdr:rowOff>112558</xdr:rowOff>
    </xdr:to>
    <xdr:sp macro="" textlink="">
      <xdr:nvSpPr>
        <xdr:cNvPr id="268" name="フローチャート: 判断 267">
          <a:extLst>
            <a:ext uri="{FF2B5EF4-FFF2-40B4-BE49-F238E27FC236}">
              <a16:creationId xmlns:a16="http://schemas.microsoft.com/office/drawing/2014/main" id="{6DEA62BF-8649-4130-BFB6-E7CA4D289682}"/>
            </a:ext>
          </a:extLst>
        </xdr:cNvPr>
        <xdr:cNvSpPr/>
      </xdr:nvSpPr>
      <xdr:spPr>
        <a:xfrm>
          <a:off x="19494500" y="7040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17542</xdr:rowOff>
    </xdr:from>
    <xdr:to>
      <xdr:col>98</xdr:col>
      <xdr:colOff>38100</xdr:colOff>
      <xdr:row>41</xdr:row>
      <xdr:rowOff>119142</xdr:rowOff>
    </xdr:to>
    <xdr:sp macro="" textlink="">
      <xdr:nvSpPr>
        <xdr:cNvPr id="269" name="フローチャート: 判断 268">
          <a:extLst>
            <a:ext uri="{FF2B5EF4-FFF2-40B4-BE49-F238E27FC236}">
              <a16:creationId xmlns:a16="http://schemas.microsoft.com/office/drawing/2014/main" id="{0ACE948D-1978-44E8-859F-179E06B33E9D}"/>
            </a:ext>
          </a:extLst>
        </xdr:cNvPr>
        <xdr:cNvSpPr/>
      </xdr:nvSpPr>
      <xdr:spPr>
        <a:xfrm>
          <a:off x="18605500" y="704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270" name="テキスト ボックス 269">
          <a:extLst>
            <a:ext uri="{FF2B5EF4-FFF2-40B4-BE49-F238E27FC236}">
              <a16:creationId xmlns:a16="http://schemas.microsoft.com/office/drawing/2014/main" id="{CD6D5B53-E76F-409C-A825-C97416473761}"/>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271" name="テキスト ボックス 270">
          <a:extLst>
            <a:ext uri="{FF2B5EF4-FFF2-40B4-BE49-F238E27FC236}">
              <a16:creationId xmlns:a16="http://schemas.microsoft.com/office/drawing/2014/main" id="{2A16A5B0-0987-4D66-89E8-E3613F70F14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272" name="テキスト ボックス 271">
          <a:extLst>
            <a:ext uri="{FF2B5EF4-FFF2-40B4-BE49-F238E27FC236}">
              <a16:creationId xmlns:a16="http://schemas.microsoft.com/office/drawing/2014/main" id="{B919EB7C-3DBE-4F73-88E0-530D12C2B4D1}"/>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273" name="テキスト ボックス 272">
          <a:extLst>
            <a:ext uri="{FF2B5EF4-FFF2-40B4-BE49-F238E27FC236}">
              <a16:creationId xmlns:a16="http://schemas.microsoft.com/office/drawing/2014/main" id="{9268F034-B77B-4A94-814F-1BE1BF3BAFFD}"/>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274" name="テキスト ボックス 273">
          <a:extLst>
            <a:ext uri="{FF2B5EF4-FFF2-40B4-BE49-F238E27FC236}">
              <a16:creationId xmlns:a16="http://schemas.microsoft.com/office/drawing/2014/main" id="{CDDA9E66-879D-4DC5-8909-01084D22ED6C}"/>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276</xdr:rowOff>
    </xdr:from>
    <xdr:to>
      <xdr:col>116</xdr:col>
      <xdr:colOff>114300</xdr:colOff>
      <xdr:row>42</xdr:row>
      <xdr:rowOff>101876</xdr:rowOff>
    </xdr:to>
    <xdr:sp macro="" textlink="">
      <xdr:nvSpPr>
        <xdr:cNvPr id="275" name="楕円 274">
          <a:extLst>
            <a:ext uri="{FF2B5EF4-FFF2-40B4-BE49-F238E27FC236}">
              <a16:creationId xmlns:a16="http://schemas.microsoft.com/office/drawing/2014/main" id="{C525385E-135F-4232-AACC-72812EAC77D7}"/>
            </a:ext>
          </a:extLst>
        </xdr:cNvPr>
        <xdr:cNvSpPr/>
      </xdr:nvSpPr>
      <xdr:spPr>
        <a:xfrm>
          <a:off x="22110700" y="7201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86653</xdr:rowOff>
    </xdr:from>
    <xdr:ext cx="534377" cy="259045"/>
    <xdr:sp macro="" textlink="">
      <xdr:nvSpPr>
        <xdr:cNvPr id="276" name="【一般廃棄物処理施設】&#10;一人当たり有形固定資産（償却資産）額該当値テキスト">
          <a:extLst>
            <a:ext uri="{FF2B5EF4-FFF2-40B4-BE49-F238E27FC236}">
              <a16:creationId xmlns:a16="http://schemas.microsoft.com/office/drawing/2014/main" id="{C7EC9C05-8ECE-4901-8721-A15BD489C524}"/>
            </a:ext>
          </a:extLst>
        </xdr:cNvPr>
        <xdr:cNvSpPr txBox="1"/>
      </xdr:nvSpPr>
      <xdr:spPr>
        <a:xfrm>
          <a:off x="22199600" y="7116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42</xdr:row>
      <xdr:rowOff>1960</xdr:rowOff>
    </xdr:from>
    <xdr:to>
      <xdr:col>112</xdr:col>
      <xdr:colOff>38100</xdr:colOff>
      <xdr:row>42</xdr:row>
      <xdr:rowOff>103560</xdr:rowOff>
    </xdr:to>
    <xdr:sp macro="" textlink="">
      <xdr:nvSpPr>
        <xdr:cNvPr id="277" name="楕円 276">
          <a:extLst>
            <a:ext uri="{FF2B5EF4-FFF2-40B4-BE49-F238E27FC236}">
              <a16:creationId xmlns:a16="http://schemas.microsoft.com/office/drawing/2014/main" id="{D9850986-9F75-413B-B470-E09E1E3A4B45}"/>
            </a:ext>
          </a:extLst>
        </xdr:cNvPr>
        <xdr:cNvSpPr/>
      </xdr:nvSpPr>
      <xdr:spPr>
        <a:xfrm>
          <a:off x="21272500" y="7202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51076</xdr:rowOff>
    </xdr:from>
    <xdr:to>
      <xdr:col>116</xdr:col>
      <xdr:colOff>63500</xdr:colOff>
      <xdr:row>42</xdr:row>
      <xdr:rowOff>52760</xdr:rowOff>
    </xdr:to>
    <xdr:cxnSp macro="">
      <xdr:nvCxnSpPr>
        <xdr:cNvPr id="278" name="直線コネクタ 277">
          <a:extLst>
            <a:ext uri="{FF2B5EF4-FFF2-40B4-BE49-F238E27FC236}">
              <a16:creationId xmlns:a16="http://schemas.microsoft.com/office/drawing/2014/main" id="{ACDA0901-2788-4630-8070-F8FB6D5FFBA3}"/>
            </a:ext>
          </a:extLst>
        </xdr:cNvPr>
        <xdr:cNvCxnSpPr/>
      </xdr:nvCxnSpPr>
      <xdr:spPr>
        <a:xfrm flipV="1">
          <a:off x="21323300" y="7251976"/>
          <a:ext cx="838200" cy="1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42</xdr:row>
      <xdr:rowOff>3251</xdr:rowOff>
    </xdr:from>
    <xdr:to>
      <xdr:col>107</xdr:col>
      <xdr:colOff>101600</xdr:colOff>
      <xdr:row>42</xdr:row>
      <xdr:rowOff>104851</xdr:rowOff>
    </xdr:to>
    <xdr:sp macro="" textlink="">
      <xdr:nvSpPr>
        <xdr:cNvPr id="279" name="楕円 278">
          <a:extLst>
            <a:ext uri="{FF2B5EF4-FFF2-40B4-BE49-F238E27FC236}">
              <a16:creationId xmlns:a16="http://schemas.microsoft.com/office/drawing/2014/main" id="{9DFCF423-FAAC-4D16-BE72-3EE267880AA9}"/>
            </a:ext>
          </a:extLst>
        </xdr:cNvPr>
        <xdr:cNvSpPr/>
      </xdr:nvSpPr>
      <xdr:spPr>
        <a:xfrm>
          <a:off x="20383500" y="7204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52760</xdr:rowOff>
    </xdr:from>
    <xdr:to>
      <xdr:col>111</xdr:col>
      <xdr:colOff>177800</xdr:colOff>
      <xdr:row>42</xdr:row>
      <xdr:rowOff>54051</xdr:rowOff>
    </xdr:to>
    <xdr:cxnSp macro="">
      <xdr:nvCxnSpPr>
        <xdr:cNvPr id="280" name="直線コネクタ 279">
          <a:extLst>
            <a:ext uri="{FF2B5EF4-FFF2-40B4-BE49-F238E27FC236}">
              <a16:creationId xmlns:a16="http://schemas.microsoft.com/office/drawing/2014/main" id="{8107ABD7-5CCE-4FD5-94EF-CB9989BD6A7D}"/>
            </a:ext>
          </a:extLst>
        </xdr:cNvPr>
        <xdr:cNvCxnSpPr/>
      </xdr:nvCxnSpPr>
      <xdr:spPr>
        <a:xfrm flipV="1">
          <a:off x="20434300" y="7253660"/>
          <a:ext cx="889000" cy="1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42</xdr:row>
      <xdr:rowOff>5411</xdr:rowOff>
    </xdr:from>
    <xdr:to>
      <xdr:col>102</xdr:col>
      <xdr:colOff>165100</xdr:colOff>
      <xdr:row>42</xdr:row>
      <xdr:rowOff>107011</xdr:rowOff>
    </xdr:to>
    <xdr:sp macro="" textlink="">
      <xdr:nvSpPr>
        <xdr:cNvPr id="281" name="楕円 280">
          <a:extLst>
            <a:ext uri="{FF2B5EF4-FFF2-40B4-BE49-F238E27FC236}">
              <a16:creationId xmlns:a16="http://schemas.microsoft.com/office/drawing/2014/main" id="{63151F38-B952-4F61-95C6-263A6339E623}"/>
            </a:ext>
          </a:extLst>
        </xdr:cNvPr>
        <xdr:cNvSpPr/>
      </xdr:nvSpPr>
      <xdr:spPr>
        <a:xfrm>
          <a:off x="19494500" y="7206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54051</xdr:rowOff>
    </xdr:from>
    <xdr:to>
      <xdr:col>107</xdr:col>
      <xdr:colOff>50800</xdr:colOff>
      <xdr:row>42</xdr:row>
      <xdr:rowOff>56211</xdr:rowOff>
    </xdr:to>
    <xdr:cxnSp macro="">
      <xdr:nvCxnSpPr>
        <xdr:cNvPr id="282" name="直線コネクタ 281">
          <a:extLst>
            <a:ext uri="{FF2B5EF4-FFF2-40B4-BE49-F238E27FC236}">
              <a16:creationId xmlns:a16="http://schemas.microsoft.com/office/drawing/2014/main" id="{7C2214BA-DF98-412C-A8AC-CA636A87226A}"/>
            </a:ext>
          </a:extLst>
        </xdr:cNvPr>
        <xdr:cNvCxnSpPr/>
      </xdr:nvCxnSpPr>
      <xdr:spPr>
        <a:xfrm flipV="1">
          <a:off x="19545300" y="7254951"/>
          <a:ext cx="889000" cy="2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42</xdr:row>
      <xdr:rowOff>6752</xdr:rowOff>
    </xdr:from>
    <xdr:to>
      <xdr:col>98</xdr:col>
      <xdr:colOff>38100</xdr:colOff>
      <xdr:row>42</xdr:row>
      <xdr:rowOff>108352</xdr:rowOff>
    </xdr:to>
    <xdr:sp macro="" textlink="">
      <xdr:nvSpPr>
        <xdr:cNvPr id="283" name="楕円 282">
          <a:extLst>
            <a:ext uri="{FF2B5EF4-FFF2-40B4-BE49-F238E27FC236}">
              <a16:creationId xmlns:a16="http://schemas.microsoft.com/office/drawing/2014/main" id="{3469AA74-21EA-4145-BB43-EC1D03A2ECFD}"/>
            </a:ext>
          </a:extLst>
        </xdr:cNvPr>
        <xdr:cNvSpPr/>
      </xdr:nvSpPr>
      <xdr:spPr>
        <a:xfrm>
          <a:off x="18605500" y="7207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42</xdr:row>
      <xdr:rowOff>56211</xdr:rowOff>
    </xdr:from>
    <xdr:to>
      <xdr:col>102</xdr:col>
      <xdr:colOff>114300</xdr:colOff>
      <xdr:row>42</xdr:row>
      <xdr:rowOff>57552</xdr:rowOff>
    </xdr:to>
    <xdr:cxnSp macro="">
      <xdr:nvCxnSpPr>
        <xdr:cNvPr id="284" name="直線コネクタ 283">
          <a:extLst>
            <a:ext uri="{FF2B5EF4-FFF2-40B4-BE49-F238E27FC236}">
              <a16:creationId xmlns:a16="http://schemas.microsoft.com/office/drawing/2014/main" id="{58D0792B-8F93-4F0E-9713-50AA9BA2B2CB}"/>
            </a:ext>
          </a:extLst>
        </xdr:cNvPr>
        <xdr:cNvCxnSpPr/>
      </xdr:nvCxnSpPr>
      <xdr:spPr>
        <a:xfrm flipV="1">
          <a:off x="18656300" y="7257111"/>
          <a:ext cx="889000" cy="1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167418</xdr:rowOff>
    </xdr:from>
    <xdr:ext cx="599010" cy="259045"/>
    <xdr:sp macro="" textlink="">
      <xdr:nvSpPr>
        <xdr:cNvPr id="285" name="n_1aveValue【一般廃棄物処理施設】&#10;一人当たり有形固定資産（償却資産）額">
          <a:extLst>
            <a:ext uri="{FF2B5EF4-FFF2-40B4-BE49-F238E27FC236}">
              <a16:creationId xmlns:a16="http://schemas.microsoft.com/office/drawing/2014/main" id="{74733CD9-D2E7-4DDE-B276-91A22AC70BFF}"/>
            </a:ext>
          </a:extLst>
        </xdr:cNvPr>
        <xdr:cNvSpPr txBox="1"/>
      </xdr:nvSpPr>
      <xdr:spPr>
        <a:xfrm>
          <a:off x="21011095" y="6853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8190</xdr:rowOff>
    </xdr:from>
    <xdr:ext cx="599010" cy="259045"/>
    <xdr:sp macro="" textlink="">
      <xdr:nvSpPr>
        <xdr:cNvPr id="286" name="n_2aveValue【一般廃棄物処理施設】&#10;一人当たり有形固定資産（償却資産）額">
          <a:extLst>
            <a:ext uri="{FF2B5EF4-FFF2-40B4-BE49-F238E27FC236}">
              <a16:creationId xmlns:a16="http://schemas.microsoft.com/office/drawing/2014/main" id="{019C4474-DF9D-48FC-AEA7-FF9FAB1C4FA1}"/>
            </a:ext>
          </a:extLst>
        </xdr:cNvPr>
        <xdr:cNvSpPr txBox="1"/>
      </xdr:nvSpPr>
      <xdr:spPr>
        <a:xfrm>
          <a:off x="20134795" y="6866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129085</xdr:rowOff>
    </xdr:from>
    <xdr:ext cx="599010" cy="259045"/>
    <xdr:sp macro="" textlink="">
      <xdr:nvSpPr>
        <xdr:cNvPr id="287" name="n_3aveValue【一般廃棄物処理施設】&#10;一人当たり有形固定資産（償却資産）額">
          <a:extLst>
            <a:ext uri="{FF2B5EF4-FFF2-40B4-BE49-F238E27FC236}">
              <a16:creationId xmlns:a16="http://schemas.microsoft.com/office/drawing/2014/main" id="{102CC45F-CAD4-4CF6-8A00-232A1776E10C}"/>
            </a:ext>
          </a:extLst>
        </xdr:cNvPr>
        <xdr:cNvSpPr txBox="1"/>
      </xdr:nvSpPr>
      <xdr:spPr>
        <a:xfrm>
          <a:off x="19245795" y="68156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135669</xdr:rowOff>
    </xdr:from>
    <xdr:ext cx="599010" cy="259045"/>
    <xdr:sp macro="" textlink="">
      <xdr:nvSpPr>
        <xdr:cNvPr id="288" name="n_4aveValue【一般廃棄物処理施設】&#10;一人当たり有形固定資産（償却資産）額">
          <a:extLst>
            <a:ext uri="{FF2B5EF4-FFF2-40B4-BE49-F238E27FC236}">
              <a16:creationId xmlns:a16="http://schemas.microsoft.com/office/drawing/2014/main" id="{F6F9557A-7003-4256-B67D-43CD40FCCBC6}"/>
            </a:ext>
          </a:extLst>
        </xdr:cNvPr>
        <xdr:cNvSpPr txBox="1"/>
      </xdr:nvSpPr>
      <xdr:spPr>
        <a:xfrm>
          <a:off x="18356795" y="6822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94687</xdr:rowOff>
    </xdr:from>
    <xdr:ext cx="534377" cy="259045"/>
    <xdr:sp macro="" textlink="">
      <xdr:nvSpPr>
        <xdr:cNvPr id="289" name="n_1mainValue【一般廃棄物処理施設】&#10;一人当たり有形固定資産（償却資産）額">
          <a:extLst>
            <a:ext uri="{FF2B5EF4-FFF2-40B4-BE49-F238E27FC236}">
              <a16:creationId xmlns:a16="http://schemas.microsoft.com/office/drawing/2014/main" id="{F8269081-E9CB-4E9D-A3FC-D8DE3E7A04A8}"/>
            </a:ext>
          </a:extLst>
        </xdr:cNvPr>
        <xdr:cNvSpPr txBox="1"/>
      </xdr:nvSpPr>
      <xdr:spPr>
        <a:xfrm>
          <a:off x="21043411" y="7295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95978</xdr:rowOff>
    </xdr:from>
    <xdr:ext cx="534377" cy="259045"/>
    <xdr:sp macro="" textlink="">
      <xdr:nvSpPr>
        <xdr:cNvPr id="290" name="n_2mainValue【一般廃棄物処理施設】&#10;一人当たり有形固定資産（償却資産）額">
          <a:extLst>
            <a:ext uri="{FF2B5EF4-FFF2-40B4-BE49-F238E27FC236}">
              <a16:creationId xmlns:a16="http://schemas.microsoft.com/office/drawing/2014/main" id="{B19AE25A-D935-4514-A2A4-A1834B686EF9}"/>
            </a:ext>
          </a:extLst>
        </xdr:cNvPr>
        <xdr:cNvSpPr txBox="1"/>
      </xdr:nvSpPr>
      <xdr:spPr>
        <a:xfrm>
          <a:off x="20167111" y="7296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98138</xdr:rowOff>
    </xdr:from>
    <xdr:ext cx="534377" cy="259045"/>
    <xdr:sp macro="" textlink="">
      <xdr:nvSpPr>
        <xdr:cNvPr id="291" name="n_3mainValue【一般廃棄物処理施設】&#10;一人当たり有形固定資産（償却資産）額">
          <a:extLst>
            <a:ext uri="{FF2B5EF4-FFF2-40B4-BE49-F238E27FC236}">
              <a16:creationId xmlns:a16="http://schemas.microsoft.com/office/drawing/2014/main" id="{45E0D974-A971-4CCD-91DC-198A8F534FB5}"/>
            </a:ext>
          </a:extLst>
        </xdr:cNvPr>
        <xdr:cNvSpPr txBox="1"/>
      </xdr:nvSpPr>
      <xdr:spPr>
        <a:xfrm>
          <a:off x="19278111" y="7299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42</xdr:row>
      <xdr:rowOff>99479</xdr:rowOff>
    </xdr:from>
    <xdr:ext cx="534377" cy="259045"/>
    <xdr:sp macro="" textlink="">
      <xdr:nvSpPr>
        <xdr:cNvPr id="292" name="n_4mainValue【一般廃棄物処理施設】&#10;一人当たり有形固定資産（償却資産）額">
          <a:extLst>
            <a:ext uri="{FF2B5EF4-FFF2-40B4-BE49-F238E27FC236}">
              <a16:creationId xmlns:a16="http://schemas.microsoft.com/office/drawing/2014/main" id="{31AF6BEA-D80A-4B86-8F35-4FF70A9B483D}"/>
            </a:ext>
          </a:extLst>
        </xdr:cNvPr>
        <xdr:cNvSpPr txBox="1"/>
      </xdr:nvSpPr>
      <xdr:spPr>
        <a:xfrm>
          <a:off x="18389111" y="7300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293" name="正方形/長方形 292">
          <a:extLst>
            <a:ext uri="{FF2B5EF4-FFF2-40B4-BE49-F238E27FC236}">
              <a16:creationId xmlns:a16="http://schemas.microsoft.com/office/drawing/2014/main" id="{99E4E912-D61F-4C82-90E6-F5874CD38934}"/>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94" name="正方形/長方形 293">
          <a:extLst>
            <a:ext uri="{FF2B5EF4-FFF2-40B4-BE49-F238E27FC236}">
              <a16:creationId xmlns:a16="http://schemas.microsoft.com/office/drawing/2014/main" id="{E97FE493-50B2-4AB0-AB50-E88E54ADEB5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95" name="正方形/長方形 294">
          <a:extLst>
            <a:ext uri="{FF2B5EF4-FFF2-40B4-BE49-F238E27FC236}">
              <a16:creationId xmlns:a16="http://schemas.microsoft.com/office/drawing/2014/main" id="{68F123B2-94E6-46B7-AEAF-82CE7A935132}"/>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96" name="正方形/長方形 295">
          <a:extLst>
            <a:ext uri="{FF2B5EF4-FFF2-40B4-BE49-F238E27FC236}">
              <a16:creationId xmlns:a16="http://schemas.microsoft.com/office/drawing/2014/main" id="{934A63D8-8EAE-43BF-B3C6-A59506B346D4}"/>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97" name="正方形/長方形 296">
          <a:extLst>
            <a:ext uri="{FF2B5EF4-FFF2-40B4-BE49-F238E27FC236}">
              <a16:creationId xmlns:a16="http://schemas.microsoft.com/office/drawing/2014/main" id="{695ECB15-029F-4964-ACEB-EB0DB2A2D9FA}"/>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98" name="正方形/長方形 297">
          <a:extLst>
            <a:ext uri="{FF2B5EF4-FFF2-40B4-BE49-F238E27FC236}">
              <a16:creationId xmlns:a16="http://schemas.microsoft.com/office/drawing/2014/main" id="{EEE76D6D-03FB-494D-974E-82957700345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99" name="正方形/長方形 298">
          <a:extLst>
            <a:ext uri="{FF2B5EF4-FFF2-40B4-BE49-F238E27FC236}">
              <a16:creationId xmlns:a16="http://schemas.microsoft.com/office/drawing/2014/main" id="{91FF4B9B-69D2-4379-962F-3A247FBBE27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00" name="正方形/長方形 299">
          <a:extLst>
            <a:ext uri="{FF2B5EF4-FFF2-40B4-BE49-F238E27FC236}">
              <a16:creationId xmlns:a16="http://schemas.microsoft.com/office/drawing/2014/main" id="{540A3D39-0988-4827-A7DD-733C85AB7952}"/>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01" name="テキスト ボックス 300">
          <a:extLst>
            <a:ext uri="{FF2B5EF4-FFF2-40B4-BE49-F238E27FC236}">
              <a16:creationId xmlns:a16="http://schemas.microsoft.com/office/drawing/2014/main" id="{FA999FCE-D4F4-4D20-AD14-4E73D2236DEC}"/>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02" name="直線コネクタ 301">
          <a:extLst>
            <a:ext uri="{FF2B5EF4-FFF2-40B4-BE49-F238E27FC236}">
              <a16:creationId xmlns:a16="http://schemas.microsoft.com/office/drawing/2014/main" id="{4AD503FD-0BF8-42F2-A4B5-AB174CD368F3}"/>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03" name="テキスト ボックス 302">
          <a:extLst>
            <a:ext uri="{FF2B5EF4-FFF2-40B4-BE49-F238E27FC236}">
              <a16:creationId xmlns:a16="http://schemas.microsoft.com/office/drawing/2014/main" id="{B7319C2B-66F1-4278-BB84-0AF277325BE6}"/>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304" name="直線コネクタ 303">
          <a:extLst>
            <a:ext uri="{FF2B5EF4-FFF2-40B4-BE49-F238E27FC236}">
              <a16:creationId xmlns:a16="http://schemas.microsoft.com/office/drawing/2014/main" id="{3764A09D-DEEB-4CEE-9B72-287189B3B9E5}"/>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305" name="テキスト ボックス 304">
          <a:extLst>
            <a:ext uri="{FF2B5EF4-FFF2-40B4-BE49-F238E27FC236}">
              <a16:creationId xmlns:a16="http://schemas.microsoft.com/office/drawing/2014/main" id="{52278579-0925-4F99-993C-93B3997A7129}"/>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306" name="直線コネクタ 305">
          <a:extLst>
            <a:ext uri="{FF2B5EF4-FFF2-40B4-BE49-F238E27FC236}">
              <a16:creationId xmlns:a16="http://schemas.microsoft.com/office/drawing/2014/main" id="{77DE5F23-FACF-4451-B526-FF0352A5FC88}"/>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307" name="テキスト ボックス 306">
          <a:extLst>
            <a:ext uri="{FF2B5EF4-FFF2-40B4-BE49-F238E27FC236}">
              <a16:creationId xmlns:a16="http://schemas.microsoft.com/office/drawing/2014/main" id="{97D1050E-A772-40E9-A99F-091DC255026A}"/>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308" name="直線コネクタ 307">
          <a:extLst>
            <a:ext uri="{FF2B5EF4-FFF2-40B4-BE49-F238E27FC236}">
              <a16:creationId xmlns:a16="http://schemas.microsoft.com/office/drawing/2014/main" id="{ECF8321B-E398-406A-92DC-AAF08571F79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309" name="テキスト ボックス 308">
          <a:extLst>
            <a:ext uri="{FF2B5EF4-FFF2-40B4-BE49-F238E27FC236}">
              <a16:creationId xmlns:a16="http://schemas.microsoft.com/office/drawing/2014/main" id="{1312075B-7A0D-4CE7-AC25-472BAFBE2C93}"/>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310" name="直線コネクタ 309">
          <a:extLst>
            <a:ext uri="{FF2B5EF4-FFF2-40B4-BE49-F238E27FC236}">
              <a16:creationId xmlns:a16="http://schemas.microsoft.com/office/drawing/2014/main" id="{9E384EE4-1169-4780-BB0E-440CEF1D8647}"/>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311" name="テキスト ボックス 310">
          <a:extLst>
            <a:ext uri="{FF2B5EF4-FFF2-40B4-BE49-F238E27FC236}">
              <a16:creationId xmlns:a16="http://schemas.microsoft.com/office/drawing/2014/main" id="{C258971A-65B6-451C-A1A7-EE23D587E19C}"/>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312" name="直線コネクタ 311">
          <a:extLst>
            <a:ext uri="{FF2B5EF4-FFF2-40B4-BE49-F238E27FC236}">
              <a16:creationId xmlns:a16="http://schemas.microsoft.com/office/drawing/2014/main" id="{33B5EE7F-738B-4C3F-A012-0108FD7721BE}"/>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313" name="テキスト ボックス 312">
          <a:extLst>
            <a:ext uri="{FF2B5EF4-FFF2-40B4-BE49-F238E27FC236}">
              <a16:creationId xmlns:a16="http://schemas.microsoft.com/office/drawing/2014/main" id="{41E69353-3C83-4BC6-BAAB-938C78593525}"/>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314" name="直線コネクタ 313">
          <a:extLst>
            <a:ext uri="{FF2B5EF4-FFF2-40B4-BE49-F238E27FC236}">
              <a16:creationId xmlns:a16="http://schemas.microsoft.com/office/drawing/2014/main" id="{D311AA2D-3B64-4D90-B498-4A824E7244A2}"/>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315" name="テキスト ボックス 314">
          <a:extLst>
            <a:ext uri="{FF2B5EF4-FFF2-40B4-BE49-F238E27FC236}">
              <a16:creationId xmlns:a16="http://schemas.microsoft.com/office/drawing/2014/main" id="{ED1B93BA-D05E-47DD-B4EC-1F14C5EBECB2}"/>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16" name="直線コネクタ 315">
          <a:extLst>
            <a:ext uri="{FF2B5EF4-FFF2-40B4-BE49-F238E27FC236}">
              <a16:creationId xmlns:a16="http://schemas.microsoft.com/office/drawing/2014/main" id="{C578010F-C911-4024-AABB-3E7E3967E1CF}"/>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7" name="【保健センター・保健所】&#10;有形固定資産減価償却率グラフ枠">
          <a:extLst>
            <a:ext uri="{FF2B5EF4-FFF2-40B4-BE49-F238E27FC236}">
              <a16:creationId xmlns:a16="http://schemas.microsoft.com/office/drawing/2014/main" id="{65BC7221-3277-4101-9A2A-33F88A18372E}"/>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106135</xdr:rowOff>
    </xdr:from>
    <xdr:to>
      <xdr:col>85</xdr:col>
      <xdr:colOff>126364</xdr:colOff>
      <xdr:row>64</xdr:row>
      <xdr:rowOff>40822</xdr:rowOff>
    </xdr:to>
    <xdr:cxnSp macro="">
      <xdr:nvCxnSpPr>
        <xdr:cNvPr id="318" name="直線コネクタ 317">
          <a:extLst>
            <a:ext uri="{FF2B5EF4-FFF2-40B4-BE49-F238E27FC236}">
              <a16:creationId xmlns:a16="http://schemas.microsoft.com/office/drawing/2014/main" id="{DA090B6E-5B4C-4D6C-A9C1-8DA2D2E731D6}"/>
            </a:ext>
          </a:extLst>
        </xdr:cNvPr>
        <xdr:cNvCxnSpPr/>
      </xdr:nvCxnSpPr>
      <xdr:spPr>
        <a:xfrm flipV="1">
          <a:off x="16318864" y="9535885"/>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44649</xdr:rowOff>
    </xdr:from>
    <xdr:ext cx="405111" cy="259045"/>
    <xdr:sp macro="" textlink="">
      <xdr:nvSpPr>
        <xdr:cNvPr id="319" name="【保健センター・保健所】&#10;有形固定資産減価償却率最小値テキスト">
          <a:extLst>
            <a:ext uri="{FF2B5EF4-FFF2-40B4-BE49-F238E27FC236}">
              <a16:creationId xmlns:a16="http://schemas.microsoft.com/office/drawing/2014/main" id="{0CE21FE4-697B-41C7-BE5F-BF19693B8FEC}"/>
            </a:ext>
          </a:extLst>
        </xdr:cNvPr>
        <xdr:cNvSpPr txBox="1"/>
      </xdr:nvSpPr>
      <xdr:spPr>
        <a:xfrm>
          <a:off x="16357600" y="11017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40822</xdr:rowOff>
    </xdr:from>
    <xdr:to>
      <xdr:col>86</xdr:col>
      <xdr:colOff>25400</xdr:colOff>
      <xdr:row>64</xdr:row>
      <xdr:rowOff>40822</xdr:rowOff>
    </xdr:to>
    <xdr:cxnSp macro="">
      <xdr:nvCxnSpPr>
        <xdr:cNvPr id="320" name="直線コネクタ 319">
          <a:extLst>
            <a:ext uri="{FF2B5EF4-FFF2-40B4-BE49-F238E27FC236}">
              <a16:creationId xmlns:a16="http://schemas.microsoft.com/office/drawing/2014/main" id="{30CA2944-A3A3-4233-B7BE-DF74A9A3C40A}"/>
            </a:ext>
          </a:extLst>
        </xdr:cNvPr>
        <xdr:cNvCxnSpPr/>
      </xdr:nvCxnSpPr>
      <xdr:spPr>
        <a:xfrm>
          <a:off x="16230600" y="11013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52812</xdr:rowOff>
    </xdr:from>
    <xdr:ext cx="340478" cy="259045"/>
    <xdr:sp macro="" textlink="">
      <xdr:nvSpPr>
        <xdr:cNvPr id="321" name="【保健センター・保健所】&#10;有形固定資産減価償却率最大値テキスト">
          <a:extLst>
            <a:ext uri="{FF2B5EF4-FFF2-40B4-BE49-F238E27FC236}">
              <a16:creationId xmlns:a16="http://schemas.microsoft.com/office/drawing/2014/main" id="{85E7F004-7CB1-4AE5-8816-1A090EFAD910}"/>
            </a:ext>
          </a:extLst>
        </xdr:cNvPr>
        <xdr:cNvSpPr txBox="1"/>
      </xdr:nvSpPr>
      <xdr:spPr>
        <a:xfrm>
          <a:off x="16357600" y="931111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106135</xdr:rowOff>
    </xdr:from>
    <xdr:to>
      <xdr:col>86</xdr:col>
      <xdr:colOff>25400</xdr:colOff>
      <xdr:row>55</xdr:row>
      <xdr:rowOff>106135</xdr:rowOff>
    </xdr:to>
    <xdr:cxnSp macro="">
      <xdr:nvCxnSpPr>
        <xdr:cNvPr id="322" name="直線コネクタ 321">
          <a:extLst>
            <a:ext uri="{FF2B5EF4-FFF2-40B4-BE49-F238E27FC236}">
              <a16:creationId xmlns:a16="http://schemas.microsoft.com/office/drawing/2014/main" id="{6AD7B0D0-9A0A-4F24-B2CA-E05EC5B9305B}"/>
            </a:ext>
          </a:extLst>
        </xdr:cNvPr>
        <xdr:cNvCxnSpPr/>
      </xdr:nvCxnSpPr>
      <xdr:spPr>
        <a:xfrm>
          <a:off x="16230600" y="9535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113773</xdr:rowOff>
    </xdr:from>
    <xdr:ext cx="405111" cy="259045"/>
    <xdr:sp macro="" textlink="">
      <xdr:nvSpPr>
        <xdr:cNvPr id="323" name="【保健センター・保健所】&#10;有形固定資産減価償却率平均値テキスト">
          <a:extLst>
            <a:ext uri="{FF2B5EF4-FFF2-40B4-BE49-F238E27FC236}">
              <a16:creationId xmlns:a16="http://schemas.microsoft.com/office/drawing/2014/main" id="{3C87B098-0AD3-4582-A8EE-F725A0BC99A4}"/>
            </a:ext>
          </a:extLst>
        </xdr:cNvPr>
        <xdr:cNvSpPr txBox="1"/>
      </xdr:nvSpPr>
      <xdr:spPr>
        <a:xfrm>
          <a:off x="16357600" y="1022932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135346</xdr:rowOff>
    </xdr:from>
    <xdr:to>
      <xdr:col>85</xdr:col>
      <xdr:colOff>177800</xdr:colOff>
      <xdr:row>60</xdr:row>
      <xdr:rowOff>65496</xdr:rowOff>
    </xdr:to>
    <xdr:sp macro="" textlink="">
      <xdr:nvSpPr>
        <xdr:cNvPr id="324" name="フローチャート: 判断 323">
          <a:extLst>
            <a:ext uri="{FF2B5EF4-FFF2-40B4-BE49-F238E27FC236}">
              <a16:creationId xmlns:a16="http://schemas.microsoft.com/office/drawing/2014/main" id="{B62FBEBE-3E53-4509-8F6C-D6D1F39EF237}"/>
            </a:ext>
          </a:extLst>
        </xdr:cNvPr>
        <xdr:cNvSpPr/>
      </xdr:nvSpPr>
      <xdr:spPr>
        <a:xfrm>
          <a:off x="16268700" y="1025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120650</xdr:rowOff>
    </xdr:from>
    <xdr:to>
      <xdr:col>81</xdr:col>
      <xdr:colOff>101600</xdr:colOff>
      <xdr:row>60</xdr:row>
      <xdr:rowOff>50800</xdr:rowOff>
    </xdr:to>
    <xdr:sp macro="" textlink="">
      <xdr:nvSpPr>
        <xdr:cNvPr id="325" name="フローチャート: 判断 324">
          <a:extLst>
            <a:ext uri="{FF2B5EF4-FFF2-40B4-BE49-F238E27FC236}">
              <a16:creationId xmlns:a16="http://schemas.microsoft.com/office/drawing/2014/main" id="{28A94E1F-39F1-4B2C-A4E8-A843D31F273D}"/>
            </a:ext>
          </a:extLst>
        </xdr:cNvPr>
        <xdr:cNvSpPr/>
      </xdr:nvSpPr>
      <xdr:spPr>
        <a:xfrm>
          <a:off x="15430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65133</xdr:rowOff>
    </xdr:from>
    <xdr:to>
      <xdr:col>76</xdr:col>
      <xdr:colOff>165100</xdr:colOff>
      <xdr:row>59</xdr:row>
      <xdr:rowOff>166733</xdr:rowOff>
    </xdr:to>
    <xdr:sp macro="" textlink="">
      <xdr:nvSpPr>
        <xdr:cNvPr id="326" name="フローチャート: 判断 325">
          <a:extLst>
            <a:ext uri="{FF2B5EF4-FFF2-40B4-BE49-F238E27FC236}">
              <a16:creationId xmlns:a16="http://schemas.microsoft.com/office/drawing/2014/main" id="{1D2AD9C4-62ED-4C5D-A613-78D4670292C7}"/>
            </a:ext>
          </a:extLst>
        </xdr:cNvPr>
        <xdr:cNvSpPr/>
      </xdr:nvSpPr>
      <xdr:spPr>
        <a:xfrm>
          <a:off x="14541500" y="101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55335</xdr:rowOff>
    </xdr:from>
    <xdr:to>
      <xdr:col>72</xdr:col>
      <xdr:colOff>38100</xdr:colOff>
      <xdr:row>59</xdr:row>
      <xdr:rowOff>156935</xdr:rowOff>
    </xdr:to>
    <xdr:sp macro="" textlink="">
      <xdr:nvSpPr>
        <xdr:cNvPr id="327" name="フローチャート: 判断 326">
          <a:extLst>
            <a:ext uri="{FF2B5EF4-FFF2-40B4-BE49-F238E27FC236}">
              <a16:creationId xmlns:a16="http://schemas.microsoft.com/office/drawing/2014/main" id="{01AF83D4-E389-4DA5-BE7F-0E7466DAC9D5}"/>
            </a:ext>
          </a:extLst>
        </xdr:cNvPr>
        <xdr:cNvSpPr/>
      </xdr:nvSpPr>
      <xdr:spPr>
        <a:xfrm>
          <a:off x="136525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25944</xdr:rowOff>
    </xdr:from>
    <xdr:to>
      <xdr:col>67</xdr:col>
      <xdr:colOff>101600</xdr:colOff>
      <xdr:row>59</xdr:row>
      <xdr:rowOff>127544</xdr:rowOff>
    </xdr:to>
    <xdr:sp macro="" textlink="">
      <xdr:nvSpPr>
        <xdr:cNvPr id="328" name="フローチャート: 判断 327">
          <a:extLst>
            <a:ext uri="{FF2B5EF4-FFF2-40B4-BE49-F238E27FC236}">
              <a16:creationId xmlns:a16="http://schemas.microsoft.com/office/drawing/2014/main" id="{102EE0C2-80CB-4BD5-96E4-A7D800BFD3B2}"/>
            </a:ext>
          </a:extLst>
        </xdr:cNvPr>
        <xdr:cNvSpPr/>
      </xdr:nvSpPr>
      <xdr:spPr>
        <a:xfrm>
          <a:off x="12763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29" name="テキスト ボックス 328">
          <a:extLst>
            <a:ext uri="{FF2B5EF4-FFF2-40B4-BE49-F238E27FC236}">
              <a16:creationId xmlns:a16="http://schemas.microsoft.com/office/drawing/2014/main" id="{01533815-5A47-4EF4-A34D-17397F89123F}"/>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30" name="テキスト ボックス 329">
          <a:extLst>
            <a:ext uri="{FF2B5EF4-FFF2-40B4-BE49-F238E27FC236}">
              <a16:creationId xmlns:a16="http://schemas.microsoft.com/office/drawing/2014/main" id="{14618A3F-4ABF-431B-B900-F146CFB471ED}"/>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31" name="テキスト ボックス 330">
          <a:extLst>
            <a:ext uri="{FF2B5EF4-FFF2-40B4-BE49-F238E27FC236}">
              <a16:creationId xmlns:a16="http://schemas.microsoft.com/office/drawing/2014/main" id="{D341ED2D-48FD-4099-BE24-A1DD9640D80E}"/>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32" name="テキスト ボックス 331">
          <a:extLst>
            <a:ext uri="{FF2B5EF4-FFF2-40B4-BE49-F238E27FC236}">
              <a16:creationId xmlns:a16="http://schemas.microsoft.com/office/drawing/2014/main" id="{41C3710C-0EEA-4CD2-BEEB-F429B851CBE5}"/>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33" name="テキスト ボックス 332">
          <a:extLst>
            <a:ext uri="{FF2B5EF4-FFF2-40B4-BE49-F238E27FC236}">
              <a16:creationId xmlns:a16="http://schemas.microsoft.com/office/drawing/2014/main" id="{DE070DCF-0965-497A-A410-1A0A448A7DD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122283</xdr:rowOff>
    </xdr:from>
    <xdr:to>
      <xdr:col>67</xdr:col>
      <xdr:colOff>101600</xdr:colOff>
      <xdr:row>59</xdr:row>
      <xdr:rowOff>52433</xdr:rowOff>
    </xdr:to>
    <xdr:sp macro="" textlink="">
      <xdr:nvSpPr>
        <xdr:cNvPr id="334" name="楕円 333">
          <a:extLst>
            <a:ext uri="{FF2B5EF4-FFF2-40B4-BE49-F238E27FC236}">
              <a16:creationId xmlns:a16="http://schemas.microsoft.com/office/drawing/2014/main" id="{BC711408-222B-4333-ABBA-5182B306944D}"/>
            </a:ext>
          </a:extLst>
        </xdr:cNvPr>
        <xdr:cNvSpPr/>
      </xdr:nvSpPr>
      <xdr:spPr>
        <a:xfrm>
          <a:off x="12763500" y="10066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58</xdr:row>
      <xdr:rowOff>67327</xdr:rowOff>
    </xdr:from>
    <xdr:ext cx="405111" cy="259045"/>
    <xdr:sp macro="" textlink="">
      <xdr:nvSpPr>
        <xdr:cNvPr id="335" name="n_1aveValue【保健センター・保健所】&#10;有形固定資産減価償却率">
          <a:extLst>
            <a:ext uri="{FF2B5EF4-FFF2-40B4-BE49-F238E27FC236}">
              <a16:creationId xmlns:a16="http://schemas.microsoft.com/office/drawing/2014/main" id="{416A6931-268E-4867-AD4C-9CA6AB87CA8F}"/>
            </a:ext>
          </a:extLst>
        </xdr:cNvPr>
        <xdr:cNvSpPr txBox="1"/>
      </xdr:nvSpPr>
      <xdr:spPr>
        <a:xfrm>
          <a:off x="15266044" y="1001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11810</xdr:rowOff>
    </xdr:from>
    <xdr:ext cx="405111" cy="259045"/>
    <xdr:sp macro="" textlink="">
      <xdr:nvSpPr>
        <xdr:cNvPr id="336" name="n_2aveValue【保健センター・保健所】&#10;有形固定資産減価償却率">
          <a:extLst>
            <a:ext uri="{FF2B5EF4-FFF2-40B4-BE49-F238E27FC236}">
              <a16:creationId xmlns:a16="http://schemas.microsoft.com/office/drawing/2014/main" id="{13D6E779-918B-4523-918F-B3B420E14DFC}"/>
            </a:ext>
          </a:extLst>
        </xdr:cNvPr>
        <xdr:cNvSpPr txBox="1"/>
      </xdr:nvSpPr>
      <xdr:spPr>
        <a:xfrm>
          <a:off x="14389744" y="99559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2012</xdr:rowOff>
    </xdr:from>
    <xdr:ext cx="405111" cy="259045"/>
    <xdr:sp macro="" textlink="">
      <xdr:nvSpPr>
        <xdr:cNvPr id="337" name="n_3aveValue【保健センター・保健所】&#10;有形固定資産減価償却率">
          <a:extLst>
            <a:ext uri="{FF2B5EF4-FFF2-40B4-BE49-F238E27FC236}">
              <a16:creationId xmlns:a16="http://schemas.microsoft.com/office/drawing/2014/main" id="{DD77F677-83BB-42FD-9999-4ABABC5A5938}"/>
            </a:ext>
          </a:extLst>
        </xdr:cNvPr>
        <xdr:cNvSpPr txBox="1"/>
      </xdr:nvSpPr>
      <xdr:spPr>
        <a:xfrm>
          <a:off x="13500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118671</xdr:rowOff>
    </xdr:from>
    <xdr:ext cx="405111" cy="259045"/>
    <xdr:sp macro="" textlink="">
      <xdr:nvSpPr>
        <xdr:cNvPr id="338" name="n_4aveValue【保健センター・保健所】&#10;有形固定資産減価償却率">
          <a:extLst>
            <a:ext uri="{FF2B5EF4-FFF2-40B4-BE49-F238E27FC236}">
              <a16:creationId xmlns:a16="http://schemas.microsoft.com/office/drawing/2014/main" id="{154FB5DA-FEBA-4E7A-A704-38E2254CB074}"/>
            </a:ext>
          </a:extLst>
        </xdr:cNvPr>
        <xdr:cNvSpPr txBox="1"/>
      </xdr:nvSpPr>
      <xdr:spPr>
        <a:xfrm>
          <a:off x="12611744" y="1023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68960</xdr:rowOff>
    </xdr:from>
    <xdr:ext cx="405111" cy="259045"/>
    <xdr:sp macro="" textlink="">
      <xdr:nvSpPr>
        <xdr:cNvPr id="339" name="n_4mainValue【保健センター・保健所】&#10;有形固定資産減価償却率">
          <a:extLst>
            <a:ext uri="{FF2B5EF4-FFF2-40B4-BE49-F238E27FC236}">
              <a16:creationId xmlns:a16="http://schemas.microsoft.com/office/drawing/2014/main" id="{11B50675-9DA0-4A58-A118-065E378D9DA6}"/>
            </a:ext>
          </a:extLst>
        </xdr:cNvPr>
        <xdr:cNvSpPr txBox="1"/>
      </xdr:nvSpPr>
      <xdr:spPr>
        <a:xfrm>
          <a:off x="12611744" y="98416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40" name="正方形/長方形 339">
          <a:extLst>
            <a:ext uri="{FF2B5EF4-FFF2-40B4-BE49-F238E27FC236}">
              <a16:creationId xmlns:a16="http://schemas.microsoft.com/office/drawing/2014/main" id="{F8F5FA77-5D7E-486E-83E2-266EF0755E05}"/>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41" name="正方形/長方形 340">
          <a:extLst>
            <a:ext uri="{FF2B5EF4-FFF2-40B4-BE49-F238E27FC236}">
              <a16:creationId xmlns:a16="http://schemas.microsoft.com/office/drawing/2014/main" id="{76DB6BED-E3A1-4FB9-8673-6100A5977037}"/>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42" name="正方形/長方形 341">
          <a:extLst>
            <a:ext uri="{FF2B5EF4-FFF2-40B4-BE49-F238E27FC236}">
              <a16:creationId xmlns:a16="http://schemas.microsoft.com/office/drawing/2014/main" id="{3D8ACCC8-5E45-47E8-9A9F-3161FF90EB1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43" name="正方形/長方形 342">
          <a:extLst>
            <a:ext uri="{FF2B5EF4-FFF2-40B4-BE49-F238E27FC236}">
              <a16:creationId xmlns:a16="http://schemas.microsoft.com/office/drawing/2014/main" id="{245178C8-AA2C-436C-B125-BB15B6EC7233}"/>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44" name="正方形/長方形 343">
          <a:extLst>
            <a:ext uri="{FF2B5EF4-FFF2-40B4-BE49-F238E27FC236}">
              <a16:creationId xmlns:a16="http://schemas.microsoft.com/office/drawing/2014/main" id="{0704CBF1-8375-4A45-9568-A501FE6B0789}"/>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45" name="正方形/長方形 344">
          <a:extLst>
            <a:ext uri="{FF2B5EF4-FFF2-40B4-BE49-F238E27FC236}">
              <a16:creationId xmlns:a16="http://schemas.microsoft.com/office/drawing/2014/main" id="{14EF872B-19D0-4849-9086-594A5934EAC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46" name="正方形/長方形 345">
          <a:extLst>
            <a:ext uri="{FF2B5EF4-FFF2-40B4-BE49-F238E27FC236}">
              <a16:creationId xmlns:a16="http://schemas.microsoft.com/office/drawing/2014/main" id="{BF149B85-0B3B-4F0F-93D2-96976458D1D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47" name="正方形/長方形 346">
          <a:extLst>
            <a:ext uri="{FF2B5EF4-FFF2-40B4-BE49-F238E27FC236}">
              <a16:creationId xmlns:a16="http://schemas.microsoft.com/office/drawing/2014/main" id="{8D4A1858-8AC4-4F35-B116-EDDB879AA4B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48" name="テキスト ボックス 347">
          <a:extLst>
            <a:ext uri="{FF2B5EF4-FFF2-40B4-BE49-F238E27FC236}">
              <a16:creationId xmlns:a16="http://schemas.microsoft.com/office/drawing/2014/main" id="{B22DCB6F-FEB1-44F1-B7FF-898BCF11EDC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49" name="直線コネクタ 348">
          <a:extLst>
            <a:ext uri="{FF2B5EF4-FFF2-40B4-BE49-F238E27FC236}">
              <a16:creationId xmlns:a16="http://schemas.microsoft.com/office/drawing/2014/main" id="{363B47C4-5846-4E4B-964C-DDBC3E9F8C61}"/>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50" name="直線コネクタ 349">
          <a:extLst>
            <a:ext uri="{FF2B5EF4-FFF2-40B4-BE49-F238E27FC236}">
              <a16:creationId xmlns:a16="http://schemas.microsoft.com/office/drawing/2014/main" id="{F9522B41-F7D5-4776-A4E2-B63DDD5FA73C}"/>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51" name="テキスト ボックス 350">
          <a:extLst>
            <a:ext uri="{FF2B5EF4-FFF2-40B4-BE49-F238E27FC236}">
              <a16:creationId xmlns:a16="http://schemas.microsoft.com/office/drawing/2014/main" id="{3543B05D-900E-440F-B04D-AED50C42CB0D}"/>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52" name="直線コネクタ 351">
          <a:extLst>
            <a:ext uri="{FF2B5EF4-FFF2-40B4-BE49-F238E27FC236}">
              <a16:creationId xmlns:a16="http://schemas.microsoft.com/office/drawing/2014/main" id="{74FA0992-30F1-4976-ADDA-2D1E83745F1E}"/>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53" name="テキスト ボックス 352">
          <a:extLst>
            <a:ext uri="{FF2B5EF4-FFF2-40B4-BE49-F238E27FC236}">
              <a16:creationId xmlns:a16="http://schemas.microsoft.com/office/drawing/2014/main" id="{B254CDB5-760F-406B-AA94-9D36307083A4}"/>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54" name="直線コネクタ 353">
          <a:extLst>
            <a:ext uri="{FF2B5EF4-FFF2-40B4-BE49-F238E27FC236}">
              <a16:creationId xmlns:a16="http://schemas.microsoft.com/office/drawing/2014/main" id="{4B3A21FC-9EBA-4E6E-8E9F-1DBEF4FA6022}"/>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55" name="テキスト ボックス 354">
          <a:extLst>
            <a:ext uri="{FF2B5EF4-FFF2-40B4-BE49-F238E27FC236}">
              <a16:creationId xmlns:a16="http://schemas.microsoft.com/office/drawing/2014/main" id="{FFF46354-A14C-4E7B-9AE3-C7E1A208BBE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56" name="直線コネクタ 355">
          <a:extLst>
            <a:ext uri="{FF2B5EF4-FFF2-40B4-BE49-F238E27FC236}">
              <a16:creationId xmlns:a16="http://schemas.microsoft.com/office/drawing/2014/main" id="{C92C1DB2-60C8-4D9D-B94B-C83EC406EB9A}"/>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57" name="テキスト ボックス 356">
          <a:extLst>
            <a:ext uri="{FF2B5EF4-FFF2-40B4-BE49-F238E27FC236}">
              <a16:creationId xmlns:a16="http://schemas.microsoft.com/office/drawing/2014/main" id="{6212887E-C02A-4742-AF49-7E9255DD73A1}"/>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58" name="直線コネクタ 357">
          <a:extLst>
            <a:ext uri="{FF2B5EF4-FFF2-40B4-BE49-F238E27FC236}">
              <a16:creationId xmlns:a16="http://schemas.microsoft.com/office/drawing/2014/main" id="{9B8407A1-88E0-45AC-9F6E-88640C86635B}"/>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59" name="テキスト ボックス 358">
          <a:extLst>
            <a:ext uri="{FF2B5EF4-FFF2-40B4-BE49-F238E27FC236}">
              <a16:creationId xmlns:a16="http://schemas.microsoft.com/office/drawing/2014/main" id="{D029490E-19D1-45D7-9AB2-628D74DC0B87}"/>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60" name="直線コネクタ 359">
          <a:extLst>
            <a:ext uri="{FF2B5EF4-FFF2-40B4-BE49-F238E27FC236}">
              <a16:creationId xmlns:a16="http://schemas.microsoft.com/office/drawing/2014/main" id="{F1C28420-F52B-4444-A594-6DC45066DB7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61" name="テキスト ボックス 360">
          <a:extLst>
            <a:ext uri="{FF2B5EF4-FFF2-40B4-BE49-F238E27FC236}">
              <a16:creationId xmlns:a16="http://schemas.microsoft.com/office/drawing/2014/main" id="{7092D2A8-8629-4D23-8614-380BFC3267A0}"/>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62" name="【保健センター・保健所】&#10;一人当たり面積グラフ枠">
          <a:extLst>
            <a:ext uri="{FF2B5EF4-FFF2-40B4-BE49-F238E27FC236}">
              <a16:creationId xmlns:a16="http://schemas.microsoft.com/office/drawing/2014/main" id="{3AC96CF2-1C91-4E04-93A9-83EDDBBDE82D}"/>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104394</xdr:rowOff>
    </xdr:from>
    <xdr:to>
      <xdr:col>116</xdr:col>
      <xdr:colOff>62864</xdr:colOff>
      <xdr:row>64</xdr:row>
      <xdr:rowOff>63246</xdr:rowOff>
    </xdr:to>
    <xdr:cxnSp macro="">
      <xdr:nvCxnSpPr>
        <xdr:cNvPr id="363" name="直線コネクタ 362">
          <a:extLst>
            <a:ext uri="{FF2B5EF4-FFF2-40B4-BE49-F238E27FC236}">
              <a16:creationId xmlns:a16="http://schemas.microsoft.com/office/drawing/2014/main" id="{D89D0908-7A32-4FBF-BFB8-B25A03EB9402}"/>
            </a:ext>
          </a:extLst>
        </xdr:cNvPr>
        <xdr:cNvCxnSpPr/>
      </xdr:nvCxnSpPr>
      <xdr:spPr>
        <a:xfrm flipV="1">
          <a:off x="22160864" y="9534144"/>
          <a:ext cx="0" cy="1501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364" name="【保健センター・保健所】&#10;一人当たり面積最小値テキスト">
          <a:extLst>
            <a:ext uri="{FF2B5EF4-FFF2-40B4-BE49-F238E27FC236}">
              <a16:creationId xmlns:a16="http://schemas.microsoft.com/office/drawing/2014/main" id="{E8A659E5-AF3F-4D01-8065-A4CBCC3F448B}"/>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365" name="直線コネクタ 364">
          <a:extLst>
            <a:ext uri="{FF2B5EF4-FFF2-40B4-BE49-F238E27FC236}">
              <a16:creationId xmlns:a16="http://schemas.microsoft.com/office/drawing/2014/main" id="{4CD7D7F8-01DB-4C62-94D7-4BE5CABB067C}"/>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51071</xdr:rowOff>
    </xdr:from>
    <xdr:ext cx="469744" cy="259045"/>
    <xdr:sp macro="" textlink="">
      <xdr:nvSpPr>
        <xdr:cNvPr id="366" name="【保健センター・保健所】&#10;一人当たり面積最大値テキスト">
          <a:extLst>
            <a:ext uri="{FF2B5EF4-FFF2-40B4-BE49-F238E27FC236}">
              <a16:creationId xmlns:a16="http://schemas.microsoft.com/office/drawing/2014/main" id="{70511931-BE9B-4432-A2AD-F6D545DD410C}"/>
            </a:ext>
          </a:extLst>
        </xdr:cNvPr>
        <xdr:cNvSpPr txBox="1"/>
      </xdr:nvSpPr>
      <xdr:spPr>
        <a:xfrm>
          <a:off x="22199600" y="93093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104394</xdr:rowOff>
    </xdr:from>
    <xdr:to>
      <xdr:col>116</xdr:col>
      <xdr:colOff>152400</xdr:colOff>
      <xdr:row>55</xdr:row>
      <xdr:rowOff>104394</xdr:rowOff>
    </xdr:to>
    <xdr:cxnSp macro="">
      <xdr:nvCxnSpPr>
        <xdr:cNvPr id="367" name="直線コネクタ 366">
          <a:extLst>
            <a:ext uri="{FF2B5EF4-FFF2-40B4-BE49-F238E27FC236}">
              <a16:creationId xmlns:a16="http://schemas.microsoft.com/office/drawing/2014/main" id="{4B831E4F-E066-46B6-B8DE-122F0F27435A}"/>
            </a:ext>
          </a:extLst>
        </xdr:cNvPr>
        <xdr:cNvCxnSpPr/>
      </xdr:nvCxnSpPr>
      <xdr:spPr>
        <a:xfrm>
          <a:off x="22072600" y="9534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48785</xdr:rowOff>
    </xdr:from>
    <xdr:ext cx="469744" cy="259045"/>
    <xdr:sp macro="" textlink="">
      <xdr:nvSpPr>
        <xdr:cNvPr id="368" name="【保健センター・保健所】&#10;一人当たり面積平均値テキスト">
          <a:extLst>
            <a:ext uri="{FF2B5EF4-FFF2-40B4-BE49-F238E27FC236}">
              <a16:creationId xmlns:a16="http://schemas.microsoft.com/office/drawing/2014/main" id="{FA4B9785-D868-4E95-ADA6-61854A6132E4}"/>
            </a:ext>
          </a:extLst>
        </xdr:cNvPr>
        <xdr:cNvSpPr txBox="1"/>
      </xdr:nvSpPr>
      <xdr:spPr>
        <a:xfrm>
          <a:off x="22199600" y="106786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70358</xdr:rowOff>
    </xdr:from>
    <xdr:to>
      <xdr:col>116</xdr:col>
      <xdr:colOff>114300</xdr:colOff>
      <xdr:row>63</xdr:row>
      <xdr:rowOff>508</xdr:rowOff>
    </xdr:to>
    <xdr:sp macro="" textlink="">
      <xdr:nvSpPr>
        <xdr:cNvPr id="369" name="フローチャート: 判断 368">
          <a:extLst>
            <a:ext uri="{FF2B5EF4-FFF2-40B4-BE49-F238E27FC236}">
              <a16:creationId xmlns:a16="http://schemas.microsoft.com/office/drawing/2014/main" id="{5B50CB34-0023-4D82-A199-7AD0A6D6DD58}"/>
            </a:ext>
          </a:extLst>
        </xdr:cNvPr>
        <xdr:cNvSpPr/>
      </xdr:nvSpPr>
      <xdr:spPr>
        <a:xfrm>
          <a:off x="22110700" y="1070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49022</xdr:rowOff>
    </xdr:from>
    <xdr:to>
      <xdr:col>112</xdr:col>
      <xdr:colOff>38100</xdr:colOff>
      <xdr:row>62</xdr:row>
      <xdr:rowOff>150622</xdr:rowOff>
    </xdr:to>
    <xdr:sp macro="" textlink="">
      <xdr:nvSpPr>
        <xdr:cNvPr id="370" name="フローチャート: 判断 369">
          <a:extLst>
            <a:ext uri="{FF2B5EF4-FFF2-40B4-BE49-F238E27FC236}">
              <a16:creationId xmlns:a16="http://schemas.microsoft.com/office/drawing/2014/main" id="{CD8C7C34-EE1E-40EB-B11D-5683AB3F04C2}"/>
            </a:ext>
          </a:extLst>
        </xdr:cNvPr>
        <xdr:cNvSpPr/>
      </xdr:nvSpPr>
      <xdr:spPr>
        <a:xfrm>
          <a:off x="21272500" y="10678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57404</xdr:rowOff>
    </xdr:from>
    <xdr:to>
      <xdr:col>107</xdr:col>
      <xdr:colOff>101600</xdr:colOff>
      <xdr:row>62</xdr:row>
      <xdr:rowOff>159004</xdr:rowOff>
    </xdr:to>
    <xdr:sp macro="" textlink="">
      <xdr:nvSpPr>
        <xdr:cNvPr id="371" name="フローチャート: 判断 370">
          <a:extLst>
            <a:ext uri="{FF2B5EF4-FFF2-40B4-BE49-F238E27FC236}">
              <a16:creationId xmlns:a16="http://schemas.microsoft.com/office/drawing/2014/main" id="{09B670CE-BCC7-427D-B9C5-5ED08E382EF0}"/>
            </a:ext>
          </a:extLst>
        </xdr:cNvPr>
        <xdr:cNvSpPr/>
      </xdr:nvSpPr>
      <xdr:spPr>
        <a:xfrm>
          <a:off x="20383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76454</xdr:rowOff>
    </xdr:from>
    <xdr:to>
      <xdr:col>102</xdr:col>
      <xdr:colOff>165100</xdr:colOff>
      <xdr:row>63</xdr:row>
      <xdr:rowOff>6604</xdr:rowOff>
    </xdr:to>
    <xdr:sp macro="" textlink="">
      <xdr:nvSpPr>
        <xdr:cNvPr id="372" name="フローチャート: 判断 371">
          <a:extLst>
            <a:ext uri="{FF2B5EF4-FFF2-40B4-BE49-F238E27FC236}">
              <a16:creationId xmlns:a16="http://schemas.microsoft.com/office/drawing/2014/main" id="{0DA2BF7A-BB89-4BD6-AE5A-F866CB493A33}"/>
            </a:ext>
          </a:extLst>
        </xdr:cNvPr>
        <xdr:cNvSpPr/>
      </xdr:nvSpPr>
      <xdr:spPr>
        <a:xfrm>
          <a:off x="19494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81788</xdr:rowOff>
    </xdr:from>
    <xdr:to>
      <xdr:col>98</xdr:col>
      <xdr:colOff>38100</xdr:colOff>
      <xdr:row>63</xdr:row>
      <xdr:rowOff>11938</xdr:rowOff>
    </xdr:to>
    <xdr:sp macro="" textlink="">
      <xdr:nvSpPr>
        <xdr:cNvPr id="373" name="フローチャート: 判断 372">
          <a:extLst>
            <a:ext uri="{FF2B5EF4-FFF2-40B4-BE49-F238E27FC236}">
              <a16:creationId xmlns:a16="http://schemas.microsoft.com/office/drawing/2014/main" id="{82C03B55-46B2-4F75-96FC-BA5D7D655952}"/>
            </a:ext>
          </a:extLst>
        </xdr:cNvPr>
        <xdr:cNvSpPr/>
      </xdr:nvSpPr>
      <xdr:spPr>
        <a:xfrm>
          <a:off x="18605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374" name="テキスト ボックス 373">
          <a:extLst>
            <a:ext uri="{FF2B5EF4-FFF2-40B4-BE49-F238E27FC236}">
              <a16:creationId xmlns:a16="http://schemas.microsoft.com/office/drawing/2014/main" id="{FA836BFC-46FE-4536-B507-13084F52E5B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375" name="テキスト ボックス 374">
          <a:extLst>
            <a:ext uri="{FF2B5EF4-FFF2-40B4-BE49-F238E27FC236}">
              <a16:creationId xmlns:a16="http://schemas.microsoft.com/office/drawing/2014/main" id="{67C10DDB-5B79-4D80-BC42-AA02843A36A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376" name="テキスト ボックス 375">
          <a:extLst>
            <a:ext uri="{FF2B5EF4-FFF2-40B4-BE49-F238E27FC236}">
              <a16:creationId xmlns:a16="http://schemas.microsoft.com/office/drawing/2014/main" id="{83956483-9424-4E00-B38C-0BCE7C51647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377" name="テキスト ボックス 376">
          <a:extLst>
            <a:ext uri="{FF2B5EF4-FFF2-40B4-BE49-F238E27FC236}">
              <a16:creationId xmlns:a16="http://schemas.microsoft.com/office/drawing/2014/main" id="{F178BFA5-7C60-4C3D-BC0A-6907B40DA642}"/>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378" name="テキスト ボックス 377">
          <a:extLst>
            <a:ext uri="{FF2B5EF4-FFF2-40B4-BE49-F238E27FC236}">
              <a16:creationId xmlns:a16="http://schemas.microsoft.com/office/drawing/2014/main" id="{86574EC6-EA46-4DA7-AB20-EB5AAC436BC9}"/>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60</xdr:row>
      <xdr:rowOff>52832</xdr:rowOff>
    </xdr:from>
    <xdr:to>
      <xdr:col>98</xdr:col>
      <xdr:colOff>38100</xdr:colOff>
      <xdr:row>60</xdr:row>
      <xdr:rowOff>154432</xdr:rowOff>
    </xdr:to>
    <xdr:sp macro="" textlink="">
      <xdr:nvSpPr>
        <xdr:cNvPr id="379" name="楕円 378">
          <a:extLst>
            <a:ext uri="{FF2B5EF4-FFF2-40B4-BE49-F238E27FC236}">
              <a16:creationId xmlns:a16="http://schemas.microsoft.com/office/drawing/2014/main" id="{2F928589-3160-4EE5-BEE9-82095392EBE6}"/>
            </a:ext>
          </a:extLst>
        </xdr:cNvPr>
        <xdr:cNvSpPr/>
      </xdr:nvSpPr>
      <xdr:spPr>
        <a:xfrm>
          <a:off x="18605500" y="10339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60</xdr:row>
      <xdr:rowOff>167149</xdr:rowOff>
    </xdr:from>
    <xdr:ext cx="469744" cy="259045"/>
    <xdr:sp macro="" textlink="">
      <xdr:nvSpPr>
        <xdr:cNvPr id="380" name="n_1aveValue【保健センター・保健所】&#10;一人当たり面積">
          <a:extLst>
            <a:ext uri="{FF2B5EF4-FFF2-40B4-BE49-F238E27FC236}">
              <a16:creationId xmlns:a16="http://schemas.microsoft.com/office/drawing/2014/main" id="{108462AB-6C46-47CE-996C-32E7138D6459}"/>
            </a:ext>
          </a:extLst>
        </xdr:cNvPr>
        <xdr:cNvSpPr txBox="1"/>
      </xdr:nvSpPr>
      <xdr:spPr>
        <a:xfrm>
          <a:off x="21075727" y="10454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4081</xdr:rowOff>
    </xdr:from>
    <xdr:ext cx="469744" cy="259045"/>
    <xdr:sp macro="" textlink="">
      <xdr:nvSpPr>
        <xdr:cNvPr id="381" name="n_2aveValue【保健センター・保健所】&#10;一人当たり面積">
          <a:extLst>
            <a:ext uri="{FF2B5EF4-FFF2-40B4-BE49-F238E27FC236}">
              <a16:creationId xmlns:a16="http://schemas.microsoft.com/office/drawing/2014/main" id="{30BF2498-B501-4458-A232-EA559217AD0B}"/>
            </a:ext>
          </a:extLst>
        </xdr:cNvPr>
        <xdr:cNvSpPr txBox="1"/>
      </xdr:nvSpPr>
      <xdr:spPr>
        <a:xfrm>
          <a:off x="20199427" y="10462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23131</xdr:rowOff>
    </xdr:from>
    <xdr:ext cx="469744" cy="259045"/>
    <xdr:sp macro="" textlink="">
      <xdr:nvSpPr>
        <xdr:cNvPr id="382" name="n_3aveValue【保健センター・保健所】&#10;一人当たり面積">
          <a:extLst>
            <a:ext uri="{FF2B5EF4-FFF2-40B4-BE49-F238E27FC236}">
              <a16:creationId xmlns:a16="http://schemas.microsoft.com/office/drawing/2014/main" id="{574B85A2-9184-4DB8-BB90-46257F9E1E45}"/>
            </a:ext>
          </a:extLst>
        </xdr:cNvPr>
        <xdr:cNvSpPr txBox="1"/>
      </xdr:nvSpPr>
      <xdr:spPr>
        <a:xfrm>
          <a:off x="19310427" y="10481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3065</xdr:rowOff>
    </xdr:from>
    <xdr:ext cx="469744" cy="259045"/>
    <xdr:sp macro="" textlink="">
      <xdr:nvSpPr>
        <xdr:cNvPr id="383" name="n_4aveValue【保健センター・保健所】&#10;一人当たり面積">
          <a:extLst>
            <a:ext uri="{FF2B5EF4-FFF2-40B4-BE49-F238E27FC236}">
              <a16:creationId xmlns:a16="http://schemas.microsoft.com/office/drawing/2014/main" id="{E5B96A46-AEEE-4C62-BD1E-E295C1C9A6F0}"/>
            </a:ext>
          </a:extLst>
        </xdr:cNvPr>
        <xdr:cNvSpPr txBox="1"/>
      </xdr:nvSpPr>
      <xdr:spPr>
        <a:xfrm>
          <a:off x="18421427" y="1080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170959</xdr:rowOff>
    </xdr:from>
    <xdr:ext cx="469744" cy="259045"/>
    <xdr:sp macro="" textlink="">
      <xdr:nvSpPr>
        <xdr:cNvPr id="384" name="n_4mainValue【保健センター・保健所】&#10;一人当たり面積">
          <a:extLst>
            <a:ext uri="{FF2B5EF4-FFF2-40B4-BE49-F238E27FC236}">
              <a16:creationId xmlns:a16="http://schemas.microsoft.com/office/drawing/2014/main" id="{2588F42B-D81D-4E1E-A530-0808F9C7F8B5}"/>
            </a:ext>
          </a:extLst>
        </xdr:cNvPr>
        <xdr:cNvSpPr txBox="1"/>
      </xdr:nvSpPr>
      <xdr:spPr>
        <a:xfrm>
          <a:off x="18421427" y="10115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385" name="正方形/長方形 384">
          <a:extLst>
            <a:ext uri="{FF2B5EF4-FFF2-40B4-BE49-F238E27FC236}">
              <a16:creationId xmlns:a16="http://schemas.microsoft.com/office/drawing/2014/main" id="{38E0CE0A-F033-4BDE-A3A2-DC46A6CF18E6}"/>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86" name="正方形/長方形 385">
          <a:extLst>
            <a:ext uri="{FF2B5EF4-FFF2-40B4-BE49-F238E27FC236}">
              <a16:creationId xmlns:a16="http://schemas.microsoft.com/office/drawing/2014/main" id="{6C5761D0-B632-4CFB-B24B-61728ABE189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87" name="正方形/長方形 386">
          <a:extLst>
            <a:ext uri="{FF2B5EF4-FFF2-40B4-BE49-F238E27FC236}">
              <a16:creationId xmlns:a16="http://schemas.microsoft.com/office/drawing/2014/main" id="{B70C2F7F-180A-4C57-95AC-A20C1D31091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88" name="正方形/長方形 387">
          <a:extLst>
            <a:ext uri="{FF2B5EF4-FFF2-40B4-BE49-F238E27FC236}">
              <a16:creationId xmlns:a16="http://schemas.microsoft.com/office/drawing/2014/main" id="{6059FEDD-C42F-4540-9F15-5D143998772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389" name="正方形/長方形 388">
          <a:extLst>
            <a:ext uri="{FF2B5EF4-FFF2-40B4-BE49-F238E27FC236}">
              <a16:creationId xmlns:a16="http://schemas.microsoft.com/office/drawing/2014/main" id="{32E223D6-D7DD-4472-8AC7-672083C282C7}"/>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390" name="正方形/長方形 389">
          <a:extLst>
            <a:ext uri="{FF2B5EF4-FFF2-40B4-BE49-F238E27FC236}">
              <a16:creationId xmlns:a16="http://schemas.microsoft.com/office/drawing/2014/main" id="{89E2C79A-5934-428B-8322-3C3B2A01F3E7}"/>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391" name="正方形/長方形 390">
          <a:extLst>
            <a:ext uri="{FF2B5EF4-FFF2-40B4-BE49-F238E27FC236}">
              <a16:creationId xmlns:a16="http://schemas.microsoft.com/office/drawing/2014/main" id="{B7460211-5E67-4E80-9D6B-785F382F778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392" name="正方形/長方形 391">
          <a:extLst>
            <a:ext uri="{FF2B5EF4-FFF2-40B4-BE49-F238E27FC236}">
              <a16:creationId xmlns:a16="http://schemas.microsoft.com/office/drawing/2014/main" id="{B5DF0117-27B7-4759-AEAD-9C83C189759E}"/>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393" name="テキスト ボックス 392">
          <a:extLst>
            <a:ext uri="{FF2B5EF4-FFF2-40B4-BE49-F238E27FC236}">
              <a16:creationId xmlns:a16="http://schemas.microsoft.com/office/drawing/2014/main" id="{6BD0705A-A98C-4206-B2B4-943CADC1AEE2}"/>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394" name="直線コネクタ 393">
          <a:extLst>
            <a:ext uri="{FF2B5EF4-FFF2-40B4-BE49-F238E27FC236}">
              <a16:creationId xmlns:a16="http://schemas.microsoft.com/office/drawing/2014/main" id="{247AE6DC-769B-44E2-AE5F-44A7B4D6D4C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395" name="テキスト ボックス 394">
          <a:extLst>
            <a:ext uri="{FF2B5EF4-FFF2-40B4-BE49-F238E27FC236}">
              <a16:creationId xmlns:a16="http://schemas.microsoft.com/office/drawing/2014/main" id="{AA796193-BD4A-4D67-A868-2F7C208BBE2F}"/>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396" name="直線コネクタ 395">
          <a:extLst>
            <a:ext uri="{FF2B5EF4-FFF2-40B4-BE49-F238E27FC236}">
              <a16:creationId xmlns:a16="http://schemas.microsoft.com/office/drawing/2014/main" id="{A23D8FD3-5F4B-4A1D-B137-A0B4411555DD}"/>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397" name="テキスト ボックス 396">
          <a:extLst>
            <a:ext uri="{FF2B5EF4-FFF2-40B4-BE49-F238E27FC236}">
              <a16:creationId xmlns:a16="http://schemas.microsoft.com/office/drawing/2014/main" id="{DE9A4427-8DBE-4347-BC30-FBCE8CCF1D41}"/>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398" name="直線コネクタ 397">
          <a:extLst>
            <a:ext uri="{FF2B5EF4-FFF2-40B4-BE49-F238E27FC236}">
              <a16:creationId xmlns:a16="http://schemas.microsoft.com/office/drawing/2014/main" id="{1D5459A1-9488-4329-AD95-87D3B3519E2C}"/>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399" name="テキスト ボックス 398">
          <a:extLst>
            <a:ext uri="{FF2B5EF4-FFF2-40B4-BE49-F238E27FC236}">
              <a16:creationId xmlns:a16="http://schemas.microsoft.com/office/drawing/2014/main" id="{8D1BE3F1-25DE-43D0-A130-397082B347F1}"/>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400" name="直線コネクタ 399">
          <a:extLst>
            <a:ext uri="{FF2B5EF4-FFF2-40B4-BE49-F238E27FC236}">
              <a16:creationId xmlns:a16="http://schemas.microsoft.com/office/drawing/2014/main" id="{8A5B5AD3-8578-49E8-A183-082DC8EE4E62}"/>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401" name="テキスト ボックス 400">
          <a:extLst>
            <a:ext uri="{FF2B5EF4-FFF2-40B4-BE49-F238E27FC236}">
              <a16:creationId xmlns:a16="http://schemas.microsoft.com/office/drawing/2014/main" id="{C9D5AC12-3700-46F4-BCFE-CCAAA4E6CD3B}"/>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402" name="直線コネクタ 401">
          <a:extLst>
            <a:ext uri="{FF2B5EF4-FFF2-40B4-BE49-F238E27FC236}">
              <a16:creationId xmlns:a16="http://schemas.microsoft.com/office/drawing/2014/main" id="{F6A0511E-9DE8-4DD2-BF2E-1E93A12D274F}"/>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403" name="テキスト ボックス 402">
          <a:extLst>
            <a:ext uri="{FF2B5EF4-FFF2-40B4-BE49-F238E27FC236}">
              <a16:creationId xmlns:a16="http://schemas.microsoft.com/office/drawing/2014/main" id="{2F91C619-BE31-419B-9EC8-5FAFC4D52F79}"/>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404" name="直線コネクタ 403">
          <a:extLst>
            <a:ext uri="{FF2B5EF4-FFF2-40B4-BE49-F238E27FC236}">
              <a16:creationId xmlns:a16="http://schemas.microsoft.com/office/drawing/2014/main" id="{83EA7A57-8921-4E2C-9782-49459E566FB5}"/>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405" name="テキスト ボックス 404">
          <a:extLst>
            <a:ext uri="{FF2B5EF4-FFF2-40B4-BE49-F238E27FC236}">
              <a16:creationId xmlns:a16="http://schemas.microsoft.com/office/drawing/2014/main" id="{D8E206A9-F402-4751-9224-C199BBCDD3F6}"/>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406" name="直線コネクタ 405">
          <a:extLst>
            <a:ext uri="{FF2B5EF4-FFF2-40B4-BE49-F238E27FC236}">
              <a16:creationId xmlns:a16="http://schemas.microsoft.com/office/drawing/2014/main" id="{28DF56B6-4A66-4EE3-A91F-E5F4E5DF634F}"/>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407" name="テキスト ボックス 406">
          <a:extLst>
            <a:ext uri="{FF2B5EF4-FFF2-40B4-BE49-F238E27FC236}">
              <a16:creationId xmlns:a16="http://schemas.microsoft.com/office/drawing/2014/main" id="{BE138AAF-0F22-427B-A96B-87E2BE330951}"/>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408" name="直線コネクタ 407">
          <a:extLst>
            <a:ext uri="{FF2B5EF4-FFF2-40B4-BE49-F238E27FC236}">
              <a16:creationId xmlns:a16="http://schemas.microsoft.com/office/drawing/2014/main" id="{A9B74F1C-E65D-423E-9974-810AAD971E8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409" name="【消防施設】&#10;有形固定資産減価償却率グラフ枠">
          <a:extLst>
            <a:ext uri="{FF2B5EF4-FFF2-40B4-BE49-F238E27FC236}">
              <a16:creationId xmlns:a16="http://schemas.microsoft.com/office/drawing/2014/main" id="{DEF30F1C-316D-4A7C-A3C9-A8A38C3E274A}"/>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38100</xdr:rowOff>
    </xdr:from>
    <xdr:to>
      <xdr:col>85</xdr:col>
      <xdr:colOff>126364</xdr:colOff>
      <xdr:row>86</xdr:row>
      <xdr:rowOff>168729</xdr:rowOff>
    </xdr:to>
    <xdr:cxnSp macro="">
      <xdr:nvCxnSpPr>
        <xdr:cNvPr id="410" name="直線コネクタ 409">
          <a:extLst>
            <a:ext uri="{FF2B5EF4-FFF2-40B4-BE49-F238E27FC236}">
              <a16:creationId xmlns:a16="http://schemas.microsoft.com/office/drawing/2014/main" id="{E4C30BC5-9E45-4933-A61B-AE819F7CEF02}"/>
            </a:ext>
          </a:extLst>
        </xdr:cNvPr>
        <xdr:cNvCxnSpPr/>
      </xdr:nvCxnSpPr>
      <xdr:spPr>
        <a:xfrm flipV="1">
          <a:off x="16318864" y="13411200"/>
          <a:ext cx="0" cy="1502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411" name="【消防施設】&#10;有形固定資産減価償却率最小値テキスト">
          <a:extLst>
            <a:ext uri="{FF2B5EF4-FFF2-40B4-BE49-F238E27FC236}">
              <a16:creationId xmlns:a16="http://schemas.microsoft.com/office/drawing/2014/main" id="{3C636CBB-84D0-4E33-8FDC-435F0E4CBF53}"/>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412" name="直線コネクタ 411">
          <a:extLst>
            <a:ext uri="{FF2B5EF4-FFF2-40B4-BE49-F238E27FC236}">
              <a16:creationId xmlns:a16="http://schemas.microsoft.com/office/drawing/2014/main" id="{7ED5169F-EF9D-412E-BC3E-BB5A61CA2274}"/>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156227</xdr:rowOff>
    </xdr:from>
    <xdr:ext cx="340478" cy="259045"/>
    <xdr:sp macro="" textlink="">
      <xdr:nvSpPr>
        <xdr:cNvPr id="413" name="【消防施設】&#10;有形固定資産減価償却率最大値テキスト">
          <a:extLst>
            <a:ext uri="{FF2B5EF4-FFF2-40B4-BE49-F238E27FC236}">
              <a16:creationId xmlns:a16="http://schemas.microsoft.com/office/drawing/2014/main" id="{3B1D0D46-F652-4736-BBC6-A85F2750E819}"/>
            </a:ext>
          </a:extLst>
        </xdr:cNvPr>
        <xdr:cNvSpPr txBox="1"/>
      </xdr:nvSpPr>
      <xdr:spPr>
        <a:xfrm>
          <a:off x="16357600" y="13186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38100</xdr:rowOff>
    </xdr:from>
    <xdr:to>
      <xdr:col>86</xdr:col>
      <xdr:colOff>25400</xdr:colOff>
      <xdr:row>78</xdr:row>
      <xdr:rowOff>38100</xdr:rowOff>
    </xdr:to>
    <xdr:cxnSp macro="">
      <xdr:nvCxnSpPr>
        <xdr:cNvPr id="414" name="直線コネクタ 413">
          <a:extLst>
            <a:ext uri="{FF2B5EF4-FFF2-40B4-BE49-F238E27FC236}">
              <a16:creationId xmlns:a16="http://schemas.microsoft.com/office/drawing/2014/main" id="{D98F0522-7526-4053-B698-5FC5D100F592}"/>
            </a:ext>
          </a:extLst>
        </xdr:cNvPr>
        <xdr:cNvCxnSpPr/>
      </xdr:nvCxnSpPr>
      <xdr:spPr>
        <a:xfrm>
          <a:off x="16230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57529</xdr:rowOff>
    </xdr:from>
    <xdr:ext cx="405111" cy="259045"/>
    <xdr:sp macro="" textlink="">
      <xdr:nvSpPr>
        <xdr:cNvPr id="415" name="【消防施設】&#10;有形固定資産減価償却率平均値テキスト">
          <a:extLst>
            <a:ext uri="{FF2B5EF4-FFF2-40B4-BE49-F238E27FC236}">
              <a16:creationId xmlns:a16="http://schemas.microsoft.com/office/drawing/2014/main" id="{8A11D1C0-CFE1-4FEA-9121-532876A97126}"/>
            </a:ext>
          </a:extLst>
        </xdr:cNvPr>
        <xdr:cNvSpPr txBox="1"/>
      </xdr:nvSpPr>
      <xdr:spPr>
        <a:xfrm>
          <a:off x="16357600" y="141164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34652</xdr:rowOff>
    </xdr:from>
    <xdr:to>
      <xdr:col>85</xdr:col>
      <xdr:colOff>177800</xdr:colOff>
      <xdr:row>83</xdr:row>
      <xdr:rowOff>136252</xdr:rowOff>
    </xdr:to>
    <xdr:sp macro="" textlink="">
      <xdr:nvSpPr>
        <xdr:cNvPr id="416" name="フローチャート: 判断 415">
          <a:extLst>
            <a:ext uri="{FF2B5EF4-FFF2-40B4-BE49-F238E27FC236}">
              <a16:creationId xmlns:a16="http://schemas.microsoft.com/office/drawing/2014/main" id="{EC9D0C5F-1FCC-487D-A034-4504079F48F6}"/>
            </a:ext>
          </a:extLst>
        </xdr:cNvPr>
        <xdr:cNvSpPr/>
      </xdr:nvSpPr>
      <xdr:spPr>
        <a:xfrm>
          <a:off x="16268700" y="1426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5262</xdr:rowOff>
    </xdr:from>
    <xdr:to>
      <xdr:col>81</xdr:col>
      <xdr:colOff>101600</xdr:colOff>
      <xdr:row>83</xdr:row>
      <xdr:rowOff>106862</xdr:rowOff>
    </xdr:to>
    <xdr:sp macro="" textlink="">
      <xdr:nvSpPr>
        <xdr:cNvPr id="417" name="フローチャート: 判断 416">
          <a:extLst>
            <a:ext uri="{FF2B5EF4-FFF2-40B4-BE49-F238E27FC236}">
              <a16:creationId xmlns:a16="http://schemas.microsoft.com/office/drawing/2014/main" id="{278D8EA4-1F7E-4B0E-B05B-B28261924151}"/>
            </a:ext>
          </a:extLst>
        </xdr:cNvPr>
        <xdr:cNvSpPr/>
      </xdr:nvSpPr>
      <xdr:spPr>
        <a:xfrm>
          <a:off x="15430500" y="1423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117929</xdr:rowOff>
    </xdr:from>
    <xdr:to>
      <xdr:col>76</xdr:col>
      <xdr:colOff>165100</xdr:colOff>
      <xdr:row>83</xdr:row>
      <xdr:rowOff>48079</xdr:rowOff>
    </xdr:to>
    <xdr:sp macro="" textlink="">
      <xdr:nvSpPr>
        <xdr:cNvPr id="418" name="フローチャート: 判断 417">
          <a:extLst>
            <a:ext uri="{FF2B5EF4-FFF2-40B4-BE49-F238E27FC236}">
              <a16:creationId xmlns:a16="http://schemas.microsoft.com/office/drawing/2014/main" id="{8F0087B7-4635-498C-B2FA-1B20179418FC}"/>
            </a:ext>
          </a:extLst>
        </xdr:cNvPr>
        <xdr:cNvSpPr/>
      </xdr:nvSpPr>
      <xdr:spPr>
        <a:xfrm>
          <a:off x="14541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163649</xdr:rowOff>
    </xdr:from>
    <xdr:to>
      <xdr:col>72</xdr:col>
      <xdr:colOff>38100</xdr:colOff>
      <xdr:row>83</xdr:row>
      <xdr:rowOff>93799</xdr:rowOff>
    </xdr:to>
    <xdr:sp macro="" textlink="">
      <xdr:nvSpPr>
        <xdr:cNvPr id="419" name="フローチャート: 判断 418">
          <a:extLst>
            <a:ext uri="{FF2B5EF4-FFF2-40B4-BE49-F238E27FC236}">
              <a16:creationId xmlns:a16="http://schemas.microsoft.com/office/drawing/2014/main" id="{67B5E789-0019-4634-956B-31368DD1E37E}"/>
            </a:ext>
          </a:extLst>
        </xdr:cNvPr>
        <xdr:cNvSpPr/>
      </xdr:nvSpPr>
      <xdr:spPr>
        <a:xfrm>
          <a:off x="13652500" y="14222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23223</xdr:rowOff>
    </xdr:from>
    <xdr:to>
      <xdr:col>67</xdr:col>
      <xdr:colOff>101600</xdr:colOff>
      <xdr:row>83</xdr:row>
      <xdr:rowOff>124823</xdr:rowOff>
    </xdr:to>
    <xdr:sp macro="" textlink="">
      <xdr:nvSpPr>
        <xdr:cNvPr id="420" name="フローチャート: 判断 419">
          <a:extLst>
            <a:ext uri="{FF2B5EF4-FFF2-40B4-BE49-F238E27FC236}">
              <a16:creationId xmlns:a16="http://schemas.microsoft.com/office/drawing/2014/main" id="{93D294C3-7932-410E-8FF0-1C004F512031}"/>
            </a:ext>
          </a:extLst>
        </xdr:cNvPr>
        <xdr:cNvSpPr/>
      </xdr:nvSpPr>
      <xdr:spPr>
        <a:xfrm>
          <a:off x="12763500" y="1425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421" name="テキスト ボックス 420">
          <a:extLst>
            <a:ext uri="{FF2B5EF4-FFF2-40B4-BE49-F238E27FC236}">
              <a16:creationId xmlns:a16="http://schemas.microsoft.com/office/drawing/2014/main" id="{C6FDE949-BF62-4A36-9F15-0585C6A8CD9B}"/>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422" name="テキスト ボックス 421">
          <a:extLst>
            <a:ext uri="{FF2B5EF4-FFF2-40B4-BE49-F238E27FC236}">
              <a16:creationId xmlns:a16="http://schemas.microsoft.com/office/drawing/2014/main" id="{B18231A2-E9CC-41D3-956B-0F5696581558}"/>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423" name="テキスト ボックス 422">
          <a:extLst>
            <a:ext uri="{FF2B5EF4-FFF2-40B4-BE49-F238E27FC236}">
              <a16:creationId xmlns:a16="http://schemas.microsoft.com/office/drawing/2014/main" id="{F8382034-5F0B-4EBE-AE42-40CB505F0538}"/>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424" name="テキスト ボックス 423">
          <a:extLst>
            <a:ext uri="{FF2B5EF4-FFF2-40B4-BE49-F238E27FC236}">
              <a16:creationId xmlns:a16="http://schemas.microsoft.com/office/drawing/2014/main" id="{D8CCF5B0-5B7B-463E-8961-7DCE4EA6DD6D}"/>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425" name="テキスト ボックス 424">
          <a:extLst>
            <a:ext uri="{FF2B5EF4-FFF2-40B4-BE49-F238E27FC236}">
              <a16:creationId xmlns:a16="http://schemas.microsoft.com/office/drawing/2014/main" id="{E2ED8146-E003-4FAA-84B0-EB75A07BC5AE}"/>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16692</xdr:rowOff>
    </xdr:from>
    <xdr:to>
      <xdr:col>85</xdr:col>
      <xdr:colOff>177800</xdr:colOff>
      <xdr:row>84</xdr:row>
      <xdr:rowOff>118292</xdr:rowOff>
    </xdr:to>
    <xdr:sp macro="" textlink="">
      <xdr:nvSpPr>
        <xdr:cNvPr id="426" name="楕円 425">
          <a:extLst>
            <a:ext uri="{FF2B5EF4-FFF2-40B4-BE49-F238E27FC236}">
              <a16:creationId xmlns:a16="http://schemas.microsoft.com/office/drawing/2014/main" id="{D86F3B33-14F8-4E9F-A29F-8DCDE518FA86}"/>
            </a:ext>
          </a:extLst>
        </xdr:cNvPr>
        <xdr:cNvSpPr/>
      </xdr:nvSpPr>
      <xdr:spPr>
        <a:xfrm>
          <a:off x="16268700" y="14418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166569</xdr:rowOff>
    </xdr:from>
    <xdr:ext cx="405111" cy="259045"/>
    <xdr:sp macro="" textlink="">
      <xdr:nvSpPr>
        <xdr:cNvPr id="427" name="【消防施設】&#10;有形固定資産減価償却率該当値テキスト">
          <a:extLst>
            <a:ext uri="{FF2B5EF4-FFF2-40B4-BE49-F238E27FC236}">
              <a16:creationId xmlns:a16="http://schemas.microsoft.com/office/drawing/2014/main" id="{66AE553F-9731-4951-95A9-5F7B1C83CF6C}"/>
            </a:ext>
          </a:extLst>
        </xdr:cNvPr>
        <xdr:cNvSpPr txBox="1"/>
      </xdr:nvSpPr>
      <xdr:spPr>
        <a:xfrm>
          <a:off x="16357600" y="1439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78739</xdr:rowOff>
    </xdr:from>
    <xdr:to>
      <xdr:col>81</xdr:col>
      <xdr:colOff>101600</xdr:colOff>
      <xdr:row>85</xdr:row>
      <xdr:rowOff>8889</xdr:rowOff>
    </xdr:to>
    <xdr:sp macro="" textlink="">
      <xdr:nvSpPr>
        <xdr:cNvPr id="428" name="楕円 427">
          <a:extLst>
            <a:ext uri="{FF2B5EF4-FFF2-40B4-BE49-F238E27FC236}">
              <a16:creationId xmlns:a16="http://schemas.microsoft.com/office/drawing/2014/main" id="{A7561F72-EBFB-4915-9936-360AFE6ADE45}"/>
            </a:ext>
          </a:extLst>
        </xdr:cNvPr>
        <xdr:cNvSpPr/>
      </xdr:nvSpPr>
      <xdr:spPr>
        <a:xfrm>
          <a:off x="15430500" y="14480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67492</xdr:rowOff>
    </xdr:from>
    <xdr:to>
      <xdr:col>85</xdr:col>
      <xdr:colOff>127000</xdr:colOff>
      <xdr:row>84</xdr:row>
      <xdr:rowOff>129539</xdr:rowOff>
    </xdr:to>
    <xdr:cxnSp macro="">
      <xdr:nvCxnSpPr>
        <xdr:cNvPr id="429" name="直線コネクタ 428">
          <a:extLst>
            <a:ext uri="{FF2B5EF4-FFF2-40B4-BE49-F238E27FC236}">
              <a16:creationId xmlns:a16="http://schemas.microsoft.com/office/drawing/2014/main" id="{7C6764A1-078E-43D5-976C-4677558BB6FA}"/>
            </a:ext>
          </a:extLst>
        </xdr:cNvPr>
        <xdr:cNvCxnSpPr/>
      </xdr:nvCxnSpPr>
      <xdr:spPr>
        <a:xfrm flipV="1">
          <a:off x="15481300" y="14469292"/>
          <a:ext cx="838200" cy="62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44450</xdr:rowOff>
    </xdr:from>
    <xdr:to>
      <xdr:col>76</xdr:col>
      <xdr:colOff>165100</xdr:colOff>
      <xdr:row>84</xdr:row>
      <xdr:rowOff>146050</xdr:rowOff>
    </xdr:to>
    <xdr:sp macro="" textlink="">
      <xdr:nvSpPr>
        <xdr:cNvPr id="430" name="楕円 429">
          <a:extLst>
            <a:ext uri="{FF2B5EF4-FFF2-40B4-BE49-F238E27FC236}">
              <a16:creationId xmlns:a16="http://schemas.microsoft.com/office/drawing/2014/main" id="{2F6D6CB9-BAD5-442A-A77C-3CAB434B9B4E}"/>
            </a:ext>
          </a:extLst>
        </xdr:cNvPr>
        <xdr:cNvSpPr/>
      </xdr:nvSpPr>
      <xdr:spPr>
        <a:xfrm>
          <a:off x="14541500" y="1444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95250</xdr:rowOff>
    </xdr:from>
    <xdr:to>
      <xdr:col>81</xdr:col>
      <xdr:colOff>50800</xdr:colOff>
      <xdr:row>84</xdr:row>
      <xdr:rowOff>129539</xdr:rowOff>
    </xdr:to>
    <xdr:cxnSp macro="">
      <xdr:nvCxnSpPr>
        <xdr:cNvPr id="431" name="直線コネクタ 430">
          <a:extLst>
            <a:ext uri="{FF2B5EF4-FFF2-40B4-BE49-F238E27FC236}">
              <a16:creationId xmlns:a16="http://schemas.microsoft.com/office/drawing/2014/main" id="{EF6B61DB-529A-4CB3-83CA-1805517C4E4E}"/>
            </a:ext>
          </a:extLst>
        </xdr:cNvPr>
        <xdr:cNvCxnSpPr/>
      </xdr:nvCxnSpPr>
      <xdr:spPr>
        <a:xfrm>
          <a:off x="14592300" y="14497050"/>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26488</xdr:rowOff>
    </xdr:from>
    <xdr:to>
      <xdr:col>72</xdr:col>
      <xdr:colOff>38100</xdr:colOff>
      <xdr:row>84</xdr:row>
      <xdr:rowOff>128088</xdr:rowOff>
    </xdr:to>
    <xdr:sp macro="" textlink="">
      <xdr:nvSpPr>
        <xdr:cNvPr id="432" name="楕円 431">
          <a:extLst>
            <a:ext uri="{FF2B5EF4-FFF2-40B4-BE49-F238E27FC236}">
              <a16:creationId xmlns:a16="http://schemas.microsoft.com/office/drawing/2014/main" id="{1567741B-4B9B-4ED3-9079-54C995FA5AF8}"/>
            </a:ext>
          </a:extLst>
        </xdr:cNvPr>
        <xdr:cNvSpPr/>
      </xdr:nvSpPr>
      <xdr:spPr>
        <a:xfrm>
          <a:off x="13652500" y="14428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77288</xdr:rowOff>
    </xdr:from>
    <xdr:to>
      <xdr:col>76</xdr:col>
      <xdr:colOff>114300</xdr:colOff>
      <xdr:row>84</xdr:row>
      <xdr:rowOff>95250</xdr:rowOff>
    </xdr:to>
    <xdr:cxnSp macro="">
      <xdr:nvCxnSpPr>
        <xdr:cNvPr id="433" name="直線コネクタ 432">
          <a:extLst>
            <a:ext uri="{FF2B5EF4-FFF2-40B4-BE49-F238E27FC236}">
              <a16:creationId xmlns:a16="http://schemas.microsoft.com/office/drawing/2014/main" id="{6B3EC084-C9CA-4035-B35F-A8A8FC85A98F}"/>
            </a:ext>
          </a:extLst>
        </xdr:cNvPr>
        <xdr:cNvCxnSpPr/>
      </xdr:nvCxnSpPr>
      <xdr:spPr>
        <a:xfrm>
          <a:off x="13703300" y="14479088"/>
          <a:ext cx="8890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57513</xdr:rowOff>
    </xdr:from>
    <xdr:to>
      <xdr:col>67</xdr:col>
      <xdr:colOff>101600</xdr:colOff>
      <xdr:row>84</xdr:row>
      <xdr:rowOff>159113</xdr:rowOff>
    </xdr:to>
    <xdr:sp macro="" textlink="">
      <xdr:nvSpPr>
        <xdr:cNvPr id="434" name="楕円 433">
          <a:extLst>
            <a:ext uri="{FF2B5EF4-FFF2-40B4-BE49-F238E27FC236}">
              <a16:creationId xmlns:a16="http://schemas.microsoft.com/office/drawing/2014/main" id="{5D863740-57EA-43AC-98D8-5B0E5030D889}"/>
            </a:ext>
          </a:extLst>
        </xdr:cNvPr>
        <xdr:cNvSpPr/>
      </xdr:nvSpPr>
      <xdr:spPr>
        <a:xfrm>
          <a:off x="12763500" y="1445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77288</xdr:rowOff>
    </xdr:from>
    <xdr:to>
      <xdr:col>71</xdr:col>
      <xdr:colOff>177800</xdr:colOff>
      <xdr:row>84</xdr:row>
      <xdr:rowOff>108313</xdr:rowOff>
    </xdr:to>
    <xdr:cxnSp macro="">
      <xdr:nvCxnSpPr>
        <xdr:cNvPr id="435" name="直線コネクタ 434">
          <a:extLst>
            <a:ext uri="{FF2B5EF4-FFF2-40B4-BE49-F238E27FC236}">
              <a16:creationId xmlns:a16="http://schemas.microsoft.com/office/drawing/2014/main" id="{7183F5F2-761C-433D-96A1-73C8F8D95A76}"/>
            </a:ext>
          </a:extLst>
        </xdr:cNvPr>
        <xdr:cNvCxnSpPr/>
      </xdr:nvCxnSpPr>
      <xdr:spPr>
        <a:xfrm flipV="1">
          <a:off x="12814300" y="14479088"/>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123389</xdr:rowOff>
    </xdr:from>
    <xdr:ext cx="405111" cy="259045"/>
    <xdr:sp macro="" textlink="">
      <xdr:nvSpPr>
        <xdr:cNvPr id="436" name="n_1aveValue【消防施設】&#10;有形固定資産減価償却率">
          <a:extLst>
            <a:ext uri="{FF2B5EF4-FFF2-40B4-BE49-F238E27FC236}">
              <a16:creationId xmlns:a16="http://schemas.microsoft.com/office/drawing/2014/main" id="{E3D9B63F-E9D0-4DE4-A111-4026E0F7BF5D}"/>
            </a:ext>
          </a:extLst>
        </xdr:cNvPr>
        <xdr:cNvSpPr txBox="1"/>
      </xdr:nvSpPr>
      <xdr:spPr>
        <a:xfrm>
          <a:off x="15266044" y="1401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64606</xdr:rowOff>
    </xdr:from>
    <xdr:ext cx="405111" cy="259045"/>
    <xdr:sp macro="" textlink="">
      <xdr:nvSpPr>
        <xdr:cNvPr id="437" name="n_2aveValue【消防施設】&#10;有形固定資産減価償却率">
          <a:extLst>
            <a:ext uri="{FF2B5EF4-FFF2-40B4-BE49-F238E27FC236}">
              <a16:creationId xmlns:a16="http://schemas.microsoft.com/office/drawing/2014/main" id="{547F9C4F-0B1C-4EDB-8952-C2234C4D93FA}"/>
            </a:ext>
          </a:extLst>
        </xdr:cNvPr>
        <xdr:cNvSpPr txBox="1"/>
      </xdr:nvSpPr>
      <xdr:spPr>
        <a:xfrm>
          <a:off x="14389744" y="139520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110326</xdr:rowOff>
    </xdr:from>
    <xdr:ext cx="405111" cy="259045"/>
    <xdr:sp macro="" textlink="">
      <xdr:nvSpPr>
        <xdr:cNvPr id="438" name="n_3aveValue【消防施設】&#10;有形固定資産減価償却率">
          <a:extLst>
            <a:ext uri="{FF2B5EF4-FFF2-40B4-BE49-F238E27FC236}">
              <a16:creationId xmlns:a16="http://schemas.microsoft.com/office/drawing/2014/main" id="{0B82368D-25B0-494C-9DA0-0F72E4DA4D67}"/>
            </a:ext>
          </a:extLst>
        </xdr:cNvPr>
        <xdr:cNvSpPr txBox="1"/>
      </xdr:nvSpPr>
      <xdr:spPr>
        <a:xfrm>
          <a:off x="13500744" y="139977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141350</xdr:rowOff>
    </xdr:from>
    <xdr:ext cx="405111" cy="259045"/>
    <xdr:sp macro="" textlink="">
      <xdr:nvSpPr>
        <xdr:cNvPr id="439" name="n_4aveValue【消防施設】&#10;有形固定資産減価償却率">
          <a:extLst>
            <a:ext uri="{FF2B5EF4-FFF2-40B4-BE49-F238E27FC236}">
              <a16:creationId xmlns:a16="http://schemas.microsoft.com/office/drawing/2014/main" id="{C1B981AC-3809-44C0-BAB3-28E6DB033DD5}"/>
            </a:ext>
          </a:extLst>
        </xdr:cNvPr>
        <xdr:cNvSpPr txBox="1"/>
      </xdr:nvSpPr>
      <xdr:spPr>
        <a:xfrm>
          <a:off x="12611744" y="140288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85</xdr:row>
      <xdr:rowOff>16</xdr:rowOff>
    </xdr:from>
    <xdr:ext cx="405111" cy="259045"/>
    <xdr:sp macro="" textlink="">
      <xdr:nvSpPr>
        <xdr:cNvPr id="440" name="n_1mainValue【消防施設】&#10;有形固定資産減価償却率">
          <a:extLst>
            <a:ext uri="{FF2B5EF4-FFF2-40B4-BE49-F238E27FC236}">
              <a16:creationId xmlns:a16="http://schemas.microsoft.com/office/drawing/2014/main" id="{A2663FCA-48DB-4907-9232-A3544308F3B1}"/>
            </a:ext>
          </a:extLst>
        </xdr:cNvPr>
        <xdr:cNvSpPr txBox="1"/>
      </xdr:nvSpPr>
      <xdr:spPr>
        <a:xfrm>
          <a:off x="15266044" y="14573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137177</xdr:rowOff>
    </xdr:from>
    <xdr:ext cx="405111" cy="259045"/>
    <xdr:sp macro="" textlink="">
      <xdr:nvSpPr>
        <xdr:cNvPr id="441" name="n_2mainValue【消防施設】&#10;有形固定資産減価償却率">
          <a:extLst>
            <a:ext uri="{FF2B5EF4-FFF2-40B4-BE49-F238E27FC236}">
              <a16:creationId xmlns:a16="http://schemas.microsoft.com/office/drawing/2014/main" id="{51FAE539-180A-421C-B0F1-4DAA57B84383}"/>
            </a:ext>
          </a:extLst>
        </xdr:cNvPr>
        <xdr:cNvSpPr txBox="1"/>
      </xdr:nvSpPr>
      <xdr:spPr>
        <a:xfrm>
          <a:off x="14389744" y="1453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119215</xdr:rowOff>
    </xdr:from>
    <xdr:ext cx="405111" cy="259045"/>
    <xdr:sp macro="" textlink="">
      <xdr:nvSpPr>
        <xdr:cNvPr id="442" name="n_3mainValue【消防施設】&#10;有形固定資産減価償却率">
          <a:extLst>
            <a:ext uri="{FF2B5EF4-FFF2-40B4-BE49-F238E27FC236}">
              <a16:creationId xmlns:a16="http://schemas.microsoft.com/office/drawing/2014/main" id="{DDE8A94A-C240-4342-9A15-5D94102B9423}"/>
            </a:ext>
          </a:extLst>
        </xdr:cNvPr>
        <xdr:cNvSpPr txBox="1"/>
      </xdr:nvSpPr>
      <xdr:spPr>
        <a:xfrm>
          <a:off x="13500744" y="14521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150240</xdr:rowOff>
    </xdr:from>
    <xdr:ext cx="405111" cy="259045"/>
    <xdr:sp macro="" textlink="">
      <xdr:nvSpPr>
        <xdr:cNvPr id="443" name="n_4mainValue【消防施設】&#10;有形固定資産減価償却率">
          <a:extLst>
            <a:ext uri="{FF2B5EF4-FFF2-40B4-BE49-F238E27FC236}">
              <a16:creationId xmlns:a16="http://schemas.microsoft.com/office/drawing/2014/main" id="{4096B944-95C2-4902-AEEB-103535BE4531}"/>
            </a:ext>
          </a:extLst>
        </xdr:cNvPr>
        <xdr:cNvSpPr txBox="1"/>
      </xdr:nvSpPr>
      <xdr:spPr>
        <a:xfrm>
          <a:off x="12611744" y="14552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44" name="正方形/長方形 443">
          <a:extLst>
            <a:ext uri="{FF2B5EF4-FFF2-40B4-BE49-F238E27FC236}">
              <a16:creationId xmlns:a16="http://schemas.microsoft.com/office/drawing/2014/main" id="{606882A7-C18F-437A-AD56-F0EBE2345446}"/>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45" name="正方形/長方形 444">
          <a:extLst>
            <a:ext uri="{FF2B5EF4-FFF2-40B4-BE49-F238E27FC236}">
              <a16:creationId xmlns:a16="http://schemas.microsoft.com/office/drawing/2014/main" id="{3652B1EE-35C6-4ED9-A44F-E85C91D5BEC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46" name="正方形/長方形 445">
          <a:extLst>
            <a:ext uri="{FF2B5EF4-FFF2-40B4-BE49-F238E27FC236}">
              <a16:creationId xmlns:a16="http://schemas.microsoft.com/office/drawing/2014/main" id="{7C9502CE-9076-46FC-A68A-C67E9F29A77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47" name="正方形/長方形 446">
          <a:extLst>
            <a:ext uri="{FF2B5EF4-FFF2-40B4-BE49-F238E27FC236}">
              <a16:creationId xmlns:a16="http://schemas.microsoft.com/office/drawing/2014/main" id="{7A1FC784-B8B1-40E9-928E-D37265264BA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48" name="正方形/長方形 447">
          <a:extLst>
            <a:ext uri="{FF2B5EF4-FFF2-40B4-BE49-F238E27FC236}">
              <a16:creationId xmlns:a16="http://schemas.microsoft.com/office/drawing/2014/main" id="{C9A8D10A-16F3-4BAE-A679-8ACFE5BBB7B9}"/>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49" name="正方形/長方形 448">
          <a:extLst>
            <a:ext uri="{FF2B5EF4-FFF2-40B4-BE49-F238E27FC236}">
              <a16:creationId xmlns:a16="http://schemas.microsoft.com/office/drawing/2014/main" id="{5EF3F504-B2AB-423C-B804-1F01CF0837FD}"/>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50" name="正方形/長方形 449">
          <a:extLst>
            <a:ext uri="{FF2B5EF4-FFF2-40B4-BE49-F238E27FC236}">
              <a16:creationId xmlns:a16="http://schemas.microsoft.com/office/drawing/2014/main" id="{F6C1BC9C-F9B4-42C1-8C01-F136D2D1CDF2}"/>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51" name="正方形/長方形 450">
          <a:extLst>
            <a:ext uri="{FF2B5EF4-FFF2-40B4-BE49-F238E27FC236}">
              <a16:creationId xmlns:a16="http://schemas.microsoft.com/office/drawing/2014/main" id="{ACD0476D-CC3A-4688-8580-FC6AB8DEEE1E}"/>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52" name="テキスト ボックス 451">
          <a:extLst>
            <a:ext uri="{FF2B5EF4-FFF2-40B4-BE49-F238E27FC236}">
              <a16:creationId xmlns:a16="http://schemas.microsoft.com/office/drawing/2014/main" id="{75901E83-11CF-4A3C-99D6-49079551F73E}"/>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53" name="直線コネクタ 452">
          <a:extLst>
            <a:ext uri="{FF2B5EF4-FFF2-40B4-BE49-F238E27FC236}">
              <a16:creationId xmlns:a16="http://schemas.microsoft.com/office/drawing/2014/main" id="{7F941DBC-3925-4BA3-AFD6-BA6353BAEAE9}"/>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54" name="直線コネクタ 453">
          <a:extLst>
            <a:ext uri="{FF2B5EF4-FFF2-40B4-BE49-F238E27FC236}">
              <a16:creationId xmlns:a16="http://schemas.microsoft.com/office/drawing/2014/main" id="{301A3CA3-E9C2-49FE-B500-62C1B3F6214A}"/>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55" name="テキスト ボックス 454">
          <a:extLst>
            <a:ext uri="{FF2B5EF4-FFF2-40B4-BE49-F238E27FC236}">
              <a16:creationId xmlns:a16="http://schemas.microsoft.com/office/drawing/2014/main" id="{9C045A4A-7ADC-4FE1-A760-64B665B51AC9}"/>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56" name="直線コネクタ 455">
          <a:extLst>
            <a:ext uri="{FF2B5EF4-FFF2-40B4-BE49-F238E27FC236}">
              <a16:creationId xmlns:a16="http://schemas.microsoft.com/office/drawing/2014/main" id="{C5BEE998-9333-46AF-A41D-056C8DF0B8F4}"/>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57" name="テキスト ボックス 456">
          <a:extLst>
            <a:ext uri="{FF2B5EF4-FFF2-40B4-BE49-F238E27FC236}">
              <a16:creationId xmlns:a16="http://schemas.microsoft.com/office/drawing/2014/main" id="{667DDDD2-CCBE-4C59-B330-4A1962644ABD}"/>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58" name="直線コネクタ 457">
          <a:extLst>
            <a:ext uri="{FF2B5EF4-FFF2-40B4-BE49-F238E27FC236}">
              <a16:creationId xmlns:a16="http://schemas.microsoft.com/office/drawing/2014/main" id="{5242388E-8CFC-46D7-822E-BB6468D50098}"/>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59" name="テキスト ボックス 458">
          <a:extLst>
            <a:ext uri="{FF2B5EF4-FFF2-40B4-BE49-F238E27FC236}">
              <a16:creationId xmlns:a16="http://schemas.microsoft.com/office/drawing/2014/main" id="{81F67B42-A43F-45AB-B901-14753D7C301E}"/>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60" name="直線コネクタ 459">
          <a:extLst>
            <a:ext uri="{FF2B5EF4-FFF2-40B4-BE49-F238E27FC236}">
              <a16:creationId xmlns:a16="http://schemas.microsoft.com/office/drawing/2014/main" id="{FF64EB3E-0558-4D4B-8D7B-EBFD702274AD}"/>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461" name="テキスト ボックス 460">
          <a:extLst>
            <a:ext uri="{FF2B5EF4-FFF2-40B4-BE49-F238E27FC236}">
              <a16:creationId xmlns:a16="http://schemas.microsoft.com/office/drawing/2014/main" id="{6812727B-D3DB-4A5B-A4AE-51509D86F0D9}"/>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462" name="直線コネクタ 461">
          <a:extLst>
            <a:ext uri="{FF2B5EF4-FFF2-40B4-BE49-F238E27FC236}">
              <a16:creationId xmlns:a16="http://schemas.microsoft.com/office/drawing/2014/main" id="{3C0D1566-E2B3-4926-8E98-D168E737DF70}"/>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463" name="テキスト ボックス 462">
          <a:extLst>
            <a:ext uri="{FF2B5EF4-FFF2-40B4-BE49-F238E27FC236}">
              <a16:creationId xmlns:a16="http://schemas.microsoft.com/office/drawing/2014/main" id="{59BDE3DA-76A4-4A07-9282-33EBB8D14188}"/>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464" name="直線コネクタ 463">
          <a:extLst>
            <a:ext uri="{FF2B5EF4-FFF2-40B4-BE49-F238E27FC236}">
              <a16:creationId xmlns:a16="http://schemas.microsoft.com/office/drawing/2014/main" id="{6779A7B3-293B-4966-9FA8-16529FDD97FE}"/>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465" name="テキスト ボックス 464">
          <a:extLst>
            <a:ext uri="{FF2B5EF4-FFF2-40B4-BE49-F238E27FC236}">
              <a16:creationId xmlns:a16="http://schemas.microsoft.com/office/drawing/2014/main" id="{E421128A-F307-43E6-B98C-619010EED068}"/>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466" name="【消防施設】&#10;一人当たり面積グラフ枠">
          <a:extLst>
            <a:ext uri="{FF2B5EF4-FFF2-40B4-BE49-F238E27FC236}">
              <a16:creationId xmlns:a16="http://schemas.microsoft.com/office/drawing/2014/main" id="{40FCBD4E-ADD6-48F9-A0EF-E22F0B2F3CBF}"/>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3048</xdr:rowOff>
    </xdr:from>
    <xdr:to>
      <xdr:col>116</xdr:col>
      <xdr:colOff>62864</xdr:colOff>
      <xdr:row>86</xdr:row>
      <xdr:rowOff>109728</xdr:rowOff>
    </xdr:to>
    <xdr:cxnSp macro="">
      <xdr:nvCxnSpPr>
        <xdr:cNvPr id="467" name="直線コネクタ 466">
          <a:extLst>
            <a:ext uri="{FF2B5EF4-FFF2-40B4-BE49-F238E27FC236}">
              <a16:creationId xmlns:a16="http://schemas.microsoft.com/office/drawing/2014/main" id="{F1C101B0-81C0-453C-8EE2-C0252D172332}"/>
            </a:ext>
          </a:extLst>
        </xdr:cNvPr>
        <xdr:cNvCxnSpPr/>
      </xdr:nvCxnSpPr>
      <xdr:spPr>
        <a:xfrm flipV="1">
          <a:off x="22160864" y="13547598"/>
          <a:ext cx="0" cy="13068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113555</xdr:rowOff>
    </xdr:from>
    <xdr:ext cx="469744" cy="259045"/>
    <xdr:sp macro="" textlink="">
      <xdr:nvSpPr>
        <xdr:cNvPr id="468" name="【消防施設】&#10;一人当たり面積最小値テキスト">
          <a:extLst>
            <a:ext uri="{FF2B5EF4-FFF2-40B4-BE49-F238E27FC236}">
              <a16:creationId xmlns:a16="http://schemas.microsoft.com/office/drawing/2014/main" id="{D411FDE0-4B3E-486D-85CB-F3FFB373AC2E}"/>
            </a:ext>
          </a:extLst>
        </xdr:cNvPr>
        <xdr:cNvSpPr txBox="1"/>
      </xdr:nvSpPr>
      <xdr:spPr>
        <a:xfrm>
          <a:off x="22199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109728</xdr:rowOff>
    </xdr:from>
    <xdr:to>
      <xdr:col>116</xdr:col>
      <xdr:colOff>152400</xdr:colOff>
      <xdr:row>86</xdr:row>
      <xdr:rowOff>109728</xdr:rowOff>
    </xdr:to>
    <xdr:cxnSp macro="">
      <xdr:nvCxnSpPr>
        <xdr:cNvPr id="469" name="直線コネクタ 468">
          <a:extLst>
            <a:ext uri="{FF2B5EF4-FFF2-40B4-BE49-F238E27FC236}">
              <a16:creationId xmlns:a16="http://schemas.microsoft.com/office/drawing/2014/main" id="{6FB634ED-9F92-4032-BAE5-0F91E8905B79}"/>
            </a:ext>
          </a:extLst>
        </xdr:cNvPr>
        <xdr:cNvCxnSpPr/>
      </xdr:nvCxnSpPr>
      <xdr:spPr>
        <a:xfrm>
          <a:off x="22072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121175</xdr:rowOff>
    </xdr:from>
    <xdr:ext cx="469744" cy="259045"/>
    <xdr:sp macro="" textlink="">
      <xdr:nvSpPr>
        <xdr:cNvPr id="470" name="【消防施設】&#10;一人当たり面積最大値テキスト">
          <a:extLst>
            <a:ext uri="{FF2B5EF4-FFF2-40B4-BE49-F238E27FC236}">
              <a16:creationId xmlns:a16="http://schemas.microsoft.com/office/drawing/2014/main" id="{DB6BEEF5-19F2-4CF3-AA54-10148FAA9EA5}"/>
            </a:ext>
          </a:extLst>
        </xdr:cNvPr>
        <xdr:cNvSpPr txBox="1"/>
      </xdr:nvSpPr>
      <xdr:spPr>
        <a:xfrm>
          <a:off x="22199600" y="13322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3048</xdr:rowOff>
    </xdr:from>
    <xdr:to>
      <xdr:col>116</xdr:col>
      <xdr:colOff>152400</xdr:colOff>
      <xdr:row>79</xdr:row>
      <xdr:rowOff>3048</xdr:rowOff>
    </xdr:to>
    <xdr:cxnSp macro="">
      <xdr:nvCxnSpPr>
        <xdr:cNvPr id="471" name="直線コネクタ 470">
          <a:extLst>
            <a:ext uri="{FF2B5EF4-FFF2-40B4-BE49-F238E27FC236}">
              <a16:creationId xmlns:a16="http://schemas.microsoft.com/office/drawing/2014/main" id="{B52ED88D-5590-4327-BED1-A1344C97D6A0}"/>
            </a:ext>
          </a:extLst>
        </xdr:cNvPr>
        <xdr:cNvCxnSpPr/>
      </xdr:nvCxnSpPr>
      <xdr:spPr>
        <a:xfrm>
          <a:off x="22072600" y="13547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2303</xdr:rowOff>
    </xdr:from>
    <xdr:ext cx="469744" cy="259045"/>
    <xdr:sp macro="" textlink="">
      <xdr:nvSpPr>
        <xdr:cNvPr id="472" name="【消防施設】&#10;一人当たり面積平均値テキスト">
          <a:extLst>
            <a:ext uri="{FF2B5EF4-FFF2-40B4-BE49-F238E27FC236}">
              <a16:creationId xmlns:a16="http://schemas.microsoft.com/office/drawing/2014/main" id="{0B516B7A-D938-4DBE-8921-63147FCE38EB}"/>
            </a:ext>
          </a:extLst>
        </xdr:cNvPr>
        <xdr:cNvSpPr txBox="1"/>
      </xdr:nvSpPr>
      <xdr:spPr>
        <a:xfrm>
          <a:off x="22199600" y="145755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23876</xdr:rowOff>
    </xdr:from>
    <xdr:to>
      <xdr:col>116</xdr:col>
      <xdr:colOff>114300</xdr:colOff>
      <xdr:row>85</xdr:row>
      <xdr:rowOff>125476</xdr:rowOff>
    </xdr:to>
    <xdr:sp macro="" textlink="">
      <xdr:nvSpPr>
        <xdr:cNvPr id="473" name="フローチャート: 判断 472">
          <a:extLst>
            <a:ext uri="{FF2B5EF4-FFF2-40B4-BE49-F238E27FC236}">
              <a16:creationId xmlns:a16="http://schemas.microsoft.com/office/drawing/2014/main" id="{14814F0B-65C2-478A-9FD0-8B098C761764}"/>
            </a:ext>
          </a:extLst>
        </xdr:cNvPr>
        <xdr:cNvSpPr/>
      </xdr:nvSpPr>
      <xdr:spPr>
        <a:xfrm>
          <a:off x="22110700" y="1459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5587</xdr:rowOff>
    </xdr:from>
    <xdr:to>
      <xdr:col>112</xdr:col>
      <xdr:colOff>38100</xdr:colOff>
      <xdr:row>85</xdr:row>
      <xdr:rowOff>107187</xdr:rowOff>
    </xdr:to>
    <xdr:sp macro="" textlink="">
      <xdr:nvSpPr>
        <xdr:cNvPr id="474" name="フローチャート: 判断 473">
          <a:extLst>
            <a:ext uri="{FF2B5EF4-FFF2-40B4-BE49-F238E27FC236}">
              <a16:creationId xmlns:a16="http://schemas.microsoft.com/office/drawing/2014/main" id="{6BC648E5-EA14-4476-8C9C-FA449A44A7B4}"/>
            </a:ext>
          </a:extLst>
        </xdr:cNvPr>
        <xdr:cNvSpPr/>
      </xdr:nvSpPr>
      <xdr:spPr>
        <a:xfrm>
          <a:off x="21272500" y="1457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126746</xdr:rowOff>
    </xdr:from>
    <xdr:to>
      <xdr:col>107</xdr:col>
      <xdr:colOff>101600</xdr:colOff>
      <xdr:row>85</xdr:row>
      <xdr:rowOff>56896</xdr:rowOff>
    </xdr:to>
    <xdr:sp macro="" textlink="">
      <xdr:nvSpPr>
        <xdr:cNvPr id="475" name="フローチャート: 判断 474">
          <a:extLst>
            <a:ext uri="{FF2B5EF4-FFF2-40B4-BE49-F238E27FC236}">
              <a16:creationId xmlns:a16="http://schemas.microsoft.com/office/drawing/2014/main" id="{5A3F8CA8-4D92-40E4-95C1-7F73A7D4A560}"/>
            </a:ext>
          </a:extLst>
        </xdr:cNvPr>
        <xdr:cNvSpPr/>
      </xdr:nvSpPr>
      <xdr:spPr>
        <a:xfrm>
          <a:off x="20383500" y="1452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116078</xdr:rowOff>
    </xdr:from>
    <xdr:to>
      <xdr:col>102</xdr:col>
      <xdr:colOff>165100</xdr:colOff>
      <xdr:row>85</xdr:row>
      <xdr:rowOff>46228</xdr:rowOff>
    </xdr:to>
    <xdr:sp macro="" textlink="">
      <xdr:nvSpPr>
        <xdr:cNvPr id="476" name="フローチャート: 判断 475">
          <a:extLst>
            <a:ext uri="{FF2B5EF4-FFF2-40B4-BE49-F238E27FC236}">
              <a16:creationId xmlns:a16="http://schemas.microsoft.com/office/drawing/2014/main" id="{DDC35EE7-C258-4541-B226-6EDBB1C40D91}"/>
            </a:ext>
          </a:extLst>
        </xdr:cNvPr>
        <xdr:cNvSpPr/>
      </xdr:nvSpPr>
      <xdr:spPr>
        <a:xfrm>
          <a:off x="19494500" y="14517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2539</xdr:rowOff>
    </xdr:from>
    <xdr:to>
      <xdr:col>98</xdr:col>
      <xdr:colOff>38100</xdr:colOff>
      <xdr:row>85</xdr:row>
      <xdr:rowOff>104139</xdr:rowOff>
    </xdr:to>
    <xdr:sp macro="" textlink="">
      <xdr:nvSpPr>
        <xdr:cNvPr id="477" name="フローチャート: 判断 476">
          <a:extLst>
            <a:ext uri="{FF2B5EF4-FFF2-40B4-BE49-F238E27FC236}">
              <a16:creationId xmlns:a16="http://schemas.microsoft.com/office/drawing/2014/main" id="{5AF5F4BF-567F-4E3E-9B44-F4CE3F234D1B}"/>
            </a:ext>
          </a:extLst>
        </xdr:cNvPr>
        <xdr:cNvSpPr/>
      </xdr:nvSpPr>
      <xdr:spPr>
        <a:xfrm>
          <a:off x="18605500" y="14575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478" name="テキスト ボックス 477">
          <a:extLst>
            <a:ext uri="{FF2B5EF4-FFF2-40B4-BE49-F238E27FC236}">
              <a16:creationId xmlns:a16="http://schemas.microsoft.com/office/drawing/2014/main" id="{D7AF31C9-E642-426B-95F3-85FC01D5794C}"/>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479" name="テキスト ボックス 478">
          <a:extLst>
            <a:ext uri="{FF2B5EF4-FFF2-40B4-BE49-F238E27FC236}">
              <a16:creationId xmlns:a16="http://schemas.microsoft.com/office/drawing/2014/main" id="{7A090A5E-0EF1-458B-AB8F-EFDC9567C6FF}"/>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480" name="テキスト ボックス 479">
          <a:extLst>
            <a:ext uri="{FF2B5EF4-FFF2-40B4-BE49-F238E27FC236}">
              <a16:creationId xmlns:a16="http://schemas.microsoft.com/office/drawing/2014/main" id="{71FE4811-8CCF-4F70-A7FA-BB79146A45E1}"/>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481" name="テキスト ボックス 480">
          <a:extLst>
            <a:ext uri="{FF2B5EF4-FFF2-40B4-BE49-F238E27FC236}">
              <a16:creationId xmlns:a16="http://schemas.microsoft.com/office/drawing/2014/main" id="{1EB1492F-AC2B-4EF5-8752-AB36C5C6F77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482" name="テキスト ボックス 481">
          <a:extLst>
            <a:ext uri="{FF2B5EF4-FFF2-40B4-BE49-F238E27FC236}">
              <a16:creationId xmlns:a16="http://schemas.microsoft.com/office/drawing/2014/main" id="{CEA4D3CF-0191-4DD2-A366-7D117C614F13}"/>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164846</xdr:rowOff>
    </xdr:from>
    <xdr:to>
      <xdr:col>116</xdr:col>
      <xdr:colOff>114300</xdr:colOff>
      <xdr:row>84</xdr:row>
      <xdr:rowOff>94996</xdr:rowOff>
    </xdr:to>
    <xdr:sp macro="" textlink="">
      <xdr:nvSpPr>
        <xdr:cNvPr id="483" name="楕円 482">
          <a:extLst>
            <a:ext uri="{FF2B5EF4-FFF2-40B4-BE49-F238E27FC236}">
              <a16:creationId xmlns:a16="http://schemas.microsoft.com/office/drawing/2014/main" id="{A09BD2E1-092B-4AF1-9CE7-41F5C78C4067}"/>
            </a:ext>
          </a:extLst>
        </xdr:cNvPr>
        <xdr:cNvSpPr/>
      </xdr:nvSpPr>
      <xdr:spPr>
        <a:xfrm>
          <a:off x="22110700" y="14395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16273</xdr:rowOff>
    </xdr:from>
    <xdr:ext cx="469744" cy="259045"/>
    <xdr:sp macro="" textlink="">
      <xdr:nvSpPr>
        <xdr:cNvPr id="484" name="【消防施設】&#10;一人当たり面積該当値テキスト">
          <a:extLst>
            <a:ext uri="{FF2B5EF4-FFF2-40B4-BE49-F238E27FC236}">
              <a16:creationId xmlns:a16="http://schemas.microsoft.com/office/drawing/2014/main" id="{E0BD7F57-CD8E-424E-8300-FE03B0BCF55C}"/>
            </a:ext>
          </a:extLst>
        </xdr:cNvPr>
        <xdr:cNvSpPr txBox="1"/>
      </xdr:nvSpPr>
      <xdr:spPr>
        <a:xfrm>
          <a:off x="22199600" y="1424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25400</xdr:rowOff>
    </xdr:from>
    <xdr:to>
      <xdr:col>112</xdr:col>
      <xdr:colOff>38100</xdr:colOff>
      <xdr:row>84</xdr:row>
      <xdr:rowOff>127000</xdr:rowOff>
    </xdr:to>
    <xdr:sp macro="" textlink="">
      <xdr:nvSpPr>
        <xdr:cNvPr id="485" name="楕円 484">
          <a:extLst>
            <a:ext uri="{FF2B5EF4-FFF2-40B4-BE49-F238E27FC236}">
              <a16:creationId xmlns:a16="http://schemas.microsoft.com/office/drawing/2014/main" id="{23A34C3B-CACA-4409-BD35-2E2F84D2CBF0}"/>
            </a:ext>
          </a:extLst>
        </xdr:cNvPr>
        <xdr:cNvSpPr/>
      </xdr:nvSpPr>
      <xdr:spPr>
        <a:xfrm>
          <a:off x="21272500" y="1442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44196</xdr:rowOff>
    </xdr:from>
    <xdr:to>
      <xdr:col>116</xdr:col>
      <xdr:colOff>63500</xdr:colOff>
      <xdr:row>84</xdr:row>
      <xdr:rowOff>76200</xdr:rowOff>
    </xdr:to>
    <xdr:cxnSp macro="">
      <xdr:nvCxnSpPr>
        <xdr:cNvPr id="486" name="直線コネクタ 485">
          <a:extLst>
            <a:ext uri="{FF2B5EF4-FFF2-40B4-BE49-F238E27FC236}">
              <a16:creationId xmlns:a16="http://schemas.microsoft.com/office/drawing/2014/main" id="{0542CEE5-25FE-40CB-A524-8E1257EACD09}"/>
            </a:ext>
          </a:extLst>
        </xdr:cNvPr>
        <xdr:cNvCxnSpPr/>
      </xdr:nvCxnSpPr>
      <xdr:spPr>
        <a:xfrm flipV="1">
          <a:off x="21323300" y="14445996"/>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37592</xdr:rowOff>
    </xdr:from>
    <xdr:to>
      <xdr:col>107</xdr:col>
      <xdr:colOff>101600</xdr:colOff>
      <xdr:row>84</xdr:row>
      <xdr:rowOff>139192</xdr:rowOff>
    </xdr:to>
    <xdr:sp macro="" textlink="">
      <xdr:nvSpPr>
        <xdr:cNvPr id="487" name="楕円 486">
          <a:extLst>
            <a:ext uri="{FF2B5EF4-FFF2-40B4-BE49-F238E27FC236}">
              <a16:creationId xmlns:a16="http://schemas.microsoft.com/office/drawing/2014/main" id="{1DDE1EEF-24C3-4E05-8310-299178783F87}"/>
            </a:ext>
          </a:extLst>
        </xdr:cNvPr>
        <xdr:cNvSpPr/>
      </xdr:nvSpPr>
      <xdr:spPr>
        <a:xfrm>
          <a:off x="20383500" y="14439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76200</xdr:rowOff>
    </xdr:from>
    <xdr:to>
      <xdr:col>111</xdr:col>
      <xdr:colOff>177800</xdr:colOff>
      <xdr:row>84</xdr:row>
      <xdr:rowOff>88392</xdr:rowOff>
    </xdr:to>
    <xdr:cxnSp macro="">
      <xdr:nvCxnSpPr>
        <xdr:cNvPr id="488" name="直線コネクタ 487">
          <a:extLst>
            <a:ext uri="{FF2B5EF4-FFF2-40B4-BE49-F238E27FC236}">
              <a16:creationId xmlns:a16="http://schemas.microsoft.com/office/drawing/2014/main" id="{732FCC28-ED81-41DD-A61D-BB74B70DD51A}"/>
            </a:ext>
          </a:extLst>
        </xdr:cNvPr>
        <xdr:cNvCxnSpPr/>
      </xdr:nvCxnSpPr>
      <xdr:spPr>
        <a:xfrm flipV="1">
          <a:off x="20434300" y="14478000"/>
          <a:ext cx="889000" cy="12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42163</xdr:rowOff>
    </xdr:from>
    <xdr:to>
      <xdr:col>102</xdr:col>
      <xdr:colOff>165100</xdr:colOff>
      <xdr:row>84</xdr:row>
      <xdr:rowOff>143763</xdr:rowOff>
    </xdr:to>
    <xdr:sp macro="" textlink="">
      <xdr:nvSpPr>
        <xdr:cNvPr id="489" name="楕円 488">
          <a:extLst>
            <a:ext uri="{FF2B5EF4-FFF2-40B4-BE49-F238E27FC236}">
              <a16:creationId xmlns:a16="http://schemas.microsoft.com/office/drawing/2014/main" id="{B69CF80F-740A-4874-891B-61ED1D1A29A6}"/>
            </a:ext>
          </a:extLst>
        </xdr:cNvPr>
        <xdr:cNvSpPr/>
      </xdr:nvSpPr>
      <xdr:spPr>
        <a:xfrm>
          <a:off x="19494500" y="14443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88392</xdr:rowOff>
    </xdr:from>
    <xdr:to>
      <xdr:col>107</xdr:col>
      <xdr:colOff>50800</xdr:colOff>
      <xdr:row>84</xdr:row>
      <xdr:rowOff>92963</xdr:rowOff>
    </xdr:to>
    <xdr:cxnSp macro="">
      <xdr:nvCxnSpPr>
        <xdr:cNvPr id="490" name="直線コネクタ 489">
          <a:extLst>
            <a:ext uri="{FF2B5EF4-FFF2-40B4-BE49-F238E27FC236}">
              <a16:creationId xmlns:a16="http://schemas.microsoft.com/office/drawing/2014/main" id="{10208689-96BD-45A4-99C7-6591B4D5A201}"/>
            </a:ext>
          </a:extLst>
        </xdr:cNvPr>
        <xdr:cNvCxnSpPr/>
      </xdr:nvCxnSpPr>
      <xdr:spPr>
        <a:xfrm flipV="1">
          <a:off x="19545300" y="14490192"/>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80263</xdr:rowOff>
    </xdr:from>
    <xdr:to>
      <xdr:col>98</xdr:col>
      <xdr:colOff>38100</xdr:colOff>
      <xdr:row>85</xdr:row>
      <xdr:rowOff>10413</xdr:rowOff>
    </xdr:to>
    <xdr:sp macro="" textlink="">
      <xdr:nvSpPr>
        <xdr:cNvPr id="491" name="楕円 490">
          <a:extLst>
            <a:ext uri="{FF2B5EF4-FFF2-40B4-BE49-F238E27FC236}">
              <a16:creationId xmlns:a16="http://schemas.microsoft.com/office/drawing/2014/main" id="{FFF06F9D-4DC2-41F6-91DC-23F9756AD9C2}"/>
            </a:ext>
          </a:extLst>
        </xdr:cNvPr>
        <xdr:cNvSpPr/>
      </xdr:nvSpPr>
      <xdr:spPr>
        <a:xfrm>
          <a:off x="18605500" y="14482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92963</xdr:rowOff>
    </xdr:from>
    <xdr:to>
      <xdr:col>102</xdr:col>
      <xdr:colOff>114300</xdr:colOff>
      <xdr:row>84</xdr:row>
      <xdr:rowOff>131063</xdr:rowOff>
    </xdr:to>
    <xdr:cxnSp macro="">
      <xdr:nvCxnSpPr>
        <xdr:cNvPr id="492" name="直線コネクタ 491">
          <a:extLst>
            <a:ext uri="{FF2B5EF4-FFF2-40B4-BE49-F238E27FC236}">
              <a16:creationId xmlns:a16="http://schemas.microsoft.com/office/drawing/2014/main" id="{88EBEDDA-2061-4C2E-BC20-E7DB7F925D28}"/>
            </a:ext>
          </a:extLst>
        </xdr:cNvPr>
        <xdr:cNvCxnSpPr/>
      </xdr:nvCxnSpPr>
      <xdr:spPr>
        <a:xfrm flipV="1">
          <a:off x="18656300" y="14494763"/>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98314</xdr:rowOff>
    </xdr:from>
    <xdr:ext cx="469744" cy="259045"/>
    <xdr:sp macro="" textlink="">
      <xdr:nvSpPr>
        <xdr:cNvPr id="493" name="n_1aveValue【消防施設】&#10;一人当たり面積">
          <a:extLst>
            <a:ext uri="{FF2B5EF4-FFF2-40B4-BE49-F238E27FC236}">
              <a16:creationId xmlns:a16="http://schemas.microsoft.com/office/drawing/2014/main" id="{7160B7B0-DC1E-43BE-B0E9-EEEB66687C2F}"/>
            </a:ext>
          </a:extLst>
        </xdr:cNvPr>
        <xdr:cNvSpPr txBox="1"/>
      </xdr:nvSpPr>
      <xdr:spPr>
        <a:xfrm>
          <a:off x="21075727" y="14671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48023</xdr:rowOff>
    </xdr:from>
    <xdr:ext cx="469744" cy="259045"/>
    <xdr:sp macro="" textlink="">
      <xdr:nvSpPr>
        <xdr:cNvPr id="494" name="n_2aveValue【消防施設】&#10;一人当たり面積">
          <a:extLst>
            <a:ext uri="{FF2B5EF4-FFF2-40B4-BE49-F238E27FC236}">
              <a16:creationId xmlns:a16="http://schemas.microsoft.com/office/drawing/2014/main" id="{25180EC3-1FBE-48C2-BA79-62514D5C0446}"/>
            </a:ext>
          </a:extLst>
        </xdr:cNvPr>
        <xdr:cNvSpPr txBox="1"/>
      </xdr:nvSpPr>
      <xdr:spPr>
        <a:xfrm>
          <a:off x="20199427" y="14621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37355</xdr:rowOff>
    </xdr:from>
    <xdr:ext cx="469744" cy="259045"/>
    <xdr:sp macro="" textlink="">
      <xdr:nvSpPr>
        <xdr:cNvPr id="495" name="n_3aveValue【消防施設】&#10;一人当たり面積">
          <a:extLst>
            <a:ext uri="{FF2B5EF4-FFF2-40B4-BE49-F238E27FC236}">
              <a16:creationId xmlns:a16="http://schemas.microsoft.com/office/drawing/2014/main" id="{ACAFBA28-37CC-49C0-A096-5301B1F62268}"/>
            </a:ext>
          </a:extLst>
        </xdr:cNvPr>
        <xdr:cNvSpPr txBox="1"/>
      </xdr:nvSpPr>
      <xdr:spPr>
        <a:xfrm>
          <a:off x="19310427" y="146106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95266</xdr:rowOff>
    </xdr:from>
    <xdr:ext cx="469744" cy="259045"/>
    <xdr:sp macro="" textlink="">
      <xdr:nvSpPr>
        <xdr:cNvPr id="496" name="n_4aveValue【消防施設】&#10;一人当たり面積">
          <a:extLst>
            <a:ext uri="{FF2B5EF4-FFF2-40B4-BE49-F238E27FC236}">
              <a16:creationId xmlns:a16="http://schemas.microsoft.com/office/drawing/2014/main" id="{83DB4CB1-B3A1-4D9E-A71F-387EC0108C30}"/>
            </a:ext>
          </a:extLst>
        </xdr:cNvPr>
        <xdr:cNvSpPr txBox="1"/>
      </xdr:nvSpPr>
      <xdr:spPr>
        <a:xfrm>
          <a:off x="18421427" y="146685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143527</xdr:rowOff>
    </xdr:from>
    <xdr:ext cx="469744" cy="259045"/>
    <xdr:sp macro="" textlink="">
      <xdr:nvSpPr>
        <xdr:cNvPr id="497" name="n_1mainValue【消防施設】&#10;一人当たり面積">
          <a:extLst>
            <a:ext uri="{FF2B5EF4-FFF2-40B4-BE49-F238E27FC236}">
              <a16:creationId xmlns:a16="http://schemas.microsoft.com/office/drawing/2014/main" id="{09F57DB8-96A4-40E7-BEBB-FD1F3425E34B}"/>
            </a:ext>
          </a:extLst>
        </xdr:cNvPr>
        <xdr:cNvSpPr txBox="1"/>
      </xdr:nvSpPr>
      <xdr:spPr>
        <a:xfrm>
          <a:off x="210757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155719</xdr:rowOff>
    </xdr:from>
    <xdr:ext cx="469744" cy="259045"/>
    <xdr:sp macro="" textlink="">
      <xdr:nvSpPr>
        <xdr:cNvPr id="498" name="n_2mainValue【消防施設】&#10;一人当たり面積">
          <a:extLst>
            <a:ext uri="{FF2B5EF4-FFF2-40B4-BE49-F238E27FC236}">
              <a16:creationId xmlns:a16="http://schemas.microsoft.com/office/drawing/2014/main" id="{D0A675AF-1D6C-4557-A6AD-5B5DEAA7D585}"/>
            </a:ext>
          </a:extLst>
        </xdr:cNvPr>
        <xdr:cNvSpPr txBox="1"/>
      </xdr:nvSpPr>
      <xdr:spPr>
        <a:xfrm>
          <a:off x="20199427" y="14214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160290</xdr:rowOff>
    </xdr:from>
    <xdr:ext cx="469744" cy="259045"/>
    <xdr:sp macro="" textlink="">
      <xdr:nvSpPr>
        <xdr:cNvPr id="499" name="n_3mainValue【消防施設】&#10;一人当たり面積">
          <a:extLst>
            <a:ext uri="{FF2B5EF4-FFF2-40B4-BE49-F238E27FC236}">
              <a16:creationId xmlns:a16="http://schemas.microsoft.com/office/drawing/2014/main" id="{6F7DB08C-2E0D-41EA-A042-F817909D847B}"/>
            </a:ext>
          </a:extLst>
        </xdr:cNvPr>
        <xdr:cNvSpPr txBox="1"/>
      </xdr:nvSpPr>
      <xdr:spPr>
        <a:xfrm>
          <a:off x="19310427" y="14219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26940</xdr:rowOff>
    </xdr:from>
    <xdr:ext cx="469744" cy="259045"/>
    <xdr:sp macro="" textlink="">
      <xdr:nvSpPr>
        <xdr:cNvPr id="500" name="n_4mainValue【消防施設】&#10;一人当たり面積">
          <a:extLst>
            <a:ext uri="{FF2B5EF4-FFF2-40B4-BE49-F238E27FC236}">
              <a16:creationId xmlns:a16="http://schemas.microsoft.com/office/drawing/2014/main" id="{AA8AEB84-0E1D-435C-A34B-8F8CE2B56B17}"/>
            </a:ext>
          </a:extLst>
        </xdr:cNvPr>
        <xdr:cNvSpPr txBox="1"/>
      </xdr:nvSpPr>
      <xdr:spPr>
        <a:xfrm>
          <a:off x="18421427" y="14257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01" name="正方形/長方形 500">
          <a:extLst>
            <a:ext uri="{FF2B5EF4-FFF2-40B4-BE49-F238E27FC236}">
              <a16:creationId xmlns:a16="http://schemas.microsoft.com/office/drawing/2014/main" id="{A1DC539F-E93D-422D-A475-29AFB924EE65}"/>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02" name="正方形/長方形 501">
          <a:extLst>
            <a:ext uri="{FF2B5EF4-FFF2-40B4-BE49-F238E27FC236}">
              <a16:creationId xmlns:a16="http://schemas.microsoft.com/office/drawing/2014/main" id="{F8C9D46C-2C9E-40F1-A2ED-9CCEC4B67549}"/>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03" name="正方形/長方形 502">
          <a:extLst>
            <a:ext uri="{FF2B5EF4-FFF2-40B4-BE49-F238E27FC236}">
              <a16:creationId xmlns:a16="http://schemas.microsoft.com/office/drawing/2014/main" id="{35873200-EC4D-4A77-B23B-9A387BC18E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04" name="正方形/長方形 503">
          <a:extLst>
            <a:ext uri="{FF2B5EF4-FFF2-40B4-BE49-F238E27FC236}">
              <a16:creationId xmlns:a16="http://schemas.microsoft.com/office/drawing/2014/main" id="{A452B23C-1F76-49FD-B609-D06C7E001EB6}"/>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05" name="正方形/長方形 504">
          <a:extLst>
            <a:ext uri="{FF2B5EF4-FFF2-40B4-BE49-F238E27FC236}">
              <a16:creationId xmlns:a16="http://schemas.microsoft.com/office/drawing/2014/main" id="{E21CEB12-C904-4A89-A9A2-7D645853B37C}"/>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06" name="正方形/長方形 505">
          <a:extLst>
            <a:ext uri="{FF2B5EF4-FFF2-40B4-BE49-F238E27FC236}">
              <a16:creationId xmlns:a16="http://schemas.microsoft.com/office/drawing/2014/main" id="{5F278C73-B49A-448C-A184-97B510D711F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07" name="正方形/長方形 506">
          <a:extLst>
            <a:ext uri="{FF2B5EF4-FFF2-40B4-BE49-F238E27FC236}">
              <a16:creationId xmlns:a16="http://schemas.microsoft.com/office/drawing/2014/main" id="{10B93D97-595D-4E95-90C9-EF10CF908E82}"/>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08" name="正方形/長方形 507">
          <a:extLst>
            <a:ext uri="{FF2B5EF4-FFF2-40B4-BE49-F238E27FC236}">
              <a16:creationId xmlns:a16="http://schemas.microsoft.com/office/drawing/2014/main" id="{3716AC5D-798A-427D-AB31-6EC70332AC0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09" name="テキスト ボックス 508">
          <a:extLst>
            <a:ext uri="{FF2B5EF4-FFF2-40B4-BE49-F238E27FC236}">
              <a16:creationId xmlns:a16="http://schemas.microsoft.com/office/drawing/2014/main" id="{363D88FD-1013-4C83-8A21-6C4B1EBBCCEB}"/>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10" name="直線コネクタ 509">
          <a:extLst>
            <a:ext uri="{FF2B5EF4-FFF2-40B4-BE49-F238E27FC236}">
              <a16:creationId xmlns:a16="http://schemas.microsoft.com/office/drawing/2014/main" id="{15277A1D-3BBA-4284-951A-170A0D5813AE}"/>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511" name="テキスト ボックス 510">
          <a:extLst>
            <a:ext uri="{FF2B5EF4-FFF2-40B4-BE49-F238E27FC236}">
              <a16:creationId xmlns:a16="http://schemas.microsoft.com/office/drawing/2014/main" id="{66BA59D2-1F9B-46C0-8B66-73F03AB8411A}"/>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512" name="直線コネクタ 511">
          <a:extLst>
            <a:ext uri="{FF2B5EF4-FFF2-40B4-BE49-F238E27FC236}">
              <a16:creationId xmlns:a16="http://schemas.microsoft.com/office/drawing/2014/main" id="{461E3299-1A19-4A19-B3B9-0F6A7C87B2FC}"/>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513" name="テキスト ボックス 512">
          <a:extLst>
            <a:ext uri="{FF2B5EF4-FFF2-40B4-BE49-F238E27FC236}">
              <a16:creationId xmlns:a16="http://schemas.microsoft.com/office/drawing/2014/main" id="{B2C095F9-4E5E-431D-865C-4F634DC535AB}"/>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514" name="直線コネクタ 513">
          <a:extLst>
            <a:ext uri="{FF2B5EF4-FFF2-40B4-BE49-F238E27FC236}">
              <a16:creationId xmlns:a16="http://schemas.microsoft.com/office/drawing/2014/main" id="{8824C4A7-EE8A-4344-95B3-60DC298094C9}"/>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515" name="テキスト ボックス 514">
          <a:extLst>
            <a:ext uri="{FF2B5EF4-FFF2-40B4-BE49-F238E27FC236}">
              <a16:creationId xmlns:a16="http://schemas.microsoft.com/office/drawing/2014/main" id="{34E5704C-A712-4BC7-8A55-5831E77CE50B}"/>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516" name="直線コネクタ 515">
          <a:extLst>
            <a:ext uri="{FF2B5EF4-FFF2-40B4-BE49-F238E27FC236}">
              <a16:creationId xmlns:a16="http://schemas.microsoft.com/office/drawing/2014/main" id="{627B02A2-DEBE-4010-A605-7C4BF879E9CF}"/>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517" name="テキスト ボックス 516">
          <a:extLst>
            <a:ext uri="{FF2B5EF4-FFF2-40B4-BE49-F238E27FC236}">
              <a16:creationId xmlns:a16="http://schemas.microsoft.com/office/drawing/2014/main" id="{4FE31B8F-82C1-4220-BF04-2EB7F6EC8EF5}"/>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518" name="直線コネクタ 517">
          <a:extLst>
            <a:ext uri="{FF2B5EF4-FFF2-40B4-BE49-F238E27FC236}">
              <a16:creationId xmlns:a16="http://schemas.microsoft.com/office/drawing/2014/main" id="{47D4A6E6-5F90-4E34-BF6B-AFF36F17DB7D}"/>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519" name="テキスト ボックス 518">
          <a:extLst>
            <a:ext uri="{FF2B5EF4-FFF2-40B4-BE49-F238E27FC236}">
              <a16:creationId xmlns:a16="http://schemas.microsoft.com/office/drawing/2014/main" id="{DEC91216-A8BF-423D-85E3-291C7DB02112}"/>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520" name="直線コネクタ 519">
          <a:extLst>
            <a:ext uri="{FF2B5EF4-FFF2-40B4-BE49-F238E27FC236}">
              <a16:creationId xmlns:a16="http://schemas.microsoft.com/office/drawing/2014/main" id="{157B6C1F-CCAB-4D35-B615-C8650C70E22B}"/>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521" name="テキスト ボックス 520">
          <a:extLst>
            <a:ext uri="{FF2B5EF4-FFF2-40B4-BE49-F238E27FC236}">
              <a16:creationId xmlns:a16="http://schemas.microsoft.com/office/drawing/2014/main" id="{FF9A62D2-D1BD-44F5-AB42-F2C4D59BFA66}"/>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22" name="直線コネクタ 521">
          <a:extLst>
            <a:ext uri="{FF2B5EF4-FFF2-40B4-BE49-F238E27FC236}">
              <a16:creationId xmlns:a16="http://schemas.microsoft.com/office/drawing/2014/main" id="{D06C683B-A72E-4E3F-9453-05DDD7A74F0C}"/>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23" name="【庁舎】&#10;有形固定資産減価償却率グラフ枠">
          <a:extLst>
            <a:ext uri="{FF2B5EF4-FFF2-40B4-BE49-F238E27FC236}">
              <a16:creationId xmlns:a16="http://schemas.microsoft.com/office/drawing/2014/main" id="{31791EA9-7A33-481E-9EC2-958E69046AA7}"/>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524" name="直線コネクタ 523">
          <a:extLst>
            <a:ext uri="{FF2B5EF4-FFF2-40B4-BE49-F238E27FC236}">
              <a16:creationId xmlns:a16="http://schemas.microsoft.com/office/drawing/2014/main" id="{6E20E8FF-9678-42D1-AABE-2E2804FC2C93}"/>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525" name="【庁舎】&#10;有形固定資産減価償却率最小値テキスト">
          <a:extLst>
            <a:ext uri="{FF2B5EF4-FFF2-40B4-BE49-F238E27FC236}">
              <a16:creationId xmlns:a16="http://schemas.microsoft.com/office/drawing/2014/main" id="{87905A85-1F8D-4B68-921F-54CDEA1A9A08}"/>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526" name="直線コネクタ 525">
          <a:extLst>
            <a:ext uri="{FF2B5EF4-FFF2-40B4-BE49-F238E27FC236}">
              <a16:creationId xmlns:a16="http://schemas.microsoft.com/office/drawing/2014/main" id="{05A41169-BDA7-451D-82F6-025373223839}"/>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527" name="【庁舎】&#10;有形固定資産減価償却率最大値テキスト">
          <a:extLst>
            <a:ext uri="{FF2B5EF4-FFF2-40B4-BE49-F238E27FC236}">
              <a16:creationId xmlns:a16="http://schemas.microsoft.com/office/drawing/2014/main" id="{5EB40B56-98E3-417D-A6C2-BEDC1F8EC4E0}"/>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528" name="直線コネクタ 527">
          <a:extLst>
            <a:ext uri="{FF2B5EF4-FFF2-40B4-BE49-F238E27FC236}">
              <a16:creationId xmlns:a16="http://schemas.microsoft.com/office/drawing/2014/main" id="{3C161C35-5F46-456F-93AC-2A457CD27D9F}"/>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168927</xdr:rowOff>
    </xdr:from>
    <xdr:ext cx="405111" cy="259045"/>
    <xdr:sp macro="" textlink="">
      <xdr:nvSpPr>
        <xdr:cNvPr id="529" name="【庁舎】&#10;有形固定資産減価償却率平均値テキスト">
          <a:extLst>
            <a:ext uri="{FF2B5EF4-FFF2-40B4-BE49-F238E27FC236}">
              <a16:creationId xmlns:a16="http://schemas.microsoft.com/office/drawing/2014/main" id="{CC9923D8-76BE-4B47-86ED-4195E98CF6ED}"/>
            </a:ext>
          </a:extLst>
        </xdr:cNvPr>
        <xdr:cNvSpPr txBox="1"/>
      </xdr:nvSpPr>
      <xdr:spPr>
        <a:xfrm>
          <a:off x="16357600" y="178282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19050</xdr:rowOff>
    </xdr:from>
    <xdr:to>
      <xdr:col>85</xdr:col>
      <xdr:colOff>177800</xdr:colOff>
      <xdr:row>104</xdr:row>
      <xdr:rowOff>120650</xdr:rowOff>
    </xdr:to>
    <xdr:sp macro="" textlink="">
      <xdr:nvSpPr>
        <xdr:cNvPr id="530" name="フローチャート: 判断 529">
          <a:extLst>
            <a:ext uri="{FF2B5EF4-FFF2-40B4-BE49-F238E27FC236}">
              <a16:creationId xmlns:a16="http://schemas.microsoft.com/office/drawing/2014/main" id="{E4EE6032-245A-4766-8303-BAAB732A26E0}"/>
            </a:ext>
          </a:extLst>
        </xdr:cNvPr>
        <xdr:cNvSpPr/>
      </xdr:nvSpPr>
      <xdr:spPr>
        <a:xfrm>
          <a:off x="16268700" y="1784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22861</xdr:rowOff>
    </xdr:from>
    <xdr:to>
      <xdr:col>81</xdr:col>
      <xdr:colOff>101600</xdr:colOff>
      <xdr:row>104</xdr:row>
      <xdr:rowOff>124461</xdr:rowOff>
    </xdr:to>
    <xdr:sp macro="" textlink="">
      <xdr:nvSpPr>
        <xdr:cNvPr id="531" name="フローチャート: 判断 530">
          <a:extLst>
            <a:ext uri="{FF2B5EF4-FFF2-40B4-BE49-F238E27FC236}">
              <a16:creationId xmlns:a16="http://schemas.microsoft.com/office/drawing/2014/main" id="{B56D038C-A555-4542-AD8E-AEC0EE438D4A}"/>
            </a:ext>
          </a:extLst>
        </xdr:cNvPr>
        <xdr:cNvSpPr/>
      </xdr:nvSpPr>
      <xdr:spPr>
        <a:xfrm>
          <a:off x="15430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39370</xdr:rowOff>
    </xdr:from>
    <xdr:to>
      <xdr:col>76</xdr:col>
      <xdr:colOff>165100</xdr:colOff>
      <xdr:row>104</xdr:row>
      <xdr:rowOff>140970</xdr:rowOff>
    </xdr:to>
    <xdr:sp macro="" textlink="">
      <xdr:nvSpPr>
        <xdr:cNvPr id="532" name="フローチャート: 判断 531">
          <a:extLst>
            <a:ext uri="{FF2B5EF4-FFF2-40B4-BE49-F238E27FC236}">
              <a16:creationId xmlns:a16="http://schemas.microsoft.com/office/drawing/2014/main" id="{2FC2B88F-D326-4CFA-ADC1-2C1E7180E45F}"/>
            </a:ext>
          </a:extLst>
        </xdr:cNvPr>
        <xdr:cNvSpPr/>
      </xdr:nvSpPr>
      <xdr:spPr>
        <a:xfrm>
          <a:off x="14541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44450</xdr:rowOff>
    </xdr:from>
    <xdr:to>
      <xdr:col>72</xdr:col>
      <xdr:colOff>38100</xdr:colOff>
      <xdr:row>104</xdr:row>
      <xdr:rowOff>146050</xdr:rowOff>
    </xdr:to>
    <xdr:sp macro="" textlink="">
      <xdr:nvSpPr>
        <xdr:cNvPr id="533" name="フローチャート: 判断 532">
          <a:extLst>
            <a:ext uri="{FF2B5EF4-FFF2-40B4-BE49-F238E27FC236}">
              <a16:creationId xmlns:a16="http://schemas.microsoft.com/office/drawing/2014/main" id="{ACE727FF-06FF-4361-A159-5423E64A909C}"/>
            </a:ext>
          </a:extLst>
        </xdr:cNvPr>
        <xdr:cNvSpPr/>
      </xdr:nvSpPr>
      <xdr:spPr>
        <a:xfrm>
          <a:off x="13652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12700</xdr:rowOff>
    </xdr:from>
    <xdr:to>
      <xdr:col>67</xdr:col>
      <xdr:colOff>101600</xdr:colOff>
      <xdr:row>104</xdr:row>
      <xdr:rowOff>114300</xdr:rowOff>
    </xdr:to>
    <xdr:sp macro="" textlink="">
      <xdr:nvSpPr>
        <xdr:cNvPr id="534" name="フローチャート: 判断 533">
          <a:extLst>
            <a:ext uri="{FF2B5EF4-FFF2-40B4-BE49-F238E27FC236}">
              <a16:creationId xmlns:a16="http://schemas.microsoft.com/office/drawing/2014/main" id="{BC69D48B-D0E4-4526-B6CE-5C7900CA3579}"/>
            </a:ext>
          </a:extLst>
        </xdr:cNvPr>
        <xdr:cNvSpPr/>
      </xdr:nvSpPr>
      <xdr:spPr>
        <a:xfrm>
          <a:off x="12763500" y="1784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535" name="テキスト ボックス 534">
          <a:extLst>
            <a:ext uri="{FF2B5EF4-FFF2-40B4-BE49-F238E27FC236}">
              <a16:creationId xmlns:a16="http://schemas.microsoft.com/office/drawing/2014/main" id="{C278C486-DA76-4F87-AB91-6FD9C0548717}"/>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36" name="テキスト ボックス 535">
          <a:extLst>
            <a:ext uri="{FF2B5EF4-FFF2-40B4-BE49-F238E27FC236}">
              <a16:creationId xmlns:a16="http://schemas.microsoft.com/office/drawing/2014/main" id="{5DC5FA32-0AB9-4558-9E81-BF15B1E3ACE6}"/>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37" name="テキスト ボックス 536">
          <a:extLst>
            <a:ext uri="{FF2B5EF4-FFF2-40B4-BE49-F238E27FC236}">
              <a16:creationId xmlns:a16="http://schemas.microsoft.com/office/drawing/2014/main" id="{3F383ED3-637E-47F8-AC42-CF2BDD2F0533}"/>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38" name="テキスト ボックス 537">
          <a:extLst>
            <a:ext uri="{FF2B5EF4-FFF2-40B4-BE49-F238E27FC236}">
              <a16:creationId xmlns:a16="http://schemas.microsoft.com/office/drawing/2014/main" id="{F3E3FBD0-B799-4727-BE05-620738885DCC}"/>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39" name="テキスト ボックス 538">
          <a:extLst>
            <a:ext uri="{FF2B5EF4-FFF2-40B4-BE49-F238E27FC236}">
              <a16:creationId xmlns:a16="http://schemas.microsoft.com/office/drawing/2014/main" id="{3559855C-EF2A-4150-83FB-05DB69DCDE6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144780</xdr:rowOff>
    </xdr:from>
    <xdr:to>
      <xdr:col>85</xdr:col>
      <xdr:colOff>177800</xdr:colOff>
      <xdr:row>103</xdr:row>
      <xdr:rowOff>74930</xdr:rowOff>
    </xdr:to>
    <xdr:sp macro="" textlink="">
      <xdr:nvSpPr>
        <xdr:cNvPr id="540" name="楕円 539">
          <a:extLst>
            <a:ext uri="{FF2B5EF4-FFF2-40B4-BE49-F238E27FC236}">
              <a16:creationId xmlns:a16="http://schemas.microsoft.com/office/drawing/2014/main" id="{15E744C9-0910-4C3F-BFBE-4410D0C8FA1E}"/>
            </a:ext>
          </a:extLst>
        </xdr:cNvPr>
        <xdr:cNvSpPr/>
      </xdr:nvSpPr>
      <xdr:spPr>
        <a:xfrm>
          <a:off x="16268700" y="1763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167657</xdr:rowOff>
    </xdr:from>
    <xdr:ext cx="405111" cy="259045"/>
    <xdr:sp macro="" textlink="">
      <xdr:nvSpPr>
        <xdr:cNvPr id="541" name="【庁舎】&#10;有形固定資産減価償却率該当値テキスト">
          <a:extLst>
            <a:ext uri="{FF2B5EF4-FFF2-40B4-BE49-F238E27FC236}">
              <a16:creationId xmlns:a16="http://schemas.microsoft.com/office/drawing/2014/main" id="{4BDFED4A-ABEE-4E68-9963-A8131A631B97}"/>
            </a:ext>
          </a:extLst>
        </xdr:cNvPr>
        <xdr:cNvSpPr txBox="1"/>
      </xdr:nvSpPr>
      <xdr:spPr>
        <a:xfrm>
          <a:off x="16357600" y="17484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99</xdr:row>
      <xdr:rowOff>120650</xdr:rowOff>
    </xdr:from>
    <xdr:to>
      <xdr:col>81</xdr:col>
      <xdr:colOff>101600</xdr:colOff>
      <xdr:row>100</xdr:row>
      <xdr:rowOff>50800</xdr:rowOff>
    </xdr:to>
    <xdr:sp macro="" textlink="">
      <xdr:nvSpPr>
        <xdr:cNvPr id="542" name="楕円 541">
          <a:extLst>
            <a:ext uri="{FF2B5EF4-FFF2-40B4-BE49-F238E27FC236}">
              <a16:creationId xmlns:a16="http://schemas.microsoft.com/office/drawing/2014/main" id="{68DF68C9-2597-46A8-96DF-59C699EB0FDA}"/>
            </a:ext>
          </a:extLst>
        </xdr:cNvPr>
        <xdr:cNvSpPr/>
      </xdr:nvSpPr>
      <xdr:spPr>
        <a:xfrm>
          <a:off x="154305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0</xdr:rowOff>
    </xdr:from>
    <xdr:to>
      <xdr:col>85</xdr:col>
      <xdr:colOff>127000</xdr:colOff>
      <xdr:row>103</xdr:row>
      <xdr:rowOff>24130</xdr:rowOff>
    </xdr:to>
    <xdr:cxnSp macro="">
      <xdr:nvCxnSpPr>
        <xdr:cNvPr id="543" name="直線コネクタ 542">
          <a:extLst>
            <a:ext uri="{FF2B5EF4-FFF2-40B4-BE49-F238E27FC236}">
              <a16:creationId xmlns:a16="http://schemas.microsoft.com/office/drawing/2014/main" id="{CC7E66E9-DEB7-4E62-A314-087D9BA50776}"/>
            </a:ext>
          </a:extLst>
        </xdr:cNvPr>
        <xdr:cNvCxnSpPr/>
      </xdr:nvCxnSpPr>
      <xdr:spPr>
        <a:xfrm>
          <a:off x="15481300" y="17145000"/>
          <a:ext cx="838200" cy="538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10161</xdr:rowOff>
    </xdr:from>
    <xdr:to>
      <xdr:col>76</xdr:col>
      <xdr:colOff>165100</xdr:colOff>
      <xdr:row>107</xdr:row>
      <xdr:rowOff>111761</xdr:rowOff>
    </xdr:to>
    <xdr:sp macro="" textlink="">
      <xdr:nvSpPr>
        <xdr:cNvPr id="544" name="楕円 543">
          <a:extLst>
            <a:ext uri="{FF2B5EF4-FFF2-40B4-BE49-F238E27FC236}">
              <a16:creationId xmlns:a16="http://schemas.microsoft.com/office/drawing/2014/main" id="{C1EB9D3D-2A38-494A-AA8A-E77198C6FB33}"/>
            </a:ext>
          </a:extLst>
        </xdr:cNvPr>
        <xdr:cNvSpPr/>
      </xdr:nvSpPr>
      <xdr:spPr>
        <a:xfrm>
          <a:off x="14541500" y="1835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100</xdr:row>
      <xdr:rowOff>0</xdr:rowOff>
    </xdr:from>
    <xdr:to>
      <xdr:col>81</xdr:col>
      <xdr:colOff>50800</xdr:colOff>
      <xdr:row>107</xdr:row>
      <xdr:rowOff>60961</xdr:rowOff>
    </xdr:to>
    <xdr:cxnSp macro="">
      <xdr:nvCxnSpPr>
        <xdr:cNvPr id="545" name="直線コネクタ 544">
          <a:extLst>
            <a:ext uri="{FF2B5EF4-FFF2-40B4-BE49-F238E27FC236}">
              <a16:creationId xmlns:a16="http://schemas.microsoft.com/office/drawing/2014/main" id="{03794815-822B-4F9D-B0FC-1ACBE365B466}"/>
            </a:ext>
          </a:extLst>
        </xdr:cNvPr>
        <xdr:cNvCxnSpPr/>
      </xdr:nvCxnSpPr>
      <xdr:spPr>
        <a:xfrm flipV="1">
          <a:off x="14592300" y="17145000"/>
          <a:ext cx="889000" cy="1261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156211</xdr:rowOff>
    </xdr:from>
    <xdr:to>
      <xdr:col>72</xdr:col>
      <xdr:colOff>38100</xdr:colOff>
      <xdr:row>107</xdr:row>
      <xdr:rowOff>86361</xdr:rowOff>
    </xdr:to>
    <xdr:sp macro="" textlink="">
      <xdr:nvSpPr>
        <xdr:cNvPr id="546" name="楕円 545">
          <a:extLst>
            <a:ext uri="{FF2B5EF4-FFF2-40B4-BE49-F238E27FC236}">
              <a16:creationId xmlns:a16="http://schemas.microsoft.com/office/drawing/2014/main" id="{6A8D7BCD-8DDC-4823-90D7-A0870FE55B5D}"/>
            </a:ext>
          </a:extLst>
        </xdr:cNvPr>
        <xdr:cNvSpPr/>
      </xdr:nvSpPr>
      <xdr:spPr>
        <a:xfrm>
          <a:off x="13652500" y="18329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35561</xdr:rowOff>
    </xdr:from>
    <xdr:to>
      <xdr:col>76</xdr:col>
      <xdr:colOff>114300</xdr:colOff>
      <xdr:row>107</xdr:row>
      <xdr:rowOff>60961</xdr:rowOff>
    </xdr:to>
    <xdr:cxnSp macro="">
      <xdr:nvCxnSpPr>
        <xdr:cNvPr id="547" name="直線コネクタ 546">
          <a:extLst>
            <a:ext uri="{FF2B5EF4-FFF2-40B4-BE49-F238E27FC236}">
              <a16:creationId xmlns:a16="http://schemas.microsoft.com/office/drawing/2014/main" id="{15F3C751-5469-4D27-BC55-DF9378AC7F56}"/>
            </a:ext>
          </a:extLst>
        </xdr:cNvPr>
        <xdr:cNvCxnSpPr/>
      </xdr:nvCxnSpPr>
      <xdr:spPr>
        <a:xfrm>
          <a:off x="13703300" y="18380711"/>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139700</xdr:rowOff>
    </xdr:from>
    <xdr:to>
      <xdr:col>67</xdr:col>
      <xdr:colOff>101600</xdr:colOff>
      <xdr:row>107</xdr:row>
      <xdr:rowOff>69850</xdr:rowOff>
    </xdr:to>
    <xdr:sp macro="" textlink="">
      <xdr:nvSpPr>
        <xdr:cNvPr id="548" name="楕円 547">
          <a:extLst>
            <a:ext uri="{FF2B5EF4-FFF2-40B4-BE49-F238E27FC236}">
              <a16:creationId xmlns:a16="http://schemas.microsoft.com/office/drawing/2014/main" id="{AAE91A20-527F-4B66-82BC-E4EAFD4E7FDA}"/>
            </a:ext>
          </a:extLst>
        </xdr:cNvPr>
        <xdr:cNvSpPr/>
      </xdr:nvSpPr>
      <xdr:spPr>
        <a:xfrm>
          <a:off x="127635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19050</xdr:rowOff>
    </xdr:from>
    <xdr:to>
      <xdr:col>71</xdr:col>
      <xdr:colOff>177800</xdr:colOff>
      <xdr:row>107</xdr:row>
      <xdr:rowOff>35561</xdr:rowOff>
    </xdr:to>
    <xdr:cxnSp macro="">
      <xdr:nvCxnSpPr>
        <xdr:cNvPr id="549" name="直線コネクタ 548">
          <a:extLst>
            <a:ext uri="{FF2B5EF4-FFF2-40B4-BE49-F238E27FC236}">
              <a16:creationId xmlns:a16="http://schemas.microsoft.com/office/drawing/2014/main" id="{441F030D-B421-4379-96D2-30F88ED6EDE1}"/>
            </a:ext>
          </a:extLst>
        </xdr:cNvPr>
        <xdr:cNvCxnSpPr/>
      </xdr:nvCxnSpPr>
      <xdr:spPr>
        <a:xfrm>
          <a:off x="12814300" y="18364200"/>
          <a:ext cx="889000" cy="16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115588</xdr:rowOff>
    </xdr:from>
    <xdr:ext cx="405111" cy="259045"/>
    <xdr:sp macro="" textlink="">
      <xdr:nvSpPr>
        <xdr:cNvPr id="550" name="n_1aveValue【庁舎】&#10;有形固定資産減価償却率">
          <a:extLst>
            <a:ext uri="{FF2B5EF4-FFF2-40B4-BE49-F238E27FC236}">
              <a16:creationId xmlns:a16="http://schemas.microsoft.com/office/drawing/2014/main" id="{CA49F095-0853-43ED-85B5-51CA5A347ACB}"/>
            </a:ext>
          </a:extLst>
        </xdr:cNvPr>
        <xdr:cNvSpPr txBox="1"/>
      </xdr:nvSpPr>
      <xdr:spPr>
        <a:xfrm>
          <a:off x="15266044" y="17946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157497</xdr:rowOff>
    </xdr:from>
    <xdr:ext cx="405111" cy="259045"/>
    <xdr:sp macro="" textlink="">
      <xdr:nvSpPr>
        <xdr:cNvPr id="551" name="n_2aveValue【庁舎】&#10;有形固定資産減価償却率">
          <a:extLst>
            <a:ext uri="{FF2B5EF4-FFF2-40B4-BE49-F238E27FC236}">
              <a16:creationId xmlns:a16="http://schemas.microsoft.com/office/drawing/2014/main" id="{813F9270-DC50-4356-88E2-05D603D6B0EB}"/>
            </a:ext>
          </a:extLst>
        </xdr:cNvPr>
        <xdr:cNvSpPr txBox="1"/>
      </xdr:nvSpPr>
      <xdr:spPr>
        <a:xfrm>
          <a:off x="14389744" y="1764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162577</xdr:rowOff>
    </xdr:from>
    <xdr:ext cx="405111" cy="259045"/>
    <xdr:sp macro="" textlink="">
      <xdr:nvSpPr>
        <xdr:cNvPr id="552" name="n_3aveValue【庁舎】&#10;有形固定資産減価償却率">
          <a:extLst>
            <a:ext uri="{FF2B5EF4-FFF2-40B4-BE49-F238E27FC236}">
              <a16:creationId xmlns:a16="http://schemas.microsoft.com/office/drawing/2014/main" id="{1D565D71-CAC4-4A96-801A-259187668902}"/>
            </a:ext>
          </a:extLst>
        </xdr:cNvPr>
        <xdr:cNvSpPr txBox="1"/>
      </xdr:nvSpPr>
      <xdr:spPr>
        <a:xfrm>
          <a:off x="13500744"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130827</xdr:rowOff>
    </xdr:from>
    <xdr:ext cx="405111" cy="259045"/>
    <xdr:sp macro="" textlink="">
      <xdr:nvSpPr>
        <xdr:cNvPr id="553" name="n_4aveValue【庁舎】&#10;有形固定資産減価償却率">
          <a:extLst>
            <a:ext uri="{FF2B5EF4-FFF2-40B4-BE49-F238E27FC236}">
              <a16:creationId xmlns:a16="http://schemas.microsoft.com/office/drawing/2014/main" id="{07356B1B-13A9-4602-9545-9B0264EE0DF2}"/>
            </a:ext>
          </a:extLst>
        </xdr:cNvPr>
        <xdr:cNvSpPr txBox="1"/>
      </xdr:nvSpPr>
      <xdr:spPr>
        <a:xfrm>
          <a:off x="12611744" y="17618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98</xdr:row>
      <xdr:rowOff>67327</xdr:rowOff>
    </xdr:from>
    <xdr:ext cx="340478" cy="259045"/>
    <xdr:sp macro="" textlink="">
      <xdr:nvSpPr>
        <xdr:cNvPr id="554" name="n_1mainValue【庁舎】&#10;有形固定資産減価償却率">
          <a:extLst>
            <a:ext uri="{FF2B5EF4-FFF2-40B4-BE49-F238E27FC236}">
              <a16:creationId xmlns:a16="http://schemas.microsoft.com/office/drawing/2014/main" id="{6A07A8C7-B32A-4033-A67D-B13AE2EE90EF}"/>
            </a:ext>
          </a:extLst>
        </xdr:cNvPr>
        <xdr:cNvSpPr txBox="1"/>
      </xdr:nvSpPr>
      <xdr:spPr>
        <a:xfrm>
          <a:off x="15298361" y="16869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102888</xdr:rowOff>
    </xdr:from>
    <xdr:ext cx="405111" cy="259045"/>
    <xdr:sp macro="" textlink="">
      <xdr:nvSpPr>
        <xdr:cNvPr id="555" name="n_2mainValue【庁舎】&#10;有形固定資産減価償却率">
          <a:extLst>
            <a:ext uri="{FF2B5EF4-FFF2-40B4-BE49-F238E27FC236}">
              <a16:creationId xmlns:a16="http://schemas.microsoft.com/office/drawing/2014/main" id="{4A730F94-F4E4-42DA-8B9F-4E7BBEE01B4B}"/>
            </a:ext>
          </a:extLst>
        </xdr:cNvPr>
        <xdr:cNvSpPr txBox="1"/>
      </xdr:nvSpPr>
      <xdr:spPr>
        <a:xfrm>
          <a:off x="14389744" y="18448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77488</xdr:rowOff>
    </xdr:from>
    <xdr:ext cx="405111" cy="259045"/>
    <xdr:sp macro="" textlink="">
      <xdr:nvSpPr>
        <xdr:cNvPr id="556" name="n_3mainValue【庁舎】&#10;有形固定資産減価償却率">
          <a:extLst>
            <a:ext uri="{FF2B5EF4-FFF2-40B4-BE49-F238E27FC236}">
              <a16:creationId xmlns:a16="http://schemas.microsoft.com/office/drawing/2014/main" id="{14C96930-D17F-4E76-AB23-E2C0E4968885}"/>
            </a:ext>
          </a:extLst>
        </xdr:cNvPr>
        <xdr:cNvSpPr txBox="1"/>
      </xdr:nvSpPr>
      <xdr:spPr>
        <a:xfrm>
          <a:off x="13500744" y="18422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60977</xdr:rowOff>
    </xdr:from>
    <xdr:ext cx="405111" cy="259045"/>
    <xdr:sp macro="" textlink="">
      <xdr:nvSpPr>
        <xdr:cNvPr id="557" name="n_4mainValue【庁舎】&#10;有形固定資産減価償却率">
          <a:extLst>
            <a:ext uri="{FF2B5EF4-FFF2-40B4-BE49-F238E27FC236}">
              <a16:creationId xmlns:a16="http://schemas.microsoft.com/office/drawing/2014/main" id="{9B456019-0C30-4B22-A1DF-1A1F52988F58}"/>
            </a:ext>
          </a:extLst>
        </xdr:cNvPr>
        <xdr:cNvSpPr txBox="1"/>
      </xdr:nvSpPr>
      <xdr:spPr>
        <a:xfrm>
          <a:off x="12611744" y="1840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58" name="正方形/長方形 557">
          <a:extLst>
            <a:ext uri="{FF2B5EF4-FFF2-40B4-BE49-F238E27FC236}">
              <a16:creationId xmlns:a16="http://schemas.microsoft.com/office/drawing/2014/main" id="{BFC53D98-5CCB-4B9B-9093-51AD53BA801F}"/>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59" name="正方形/長方形 558">
          <a:extLst>
            <a:ext uri="{FF2B5EF4-FFF2-40B4-BE49-F238E27FC236}">
              <a16:creationId xmlns:a16="http://schemas.microsoft.com/office/drawing/2014/main" id="{9906A0D6-8979-41BB-9E44-8FDA59D90D39}"/>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60" name="正方形/長方形 559">
          <a:extLst>
            <a:ext uri="{FF2B5EF4-FFF2-40B4-BE49-F238E27FC236}">
              <a16:creationId xmlns:a16="http://schemas.microsoft.com/office/drawing/2014/main" id="{DDE4A831-F8B6-42A8-B8E1-F0FE399D8A42}"/>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61" name="正方形/長方形 560">
          <a:extLst>
            <a:ext uri="{FF2B5EF4-FFF2-40B4-BE49-F238E27FC236}">
              <a16:creationId xmlns:a16="http://schemas.microsoft.com/office/drawing/2014/main" id="{10D95D48-004B-4D4E-9BE1-71C8E60E11EB}"/>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62" name="正方形/長方形 561">
          <a:extLst>
            <a:ext uri="{FF2B5EF4-FFF2-40B4-BE49-F238E27FC236}">
              <a16:creationId xmlns:a16="http://schemas.microsoft.com/office/drawing/2014/main" id="{634A3A5E-8D96-4E22-A6C8-970EC8498B4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63" name="正方形/長方形 562">
          <a:extLst>
            <a:ext uri="{FF2B5EF4-FFF2-40B4-BE49-F238E27FC236}">
              <a16:creationId xmlns:a16="http://schemas.microsoft.com/office/drawing/2014/main" id="{ED158EC4-8676-4E1A-9445-FE38C31CD158}"/>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64" name="正方形/長方形 563">
          <a:extLst>
            <a:ext uri="{FF2B5EF4-FFF2-40B4-BE49-F238E27FC236}">
              <a16:creationId xmlns:a16="http://schemas.microsoft.com/office/drawing/2014/main" id="{95C6DFA8-02D9-4050-AF8B-2AA38E834B11}"/>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65" name="正方形/長方形 564">
          <a:extLst>
            <a:ext uri="{FF2B5EF4-FFF2-40B4-BE49-F238E27FC236}">
              <a16:creationId xmlns:a16="http://schemas.microsoft.com/office/drawing/2014/main" id="{9DE40170-A2D5-42A7-8FF0-6715C3C523E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66" name="テキスト ボックス 565">
          <a:extLst>
            <a:ext uri="{FF2B5EF4-FFF2-40B4-BE49-F238E27FC236}">
              <a16:creationId xmlns:a16="http://schemas.microsoft.com/office/drawing/2014/main" id="{9D0AE3E0-FA57-4CCF-872A-3DE36F1F087D}"/>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67" name="直線コネクタ 566">
          <a:extLst>
            <a:ext uri="{FF2B5EF4-FFF2-40B4-BE49-F238E27FC236}">
              <a16:creationId xmlns:a16="http://schemas.microsoft.com/office/drawing/2014/main" id="{B1F3E82C-E683-4AE6-9A81-B179793D05F5}"/>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68" name="直線コネクタ 567">
          <a:extLst>
            <a:ext uri="{FF2B5EF4-FFF2-40B4-BE49-F238E27FC236}">
              <a16:creationId xmlns:a16="http://schemas.microsoft.com/office/drawing/2014/main" id="{A6155AA7-CD53-4457-8B79-C450DED9A5A8}"/>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69" name="テキスト ボックス 568">
          <a:extLst>
            <a:ext uri="{FF2B5EF4-FFF2-40B4-BE49-F238E27FC236}">
              <a16:creationId xmlns:a16="http://schemas.microsoft.com/office/drawing/2014/main" id="{26E67C8A-F2CB-4F94-BA4A-23D8C0B076DD}"/>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70" name="直線コネクタ 569">
          <a:extLst>
            <a:ext uri="{FF2B5EF4-FFF2-40B4-BE49-F238E27FC236}">
              <a16:creationId xmlns:a16="http://schemas.microsoft.com/office/drawing/2014/main" id="{5C3E24C3-10CC-4B7D-8EE1-DD5BE0F00938}"/>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71" name="テキスト ボックス 570">
          <a:extLst>
            <a:ext uri="{FF2B5EF4-FFF2-40B4-BE49-F238E27FC236}">
              <a16:creationId xmlns:a16="http://schemas.microsoft.com/office/drawing/2014/main" id="{1457A0A1-331C-4242-BB45-008693AFB34C}"/>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72" name="直線コネクタ 571">
          <a:extLst>
            <a:ext uri="{FF2B5EF4-FFF2-40B4-BE49-F238E27FC236}">
              <a16:creationId xmlns:a16="http://schemas.microsoft.com/office/drawing/2014/main" id="{74789405-3B4C-4964-B2EC-7AD6A116AE3C}"/>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73" name="テキスト ボックス 572">
          <a:extLst>
            <a:ext uri="{FF2B5EF4-FFF2-40B4-BE49-F238E27FC236}">
              <a16:creationId xmlns:a16="http://schemas.microsoft.com/office/drawing/2014/main" id="{DEEA3B8C-38F1-472C-BA6C-EF65052DF3F6}"/>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74" name="直線コネクタ 573">
          <a:extLst>
            <a:ext uri="{FF2B5EF4-FFF2-40B4-BE49-F238E27FC236}">
              <a16:creationId xmlns:a16="http://schemas.microsoft.com/office/drawing/2014/main" id="{940C5910-C668-4E0F-BDE1-6CBE3885100F}"/>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75" name="テキスト ボックス 574">
          <a:extLst>
            <a:ext uri="{FF2B5EF4-FFF2-40B4-BE49-F238E27FC236}">
              <a16:creationId xmlns:a16="http://schemas.microsoft.com/office/drawing/2014/main" id="{C71DF8D0-8889-4298-B7BD-96BD4A4502AC}"/>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76" name="直線コネクタ 575">
          <a:extLst>
            <a:ext uri="{FF2B5EF4-FFF2-40B4-BE49-F238E27FC236}">
              <a16:creationId xmlns:a16="http://schemas.microsoft.com/office/drawing/2014/main" id="{BB2561FC-07A4-4FC7-9373-1946E51733D5}"/>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77" name="テキスト ボックス 576">
          <a:extLst>
            <a:ext uri="{FF2B5EF4-FFF2-40B4-BE49-F238E27FC236}">
              <a16:creationId xmlns:a16="http://schemas.microsoft.com/office/drawing/2014/main" id="{D8064244-EA6D-470B-B7BF-725E92A16FBB}"/>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78" name="直線コネクタ 577">
          <a:extLst>
            <a:ext uri="{FF2B5EF4-FFF2-40B4-BE49-F238E27FC236}">
              <a16:creationId xmlns:a16="http://schemas.microsoft.com/office/drawing/2014/main" id="{E3CC5169-AF3F-40C4-A950-FD0AE875688E}"/>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79" name="テキスト ボックス 578">
          <a:extLst>
            <a:ext uri="{FF2B5EF4-FFF2-40B4-BE49-F238E27FC236}">
              <a16:creationId xmlns:a16="http://schemas.microsoft.com/office/drawing/2014/main" id="{835D252C-5C93-483E-9997-8361F5919F5E}"/>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80" name="【庁舎】&#10;一人当たり面積グラフ枠">
          <a:extLst>
            <a:ext uri="{FF2B5EF4-FFF2-40B4-BE49-F238E27FC236}">
              <a16:creationId xmlns:a16="http://schemas.microsoft.com/office/drawing/2014/main" id="{5D08981A-0A97-4270-9EA3-5C1AC43E260C}"/>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79629</xdr:rowOff>
    </xdr:from>
    <xdr:to>
      <xdr:col>116</xdr:col>
      <xdr:colOff>62864</xdr:colOff>
      <xdr:row>108</xdr:row>
      <xdr:rowOff>36195</xdr:rowOff>
    </xdr:to>
    <xdr:cxnSp macro="">
      <xdr:nvCxnSpPr>
        <xdr:cNvPr id="581" name="直線コネクタ 580">
          <a:extLst>
            <a:ext uri="{FF2B5EF4-FFF2-40B4-BE49-F238E27FC236}">
              <a16:creationId xmlns:a16="http://schemas.microsoft.com/office/drawing/2014/main" id="{242BAC5D-8312-470F-A1B8-93BE4983295D}"/>
            </a:ext>
          </a:extLst>
        </xdr:cNvPr>
        <xdr:cNvCxnSpPr/>
      </xdr:nvCxnSpPr>
      <xdr:spPr>
        <a:xfrm flipV="1">
          <a:off x="22160864" y="17396079"/>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40022</xdr:rowOff>
    </xdr:from>
    <xdr:ext cx="469744" cy="259045"/>
    <xdr:sp macro="" textlink="">
      <xdr:nvSpPr>
        <xdr:cNvPr id="582" name="【庁舎】&#10;一人当たり面積最小値テキスト">
          <a:extLst>
            <a:ext uri="{FF2B5EF4-FFF2-40B4-BE49-F238E27FC236}">
              <a16:creationId xmlns:a16="http://schemas.microsoft.com/office/drawing/2014/main" id="{A85B1981-CD86-48D5-B2C6-544F61ED55AC}"/>
            </a:ext>
          </a:extLst>
        </xdr:cNvPr>
        <xdr:cNvSpPr txBox="1"/>
      </xdr:nvSpPr>
      <xdr:spPr>
        <a:xfrm>
          <a:off x="22199600" y="18556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36195</xdr:rowOff>
    </xdr:from>
    <xdr:to>
      <xdr:col>116</xdr:col>
      <xdr:colOff>152400</xdr:colOff>
      <xdr:row>108</xdr:row>
      <xdr:rowOff>36195</xdr:rowOff>
    </xdr:to>
    <xdr:cxnSp macro="">
      <xdr:nvCxnSpPr>
        <xdr:cNvPr id="583" name="直線コネクタ 582">
          <a:extLst>
            <a:ext uri="{FF2B5EF4-FFF2-40B4-BE49-F238E27FC236}">
              <a16:creationId xmlns:a16="http://schemas.microsoft.com/office/drawing/2014/main" id="{30D4D7AD-D641-47D3-9920-4BEBC1805968}"/>
            </a:ext>
          </a:extLst>
        </xdr:cNvPr>
        <xdr:cNvCxnSpPr/>
      </xdr:nvCxnSpPr>
      <xdr:spPr>
        <a:xfrm>
          <a:off x="22072600" y="18552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26306</xdr:rowOff>
    </xdr:from>
    <xdr:ext cx="469744" cy="259045"/>
    <xdr:sp macro="" textlink="">
      <xdr:nvSpPr>
        <xdr:cNvPr id="584" name="【庁舎】&#10;一人当たり面積最大値テキスト">
          <a:extLst>
            <a:ext uri="{FF2B5EF4-FFF2-40B4-BE49-F238E27FC236}">
              <a16:creationId xmlns:a16="http://schemas.microsoft.com/office/drawing/2014/main" id="{A8224B6C-3DC0-4AF2-A9D0-7A2B55B65F25}"/>
            </a:ext>
          </a:extLst>
        </xdr:cNvPr>
        <xdr:cNvSpPr txBox="1"/>
      </xdr:nvSpPr>
      <xdr:spPr>
        <a:xfrm>
          <a:off x="22199600" y="17171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79629</xdr:rowOff>
    </xdr:from>
    <xdr:to>
      <xdr:col>116</xdr:col>
      <xdr:colOff>152400</xdr:colOff>
      <xdr:row>101</xdr:row>
      <xdr:rowOff>79629</xdr:rowOff>
    </xdr:to>
    <xdr:cxnSp macro="">
      <xdr:nvCxnSpPr>
        <xdr:cNvPr id="585" name="直線コネクタ 584">
          <a:extLst>
            <a:ext uri="{FF2B5EF4-FFF2-40B4-BE49-F238E27FC236}">
              <a16:creationId xmlns:a16="http://schemas.microsoft.com/office/drawing/2014/main" id="{AAA0A8AC-5EE5-48DF-AD3A-50E9A4CC8575}"/>
            </a:ext>
          </a:extLst>
        </xdr:cNvPr>
        <xdr:cNvCxnSpPr/>
      </xdr:nvCxnSpPr>
      <xdr:spPr>
        <a:xfrm>
          <a:off x="22072600" y="17396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76216</xdr:rowOff>
    </xdr:from>
    <xdr:ext cx="469744" cy="259045"/>
    <xdr:sp macro="" textlink="">
      <xdr:nvSpPr>
        <xdr:cNvPr id="586" name="【庁舎】&#10;一人当たり面積平均値テキスト">
          <a:extLst>
            <a:ext uri="{FF2B5EF4-FFF2-40B4-BE49-F238E27FC236}">
              <a16:creationId xmlns:a16="http://schemas.microsoft.com/office/drawing/2014/main" id="{1FF634A0-3B6C-4330-9DEB-D7FCDC3E2B8A}"/>
            </a:ext>
          </a:extLst>
        </xdr:cNvPr>
        <xdr:cNvSpPr txBox="1"/>
      </xdr:nvSpPr>
      <xdr:spPr>
        <a:xfrm>
          <a:off x="22199600" y="182499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97789</xdr:rowOff>
    </xdr:from>
    <xdr:to>
      <xdr:col>116</xdr:col>
      <xdr:colOff>114300</xdr:colOff>
      <xdr:row>107</xdr:row>
      <xdr:rowOff>27939</xdr:rowOff>
    </xdr:to>
    <xdr:sp macro="" textlink="">
      <xdr:nvSpPr>
        <xdr:cNvPr id="587" name="フローチャート: 判断 586">
          <a:extLst>
            <a:ext uri="{FF2B5EF4-FFF2-40B4-BE49-F238E27FC236}">
              <a16:creationId xmlns:a16="http://schemas.microsoft.com/office/drawing/2014/main" id="{880956D2-4482-461C-88E6-000793E1BE49}"/>
            </a:ext>
          </a:extLst>
        </xdr:cNvPr>
        <xdr:cNvSpPr/>
      </xdr:nvSpPr>
      <xdr:spPr>
        <a:xfrm>
          <a:off x="22110700" y="1827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108838</xdr:rowOff>
    </xdr:from>
    <xdr:to>
      <xdr:col>112</xdr:col>
      <xdr:colOff>38100</xdr:colOff>
      <xdr:row>107</xdr:row>
      <xdr:rowOff>38988</xdr:rowOff>
    </xdr:to>
    <xdr:sp macro="" textlink="">
      <xdr:nvSpPr>
        <xdr:cNvPr id="588" name="フローチャート: 判断 587">
          <a:extLst>
            <a:ext uri="{FF2B5EF4-FFF2-40B4-BE49-F238E27FC236}">
              <a16:creationId xmlns:a16="http://schemas.microsoft.com/office/drawing/2014/main" id="{0D12D8E4-1E42-4E72-B5FF-B214D5BAA881}"/>
            </a:ext>
          </a:extLst>
        </xdr:cNvPr>
        <xdr:cNvSpPr/>
      </xdr:nvSpPr>
      <xdr:spPr>
        <a:xfrm>
          <a:off x="21272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113030</xdr:rowOff>
    </xdr:from>
    <xdr:to>
      <xdr:col>107</xdr:col>
      <xdr:colOff>101600</xdr:colOff>
      <xdr:row>107</xdr:row>
      <xdr:rowOff>43180</xdr:rowOff>
    </xdr:to>
    <xdr:sp macro="" textlink="">
      <xdr:nvSpPr>
        <xdr:cNvPr id="589" name="フローチャート: 判断 588">
          <a:extLst>
            <a:ext uri="{FF2B5EF4-FFF2-40B4-BE49-F238E27FC236}">
              <a16:creationId xmlns:a16="http://schemas.microsoft.com/office/drawing/2014/main" id="{3EA0EC09-BE4E-40FA-99B0-F6D07F17D2AB}"/>
            </a:ext>
          </a:extLst>
        </xdr:cNvPr>
        <xdr:cNvSpPr/>
      </xdr:nvSpPr>
      <xdr:spPr>
        <a:xfrm>
          <a:off x="20383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107314</xdr:rowOff>
    </xdr:from>
    <xdr:to>
      <xdr:col>102</xdr:col>
      <xdr:colOff>165100</xdr:colOff>
      <xdr:row>107</xdr:row>
      <xdr:rowOff>37464</xdr:rowOff>
    </xdr:to>
    <xdr:sp macro="" textlink="">
      <xdr:nvSpPr>
        <xdr:cNvPr id="590" name="フローチャート: 判断 589">
          <a:extLst>
            <a:ext uri="{FF2B5EF4-FFF2-40B4-BE49-F238E27FC236}">
              <a16:creationId xmlns:a16="http://schemas.microsoft.com/office/drawing/2014/main" id="{D8DED716-14D9-479C-AA97-9728CBB2D8FD}"/>
            </a:ext>
          </a:extLst>
        </xdr:cNvPr>
        <xdr:cNvSpPr/>
      </xdr:nvSpPr>
      <xdr:spPr>
        <a:xfrm>
          <a:off x="19494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130175</xdr:rowOff>
    </xdr:from>
    <xdr:to>
      <xdr:col>98</xdr:col>
      <xdr:colOff>38100</xdr:colOff>
      <xdr:row>107</xdr:row>
      <xdr:rowOff>60325</xdr:rowOff>
    </xdr:to>
    <xdr:sp macro="" textlink="">
      <xdr:nvSpPr>
        <xdr:cNvPr id="591" name="フローチャート: 判断 590">
          <a:extLst>
            <a:ext uri="{FF2B5EF4-FFF2-40B4-BE49-F238E27FC236}">
              <a16:creationId xmlns:a16="http://schemas.microsoft.com/office/drawing/2014/main" id="{8A74277C-2C8E-4CFD-BFEC-98E2B77CB052}"/>
            </a:ext>
          </a:extLst>
        </xdr:cNvPr>
        <xdr:cNvSpPr/>
      </xdr:nvSpPr>
      <xdr:spPr>
        <a:xfrm>
          <a:off x="18605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92" name="テキスト ボックス 591">
          <a:extLst>
            <a:ext uri="{FF2B5EF4-FFF2-40B4-BE49-F238E27FC236}">
              <a16:creationId xmlns:a16="http://schemas.microsoft.com/office/drawing/2014/main" id="{A8A190BE-068F-418B-9782-40414E9BBBF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93" name="テキスト ボックス 592">
          <a:extLst>
            <a:ext uri="{FF2B5EF4-FFF2-40B4-BE49-F238E27FC236}">
              <a16:creationId xmlns:a16="http://schemas.microsoft.com/office/drawing/2014/main" id="{010D3B3B-2820-4B45-97C5-25E47141F814}"/>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94" name="テキスト ボックス 593">
          <a:extLst>
            <a:ext uri="{FF2B5EF4-FFF2-40B4-BE49-F238E27FC236}">
              <a16:creationId xmlns:a16="http://schemas.microsoft.com/office/drawing/2014/main" id="{95CC2945-3745-4421-83C8-6CD5E3CFAF1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95" name="テキスト ボックス 594">
          <a:extLst>
            <a:ext uri="{FF2B5EF4-FFF2-40B4-BE49-F238E27FC236}">
              <a16:creationId xmlns:a16="http://schemas.microsoft.com/office/drawing/2014/main" id="{CE1C403C-1566-43CD-BA4C-1A0E46F60D2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96" name="テキスト ボックス 595">
          <a:extLst>
            <a:ext uri="{FF2B5EF4-FFF2-40B4-BE49-F238E27FC236}">
              <a16:creationId xmlns:a16="http://schemas.microsoft.com/office/drawing/2014/main" id="{103C05D6-0239-4A53-B23B-D692B06400AE}"/>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31114</xdr:rowOff>
    </xdr:from>
    <xdr:to>
      <xdr:col>116</xdr:col>
      <xdr:colOff>114300</xdr:colOff>
      <xdr:row>106</xdr:row>
      <xdr:rowOff>132714</xdr:rowOff>
    </xdr:to>
    <xdr:sp macro="" textlink="">
      <xdr:nvSpPr>
        <xdr:cNvPr id="597" name="楕円 596">
          <a:extLst>
            <a:ext uri="{FF2B5EF4-FFF2-40B4-BE49-F238E27FC236}">
              <a16:creationId xmlns:a16="http://schemas.microsoft.com/office/drawing/2014/main" id="{F0DCE010-8DB9-4DEB-9FE4-4CCD6923E1D7}"/>
            </a:ext>
          </a:extLst>
        </xdr:cNvPr>
        <xdr:cNvSpPr/>
      </xdr:nvSpPr>
      <xdr:spPr>
        <a:xfrm>
          <a:off x="22110700" y="18204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53991</xdr:rowOff>
    </xdr:from>
    <xdr:ext cx="469744" cy="259045"/>
    <xdr:sp macro="" textlink="">
      <xdr:nvSpPr>
        <xdr:cNvPr id="598" name="【庁舎】&#10;一人当たり面積該当値テキスト">
          <a:extLst>
            <a:ext uri="{FF2B5EF4-FFF2-40B4-BE49-F238E27FC236}">
              <a16:creationId xmlns:a16="http://schemas.microsoft.com/office/drawing/2014/main" id="{846FE140-2DCD-483B-9A04-9EA774F9A96A}"/>
            </a:ext>
          </a:extLst>
        </xdr:cNvPr>
        <xdr:cNvSpPr txBox="1"/>
      </xdr:nvSpPr>
      <xdr:spPr>
        <a:xfrm>
          <a:off x="22199600"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47879</xdr:rowOff>
    </xdr:from>
    <xdr:to>
      <xdr:col>112</xdr:col>
      <xdr:colOff>38100</xdr:colOff>
      <xdr:row>106</xdr:row>
      <xdr:rowOff>149479</xdr:rowOff>
    </xdr:to>
    <xdr:sp macro="" textlink="">
      <xdr:nvSpPr>
        <xdr:cNvPr id="599" name="楕円 598">
          <a:extLst>
            <a:ext uri="{FF2B5EF4-FFF2-40B4-BE49-F238E27FC236}">
              <a16:creationId xmlns:a16="http://schemas.microsoft.com/office/drawing/2014/main" id="{C8B37F0C-A8B3-4FDA-880B-1AFCECAAD86B}"/>
            </a:ext>
          </a:extLst>
        </xdr:cNvPr>
        <xdr:cNvSpPr/>
      </xdr:nvSpPr>
      <xdr:spPr>
        <a:xfrm>
          <a:off x="21272500" y="18221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81914</xdr:rowOff>
    </xdr:from>
    <xdr:to>
      <xdr:col>116</xdr:col>
      <xdr:colOff>63500</xdr:colOff>
      <xdr:row>106</xdr:row>
      <xdr:rowOff>98679</xdr:rowOff>
    </xdr:to>
    <xdr:cxnSp macro="">
      <xdr:nvCxnSpPr>
        <xdr:cNvPr id="600" name="直線コネクタ 599">
          <a:extLst>
            <a:ext uri="{FF2B5EF4-FFF2-40B4-BE49-F238E27FC236}">
              <a16:creationId xmlns:a16="http://schemas.microsoft.com/office/drawing/2014/main" id="{DB26B8B4-39E5-47B5-ACDC-68076217DC98}"/>
            </a:ext>
          </a:extLst>
        </xdr:cNvPr>
        <xdr:cNvCxnSpPr/>
      </xdr:nvCxnSpPr>
      <xdr:spPr>
        <a:xfrm flipV="1">
          <a:off x="21323300" y="18255614"/>
          <a:ext cx="838200" cy="1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47879</xdr:rowOff>
    </xdr:from>
    <xdr:to>
      <xdr:col>107</xdr:col>
      <xdr:colOff>101600</xdr:colOff>
      <xdr:row>107</xdr:row>
      <xdr:rowOff>149479</xdr:rowOff>
    </xdr:to>
    <xdr:sp macro="" textlink="">
      <xdr:nvSpPr>
        <xdr:cNvPr id="601" name="楕円 600">
          <a:extLst>
            <a:ext uri="{FF2B5EF4-FFF2-40B4-BE49-F238E27FC236}">
              <a16:creationId xmlns:a16="http://schemas.microsoft.com/office/drawing/2014/main" id="{A6991AEF-6540-4686-A3A6-485B57183D05}"/>
            </a:ext>
          </a:extLst>
        </xdr:cNvPr>
        <xdr:cNvSpPr/>
      </xdr:nvSpPr>
      <xdr:spPr>
        <a:xfrm>
          <a:off x="20383500" y="18393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98679</xdr:rowOff>
    </xdr:from>
    <xdr:to>
      <xdr:col>111</xdr:col>
      <xdr:colOff>177800</xdr:colOff>
      <xdr:row>107</xdr:row>
      <xdr:rowOff>98679</xdr:rowOff>
    </xdr:to>
    <xdr:cxnSp macro="">
      <xdr:nvCxnSpPr>
        <xdr:cNvPr id="602" name="直線コネクタ 601">
          <a:extLst>
            <a:ext uri="{FF2B5EF4-FFF2-40B4-BE49-F238E27FC236}">
              <a16:creationId xmlns:a16="http://schemas.microsoft.com/office/drawing/2014/main" id="{BB04F2A8-DAB8-457C-89D8-A12504CD0368}"/>
            </a:ext>
          </a:extLst>
        </xdr:cNvPr>
        <xdr:cNvCxnSpPr/>
      </xdr:nvCxnSpPr>
      <xdr:spPr>
        <a:xfrm flipV="1">
          <a:off x="20434300" y="18272379"/>
          <a:ext cx="889000" cy="171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60833</xdr:rowOff>
    </xdr:from>
    <xdr:to>
      <xdr:col>102</xdr:col>
      <xdr:colOff>165100</xdr:colOff>
      <xdr:row>107</xdr:row>
      <xdr:rowOff>162433</xdr:rowOff>
    </xdr:to>
    <xdr:sp macro="" textlink="">
      <xdr:nvSpPr>
        <xdr:cNvPr id="603" name="楕円 602">
          <a:extLst>
            <a:ext uri="{FF2B5EF4-FFF2-40B4-BE49-F238E27FC236}">
              <a16:creationId xmlns:a16="http://schemas.microsoft.com/office/drawing/2014/main" id="{9466697B-6F23-43E4-8079-C6BB4BC7EE88}"/>
            </a:ext>
          </a:extLst>
        </xdr:cNvPr>
        <xdr:cNvSpPr/>
      </xdr:nvSpPr>
      <xdr:spPr>
        <a:xfrm>
          <a:off x="19494500" y="18405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98679</xdr:rowOff>
    </xdr:from>
    <xdr:to>
      <xdr:col>107</xdr:col>
      <xdr:colOff>50800</xdr:colOff>
      <xdr:row>107</xdr:row>
      <xdr:rowOff>111633</xdr:rowOff>
    </xdr:to>
    <xdr:cxnSp macro="">
      <xdr:nvCxnSpPr>
        <xdr:cNvPr id="604" name="直線コネクタ 603">
          <a:extLst>
            <a:ext uri="{FF2B5EF4-FFF2-40B4-BE49-F238E27FC236}">
              <a16:creationId xmlns:a16="http://schemas.microsoft.com/office/drawing/2014/main" id="{CAE83250-FF6B-43CF-8279-3B43D9947650}"/>
            </a:ext>
          </a:extLst>
        </xdr:cNvPr>
        <xdr:cNvCxnSpPr/>
      </xdr:nvCxnSpPr>
      <xdr:spPr>
        <a:xfrm flipV="1">
          <a:off x="19545300" y="18443829"/>
          <a:ext cx="88900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68453</xdr:rowOff>
    </xdr:from>
    <xdr:to>
      <xdr:col>98</xdr:col>
      <xdr:colOff>38100</xdr:colOff>
      <xdr:row>107</xdr:row>
      <xdr:rowOff>170053</xdr:rowOff>
    </xdr:to>
    <xdr:sp macro="" textlink="">
      <xdr:nvSpPr>
        <xdr:cNvPr id="605" name="楕円 604">
          <a:extLst>
            <a:ext uri="{FF2B5EF4-FFF2-40B4-BE49-F238E27FC236}">
              <a16:creationId xmlns:a16="http://schemas.microsoft.com/office/drawing/2014/main" id="{FA5A4479-6614-4320-816B-2D3B51C04739}"/>
            </a:ext>
          </a:extLst>
        </xdr:cNvPr>
        <xdr:cNvSpPr/>
      </xdr:nvSpPr>
      <xdr:spPr>
        <a:xfrm>
          <a:off x="18605500" y="18413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111633</xdr:rowOff>
    </xdr:from>
    <xdr:to>
      <xdr:col>102</xdr:col>
      <xdr:colOff>114300</xdr:colOff>
      <xdr:row>107</xdr:row>
      <xdr:rowOff>119253</xdr:rowOff>
    </xdr:to>
    <xdr:cxnSp macro="">
      <xdr:nvCxnSpPr>
        <xdr:cNvPr id="606" name="直線コネクタ 605">
          <a:extLst>
            <a:ext uri="{FF2B5EF4-FFF2-40B4-BE49-F238E27FC236}">
              <a16:creationId xmlns:a16="http://schemas.microsoft.com/office/drawing/2014/main" id="{E902E8A9-1D0B-4318-B51B-CFC80FDEF2E5}"/>
            </a:ext>
          </a:extLst>
        </xdr:cNvPr>
        <xdr:cNvCxnSpPr/>
      </xdr:nvCxnSpPr>
      <xdr:spPr>
        <a:xfrm flipV="1">
          <a:off x="18656300" y="18456783"/>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30115</xdr:rowOff>
    </xdr:from>
    <xdr:ext cx="469744" cy="259045"/>
    <xdr:sp macro="" textlink="">
      <xdr:nvSpPr>
        <xdr:cNvPr id="607" name="n_1aveValue【庁舎】&#10;一人当たり面積">
          <a:extLst>
            <a:ext uri="{FF2B5EF4-FFF2-40B4-BE49-F238E27FC236}">
              <a16:creationId xmlns:a16="http://schemas.microsoft.com/office/drawing/2014/main" id="{4D0856D1-96BF-45A4-8C28-0B7F3C737AC5}"/>
            </a:ext>
          </a:extLst>
        </xdr:cNvPr>
        <xdr:cNvSpPr txBox="1"/>
      </xdr:nvSpPr>
      <xdr:spPr>
        <a:xfrm>
          <a:off x="21075727" y="18375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59707</xdr:rowOff>
    </xdr:from>
    <xdr:ext cx="469744" cy="259045"/>
    <xdr:sp macro="" textlink="">
      <xdr:nvSpPr>
        <xdr:cNvPr id="608" name="n_2aveValue【庁舎】&#10;一人当たり面積">
          <a:extLst>
            <a:ext uri="{FF2B5EF4-FFF2-40B4-BE49-F238E27FC236}">
              <a16:creationId xmlns:a16="http://schemas.microsoft.com/office/drawing/2014/main" id="{EA95507C-AD48-4BA3-B4D2-0822ED643F81}"/>
            </a:ext>
          </a:extLst>
        </xdr:cNvPr>
        <xdr:cNvSpPr txBox="1"/>
      </xdr:nvSpPr>
      <xdr:spPr>
        <a:xfrm>
          <a:off x="201994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53991</xdr:rowOff>
    </xdr:from>
    <xdr:ext cx="469744" cy="259045"/>
    <xdr:sp macro="" textlink="">
      <xdr:nvSpPr>
        <xdr:cNvPr id="609" name="n_3aveValue【庁舎】&#10;一人当たり面積">
          <a:extLst>
            <a:ext uri="{FF2B5EF4-FFF2-40B4-BE49-F238E27FC236}">
              <a16:creationId xmlns:a16="http://schemas.microsoft.com/office/drawing/2014/main" id="{20095703-6C96-415D-B730-3091B7099599}"/>
            </a:ext>
          </a:extLst>
        </xdr:cNvPr>
        <xdr:cNvSpPr txBox="1"/>
      </xdr:nvSpPr>
      <xdr:spPr>
        <a:xfrm>
          <a:off x="19310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76852</xdr:rowOff>
    </xdr:from>
    <xdr:ext cx="469744" cy="259045"/>
    <xdr:sp macro="" textlink="">
      <xdr:nvSpPr>
        <xdr:cNvPr id="610" name="n_4aveValue【庁舎】&#10;一人当たり面積">
          <a:extLst>
            <a:ext uri="{FF2B5EF4-FFF2-40B4-BE49-F238E27FC236}">
              <a16:creationId xmlns:a16="http://schemas.microsoft.com/office/drawing/2014/main" id="{9D370CF6-2309-44FB-83EE-84C283BFF1C1}"/>
            </a:ext>
          </a:extLst>
        </xdr:cNvPr>
        <xdr:cNvSpPr txBox="1"/>
      </xdr:nvSpPr>
      <xdr:spPr>
        <a:xfrm>
          <a:off x="18421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166006</xdr:rowOff>
    </xdr:from>
    <xdr:ext cx="469744" cy="259045"/>
    <xdr:sp macro="" textlink="">
      <xdr:nvSpPr>
        <xdr:cNvPr id="611" name="n_1mainValue【庁舎】&#10;一人当たり面積">
          <a:extLst>
            <a:ext uri="{FF2B5EF4-FFF2-40B4-BE49-F238E27FC236}">
              <a16:creationId xmlns:a16="http://schemas.microsoft.com/office/drawing/2014/main" id="{4DD7EF0D-5C9D-48FC-8E0A-F4F0931C0F3C}"/>
            </a:ext>
          </a:extLst>
        </xdr:cNvPr>
        <xdr:cNvSpPr txBox="1"/>
      </xdr:nvSpPr>
      <xdr:spPr>
        <a:xfrm>
          <a:off x="21075727" y="17996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140606</xdr:rowOff>
    </xdr:from>
    <xdr:ext cx="469744" cy="259045"/>
    <xdr:sp macro="" textlink="">
      <xdr:nvSpPr>
        <xdr:cNvPr id="612" name="n_2mainValue【庁舎】&#10;一人当たり面積">
          <a:extLst>
            <a:ext uri="{FF2B5EF4-FFF2-40B4-BE49-F238E27FC236}">
              <a16:creationId xmlns:a16="http://schemas.microsoft.com/office/drawing/2014/main" id="{ACE3886D-E3EA-4C21-9A23-FA0C429752BC}"/>
            </a:ext>
          </a:extLst>
        </xdr:cNvPr>
        <xdr:cNvSpPr txBox="1"/>
      </xdr:nvSpPr>
      <xdr:spPr>
        <a:xfrm>
          <a:off x="20199427" y="18485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153560</xdr:rowOff>
    </xdr:from>
    <xdr:ext cx="469744" cy="259045"/>
    <xdr:sp macro="" textlink="">
      <xdr:nvSpPr>
        <xdr:cNvPr id="613" name="n_3mainValue【庁舎】&#10;一人当たり面積">
          <a:extLst>
            <a:ext uri="{FF2B5EF4-FFF2-40B4-BE49-F238E27FC236}">
              <a16:creationId xmlns:a16="http://schemas.microsoft.com/office/drawing/2014/main" id="{C553AFB1-0CF1-4FDE-90BB-A6C3F9E40594}"/>
            </a:ext>
          </a:extLst>
        </xdr:cNvPr>
        <xdr:cNvSpPr txBox="1"/>
      </xdr:nvSpPr>
      <xdr:spPr>
        <a:xfrm>
          <a:off x="19310427" y="18498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161180</xdr:rowOff>
    </xdr:from>
    <xdr:ext cx="469744" cy="259045"/>
    <xdr:sp macro="" textlink="">
      <xdr:nvSpPr>
        <xdr:cNvPr id="614" name="n_4mainValue【庁舎】&#10;一人当たり面積">
          <a:extLst>
            <a:ext uri="{FF2B5EF4-FFF2-40B4-BE49-F238E27FC236}">
              <a16:creationId xmlns:a16="http://schemas.microsoft.com/office/drawing/2014/main" id="{E7E6D6AA-2820-4206-807C-D0661AD1912D}"/>
            </a:ext>
          </a:extLst>
        </xdr:cNvPr>
        <xdr:cNvSpPr txBox="1"/>
      </xdr:nvSpPr>
      <xdr:spPr>
        <a:xfrm>
          <a:off x="18421427" y="18506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15" name="正方形/長方形 614">
          <a:extLst>
            <a:ext uri="{FF2B5EF4-FFF2-40B4-BE49-F238E27FC236}">
              <a16:creationId xmlns:a16="http://schemas.microsoft.com/office/drawing/2014/main" id="{4FEACF16-83D2-46A1-AB12-6635D6853E9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16" name="正方形/長方形 615">
          <a:extLst>
            <a:ext uri="{FF2B5EF4-FFF2-40B4-BE49-F238E27FC236}">
              <a16:creationId xmlns:a16="http://schemas.microsoft.com/office/drawing/2014/main" id="{2A714D88-27E3-4EF5-B163-D22B5FCA28C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17" name="テキスト ボックス 616">
          <a:extLst>
            <a:ext uri="{FF2B5EF4-FFF2-40B4-BE49-F238E27FC236}">
              <a16:creationId xmlns:a16="http://schemas.microsoft.com/office/drawing/2014/main" id="{3582D7DF-FD70-40A0-BBAE-2E50A76132D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a:solidFill>
                <a:schemeClr val="dk1"/>
              </a:solidFill>
              <a:effectLst/>
              <a:latin typeface="+mn-lt"/>
              <a:ea typeface="+mn-ea"/>
              <a:cs typeface="+mn-cs"/>
            </a:rPr>
            <a:t>一般廃棄物処理施設の有形固定資産減価償却率が令和元年度に</a:t>
          </a:r>
          <a:r>
            <a:rPr kumimoji="1" lang="en-US" altLang="ja-JP" sz="1100">
              <a:solidFill>
                <a:schemeClr val="dk1"/>
              </a:solidFill>
              <a:effectLst/>
              <a:latin typeface="+mn-lt"/>
              <a:ea typeface="+mn-ea"/>
              <a:cs typeface="+mn-cs"/>
            </a:rPr>
            <a:t>100</a:t>
          </a:r>
          <a:r>
            <a:rPr kumimoji="1" lang="ja-JP" altLang="en-US" sz="1100">
              <a:solidFill>
                <a:schemeClr val="dk1"/>
              </a:solidFill>
              <a:effectLst/>
              <a:latin typeface="+mn-lt"/>
              <a:ea typeface="+mn-ea"/>
              <a:cs typeface="+mn-cs"/>
            </a:rPr>
            <a:t>％になった要因は、取得年度の修正によるものである。</a:t>
          </a:r>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庁舎については、耐震性が無いことから平成</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年１月に別施設へと緊急的に移転を行い、旧庁舎については令和２年度中に取り壊しを行う。</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また、消防施設については、老朽化が著しい施設等については、順次建替等を行ってきており、公共施設等総合管理計画や個別施設計画の見直しを行う中で、今後の管理について検討していく。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48" t="s">
        <v>80</v>
      </c>
      <c r="C1" s="648"/>
      <c r="D1" s="648"/>
      <c r="E1" s="648"/>
      <c r="F1" s="648"/>
      <c r="G1" s="648"/>
      <c r="H1" s="648"/>
      <c r="I1" s="648"/>
      <c r="J1" s="648"/>
      <c r="K1" s="648"/>
      <c r="L1" s="648"/>
      <c r="M1" s="648"/>
      <c r="N1" s="648"/>
      <c r="O1" s="648"/>
      <c r="P1" s="648"/>
      <c r="Q1" s="648"/>
      <c r="R1" s="648"/>
      <c r="S1" s="648"/>
      <c r="T1" s="648"/>
      <c r="U1" s="648"/>
      <c r="V1" s="648"/>
      <c r="W1" s="648"/>
      <c r="X1" s="648"/>
      <c r="Y1" s="648"/>
      <c r="Z1" s="648"/>
      <c r="AA1" s="648"/>
      <c r="AB1" s="648"/>
      <c r="AC1" s="648"/>
      <c r="AD1" s="648"/>
      <c r="AE1" s="648"/>
      <c r="AF1" s="648"/>
      <c r="AG1" s="648"/>
      <c r="AH1" s="648"/>
      <c r="AI1" s="648"/>
      <c r="AJ1" s="648"/>
      <c r="AK1" s="648"/>
      <c r="AL1" s="648"/>
      <c r="AM1" s="648"/>
      <c r="AN1" s="648"/>
      <c r="AO1" s="648"/>
      <c r="AP1" s="648"/>
      <c r="AQ1" s="648"/>
      <c r="AR1" s="648"/>
      <c r="AS1" s="648"/>
      <c r="AT1" s="648"/>
      <c r="AU1" s="648"/>
      <c r="AV1" s="648"/>
      <c r="AW1" s="648"/>
      <c r="AX1" s="648"/>
      <c r="AY1" s="648"/>
      <c r="AZ1" s="648"/>
      <c r="BA1" s="648"/>
      <c r="BB1" s="648"/>
      <c r="BC1" s="648"/>
      <c r="BD1" s="648"/>
      <c r="BE1" s="648"/>
      <c r="BF1" s="648"/>
      <c r="BG1" s="648"/>
      <c r="BH1" s="648"/>
      <c r="BI1" s="648"/>
      <c r="BJ1" s="648"/>
      <c r="BK1" s="648"/>
      <c r="BL1" s="648"/>
      <c r="BM1" s="648"/>
      <c r="BN1" s="648"/>
      <c r="BO1" s="648"/>
      <c r="BP1" s="648"/>
      <c r="BQ1" s="648"/>
      <c r="BR1" s="648"/>
      <c r="BS1" s="648"/>
      <c r="BT1" s="648"/>
      <c r="BU1" s="648"/>
      <c r="BV1" s="648"/>
      <c r="BW1" s="648"/>
      <c r="BX1" s="648"/>
      <c r="BY1" s="648"/>
      <c r="BZ1" s="648"/>
      <c r="CA1" s="648"/>
      <c r="CB1" s="648"/>
      <c r="CC1" s="648"/>
      <c r="CD1" s="648"/>
      <c r="CE1" s="648"/>
      <c r="CF1" s="648"/>
      <c r="CG1" s="648"/>
      <c r="CH1" s="648"/>
      <c r="CI1" s="648"/>
      <c r="CJ1" s="648"/>
      <c r="CK1" s="648"/>
      <c r="CL1" s="648"/>
      <c r="CM1" s="648"/>
      <c r="CN1" s="648"/>
      <c r="CO1" s="648"/>
      <c r="CP1" s="648"/>
      <c r="CQ1" s="648"/>
      <c r="CR1" s="648"/>
      <c r="CS1" s="648"/>
      <c r="CT1" s="648"/>
      <c r="CU1" s="648"/>
      <c r="CV1" s="648"/>
      <c r="CW1" s="648"/>
      <c r="CX1" s="648"/>
      <c r="CY1" s="648"/>
      <c r="CZ1" s="648"/>
      <c r="DA1" s="648"/>
      <c r="DB1" s="648"/>
      <c r="DC1" s="648"/>
      <c r="DD1" s="648"/>
      <c r="DE1" s="648"/>
      <c r="DF1" s="648"/>
      <c r="DG1" s="648"/>
      <c r="DH1" s="648"/>
      <c r="DI1" s="648"/>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49" t="s">
        <v>82</v>
      </c>
      <c r="C3" s="650"/>
      <c r="D3" s="650"/>
      <c r="E3" s="651"/>
      <c r="F3" s="651"/>
      <c r="G3" s="651"/>
      <c r="H3" s="651"/>
      <c r="I3" s="651"/>
      <c r="J3" s="651"/>
      <c r="K3" s="651"/>
      <c r="L3" s="651" t="s">
        <v>83</v>
      </c>
      <c r="M3" s="651"/>
      <c r="N3" s="651"/>
      <c r="O3" s="651"/>
      <c r="P3" s="651"/>
      <c r="Q3" s="651"/>
      <c r="R3" s="654"/>
      <c r="S3" s="654"/>
      <c r="T3" s="654"/>
      <c r="U3" s="654"/>
      <c r="V3" s="655"/>
      <c r="W3" s="545" t="s">
        <v>84</v>
      </c>
      <c r="X3" s="546"/>
      <c r="Y3" s="546"/>
      <c r="Z3" s="546"/>
      <c r="AA3" s="546"/>
      <c r="AB3" s="650"/>
      <c r="AC3" s="654" t="s">
        <v>85</v>
      </c>
      <c r="AD3" s="546"/>
      <c r="AE3" s="546"/>
      <c r="AF3" s="546"/>
      <c r="AG3" s="546"/>
      <c r="AH3" s="546"/>
      <c r="AI3" s="546"/>
      <c r="AJ3" s="546"/>
      <c r="AK3" s="546"/>
      <c r="AL3" s="616"/>
      <c r="AM3" s="545" t="s">
        <v>86</v>
      </c>
      <c r="AN3" s="546"/>
      <c r="AO3" s="546"/>
      <c r="AP3" s="546"/>
      <c r="AQ3" s="546"/>
      <c r="AR3" s="546"/>
      <c r="AS3" s="546"/>
      <c r="AT3" s="546"/>
      <c r="AU3" s="546"/>
      <c r="AV3" s="546"/>
      <c r="AW3" s="546"/>
      <c r="AX3" s="616"/>
      <c r="AY3" s="608" t="s">
        <v>1</v>
      </c>
      <c r="AZ3" s="609"/>
      <c r="BA3" s="609"/>
      <c r="BB3" s="609"/>
      <c r="BC3" s="609"/>
      <c r="BD3" s="609"/>
      <c r="BE3" s="609"/>
      <c r="BF3" s="609"/>
      <c r="BG3" s="609"/>
      <c r="BH3" s="609"/>
      <c r="BI3" s="609"/>
      <c r="BJ3" s="609"/>
      <c r="BK3" s="609"/>
      <c r="BL3" s="609"/>
      <c r="BM3" s="658"/>
      <c r="BN3" s="545" t="s">
        <v>87</v>
      </c>
      <c r="BO3" s="546"/>
      <c r="BP3" s="546"/>
      <c r="BQ3" s="546"/>
      <c r="BR3" s="546"/>
      <c r="BS3" s="546"/>
      <c r="BT3" s="546"/>
      <c r="BU3" s="616"/>
      <c r="BV3" s="545" t="s">
        <v>88</v>
      </c>
      <c r="BW3" s="546"/>
      <c r="BX3" s="546"/>
      <c r="BY3" s="546"/>
      <c r="BZ3" s="546"/>
      <c r="CA3" s="546"/>
      <c r="CB3" s="546"/>
      <c r="CC3" s="616"/>
      <c r="CD3" s="608" t="s">
        <v>1</v>
      </c>
      <c r="CE3" s="609"/>
      <c r="CF3" s="609"/>
      <c r="CG3" s="609"/>
      <c r="CH3" s="609"/>
      <c r="CI3" s="609"/>
      <c r="CJ3" s="609"/>
      <c r="CK3" s="609"/>
      <c r="CL3" s="609"/>
      <c r="CM3" s="609"/>
      <c r="CN3" s="609"/>
      <c r="CO3" s="609"/>
      <c r="CP3" s="609"/>
      <c r="CQ3" s="609"/>
      <c r="CR3" s="609"/>
      <c r="CS3" s="658"/>
      <c r="CT3" s="545" t="s">
        <v>89</v>
      </c>
      <c r="CU3" s="546"/>
      <c r="CV3" s="546"/>
      <c r="CW3" s="546"/>
      <c r="CX3" s="546"/>
      <c r="CY3" s="546"/>
      <c r="CZ3" s="546"/>
      <c r="DA3" s="616"/>
      <c r="DB3" s="545" t="s">
        <v>90</v>
      </c>
      <c r="DC3" s="546"/>
      <c r="DD3" s="546"/>
      <c r="DE3" s="546"/>
      <c r="DF3" s="546"/>
      <c r="DG3" s="546"/>
      <c r="DH3" s="546"/>
      <c r="DI3" s="616"/>
      <c r="DJ3" s="186"/>
      <c r="DK3" s="186"/>
      <c r="DL3" s="186"/>
      <c r="DM3" s="186"/>
      <c r="DN3" s="186"/>
      <c r="DO3" s="186"/>
    </row>
    <row r="4" spans="1:119" ht="18.75" customHeight="1" x14ac:dyDescent="0.15">
      <c r="A4" s="187"/>
      <c r="B4" s="624"/>
      <c r="C4" s="625"/>
      <c r="D4" s="625"/>
      <c r="E4" s="626"/>
      <c r="F4" s="626"/>
      <c r="G4" s="626"/>
      <c r="H4" s="626"/>
      <c r="I4" s="626"/>
      <c r="J4" s="626"/>
      <c r="K4" s="626"/>
      <c r="L4" s="626"/>
      <c r="M4" s="626"/>
      <c r="N4" s="626"/>
      <c r="O4" s="626"/>
      <c r="P4" s="626"/>
      <c r="Q4" s="626"/>
      <c r="R4" s="630"/>
      <c r="S4" s="630"/>
      <c r="T4" s="630"/>
      <c r="U4" s="630"/>
      <c r="V4" s="631"/>
      <c r="W4" s="617"/>
      <c r="X4" s="428"/>
      <c r="Y4" s="428"/>
      <c r="Z4" s="428"/>
      <c r="AA4" s="428"/>
      <c r="AB4" s="625"/>
      <c r="AC4" s="630"/>
      <c r="AD4" s="428"/>
      <c r="AE4" s="428"/>
      <c r="AF4" s="428"/>
      <c r="AG4" s="428"/>
      <c r="AH4" s="428"/>
      <c r="AI4" s="428"/>
      <c r="AJ4" s="428"/>
      <c r="AK4" s="428"/>
      <c r="AL4" s="618"/>
      <c r="AM4" s="572"/>
      <c r="AN4" s="482"/>
      <c r="AO4" s="482"/>
      <c r="AP4" s="482"/>
      <c r="AQ4" s="482"/>
      <c r="AR4" s="482"/>
      <c r="AS4" s="482"/>
      <c r="AT4" s="482"/>
      <c r="AU4" s="482"/>
      <c r="AV4" s="482"/>
      <c r="AW4" s="482"/>
      <c r="AX4" s="657"/>
      <c r="AY4" s="458" t="s">
        <v>91</v>
      </c>
      <c r="AZ4" s="459"/>
      <c r="BA4" s="459"/>
      <c r="BB4" s="459"/>
      <c r="BC4" s="459"/>
      <c r="BD4" s="459"/>
      <c r="BE4" s="459"/>
      <c r="BF4" s="459"/>
      <c r="BG4" s="459"/>
      <c r="BH4" s="459"/>
      <c r="BI4" s="459"/>
      <c r="BJ4" s="459"/>
      <c r="BK4" s="459"/>
      <c r="BL4" s="459"/>
      <c r="BM4" s="460"/>
      <c r="BN4" s="461">
        <v>7236870</v>
      </c>
      <c r="BO4" s="462"/>
      <c r="BP4" s="462"/>
      <c r="BQ4" s="462"/>
      <c r="BR4" s="462"/>
      <c r="BS4" s="462"/>
      <c r="BT4" s="462"/>
      <c r="BU4" s="463"/>
      <c r="BV4" s="461">
        <v>6145789</v>
      </c>
      <c r="BW4" s="462"/>
      <c r="BX4" s="462"/>
      <c r="BY4" s="462"/>
      <c r="BZ4" s="462"/>
      <c r="CA4" s="462"/>
      <c r="CB4" s="462"/>
      <c r="CC4" s="463"/>
      <c r="CD4" s="642" t="s">
        <v>92</v>
      </c>
      <c r="CE4" s="643"/>
      <c r="CF4" s="643"/>
      <c r="CG4" s="643"/>
      <c r="CH4" s="643"/>
      <c r="CI4" s="643"/>
      <c r="CJ4" s="643"/>
      <c r="CK4" s="643"/>
      <c r="CL4" s="643"/>
      <c r="CM4" s="643"/>
      <c r="CN4" s="643"/>
      <c r="CO4" s="643"/>
      <c r="CP4" s="643"/>
      <c r="CQ4" s="643"/>
      <c r="CR4" s="643"/>
      <c r="CS4" s="644"/>
      <c r="CT4" s="645">
        <v>3.5</v>
      </c>
      <c r="CU4" s="646"/>
      <c r="CV4" s="646"/>
      <c r="CW4" s="646"/>
      <c r="CX4" s="646"/>
      <c r="CY4" s="646"/>
      <c r="CZ4" s="646"/>
      <c r="DA4" s="647"/>
      <c r="DB4" s="645">
        <v>3.1</v>
      </c>
      <c r="DC4" s="646"/>
      <c r="DD4" s="646"/>
      <c r="DE4" s="646"/>
      <c r="DF4" s="646"/>
      <c r="DG4" s="646"/>
      <c r="DH4" s="646"/>
      <c r="DI4" s="647"/>
      <c r="DJ4" s="186"/>
      <c r="DK4" s="186"/>
      <c r="DL4" s="186"/>
      <c r="DM4" s="186"/>
      <c r="DN4" s="186"/>
      <c r="DO4" s="186"/>
    </row>
    <row r="5" spans="1:119" ht="18.75" customHeight="1" x14ac:dyDescent="0.15">
      <c r="A5" s="187"/>
      <c r="B5" s="652"/>
      <c r="C5" s="483"/>
      <c r="D5" s="483"/>
      <c r="E5" s="653"/>
      <c r="F5" s="653"/>
      <c r="G5" s="653"/>
      <c r="H5" s="653"/>
      <c r="I5" s="653"/>
      <c r="J5" s="653"/>
      <c r="K5" s="653"/>
      <c r="L5" s="653"/>
      <c r="M5" s="653"/>
      <c r="N5" s="653"/>
      <c r="O5" s="653"/>
      <c r="P5" s="653"/>
      <c r="Q5" s="653"/>
      <c r="R5" s="481"/>
      <c r="S5" s="481"/>
      <c r="T5" s="481"/>
      <c r="U5" s="481"/>
      <c r="V5" s="656"/>
      <c r="W5" s="572"/>
      <c r="X5" s="482"/>
      <c r="Y5" s="482"/>
      <c r="Z5" s="482"/>
      <c r="AA5" s="482"/>
      <c r="AB5" s="483"/>
      <c r="AC5" s="481"/>
      <c r="AD5" s="482"/>
      <c r="AE5" s="482"/>
      <c r="AF5" s="482"/>
      <c r="AG5" s="482"/>
      <c r="AH5" s="482"/>
      <c r="AI5" s="482"/>
      <c r="AJ5" s="482"/>
      <c r="AK5" s="482"/>
      <c r="AL5" s="657"/>
      <c r="AM5" s="535" t="s">
        <v>93</v>
      </c>
      <c r="AN5" s="440"/>
      <c r="AO5" s="440"/>
      <c r="AP5" s="440"/>
      <c r="AQ5" s="440"/>
      <c r="AR5" s="440"/>
      <c r="AS5" s="440"/>
      <c r="AT5" s="441"/>
      <c r="AU5" s="523" t="s">
        <v>94</v>
      </c>
      <c r="AV5" s="524"/>
      <c r="AW5" s="524"/>
      <c r="AX5" s="524"/>
      <c r="AY5" s="446" t="s">
        <v>95</v>
      </c>
      <c r="AZ5" s="447"/>
      <c r="BA5" s="447"/>
      <c r="BB5" s="447"/>
      <c r="BC5" s="447"/>
      <c r="BD5" s="447"/>
      <c r="BE5" s="447"/>
      <c r="BF5" s="447"/>
      <c r="BG5" s="447"/>
      <c r="BH5" s="447"/>
      <c r="BI5" s="447"/>
      <c r="BJ5" s="447"/>
      <c r="BK5" s="447"/>
      <c r="BL5" s="447"/>
      <c r="BM5" s="448"/>
      <c r="BN5" s="466">
        <v>6759746</v>
      </c>
      <c r="BO5" s="467"/>
      <c r="BP5" s="467"/>
      <c r="BQ5" s="467"/>
      <c r="BR5" s="467"/>
      <c r="BS5" s="467"/>
      <c r="BT5" s="467"/>
      <c r="BU5" s="468"/>
      <c r="BV5" s="466">
        <v>5788135</v>
      </c>
      <c r="BW5" s="467"/>
      <c r="BX5" s="467"/>
      <c r="BY5" s="467"/>
      <c r="BZ5" s="467"/>
      <c r="CA5" s="467"/>
      <c r="CB5" s="467"/>
      <c r="CC5" s="468"/>
      <c r="CD5" s="475" t="s">
        <v>96</v>
      </c>
      <c r="CE5" s="476"/>
      <c r="CF5" s="476"/>
      <c r="CG5" s="476"/>
      <c r="CH5" s="476"/>
      <c r="CI5" s="476"/>
      <c r="CJ5" s="476"/>
      <c r="CK5" s="476"/>
      <c r="CL5" s="476"/>
      <c r="CM5" s="476"/>
      <c r="CN5" s="476"/>
      <c r="CO5" s="476"/>
      <c r="CP5" s="476"/>
      <c r="CQ5" s="476"/>
      <c r="CR5" s="476"/>
      <c r="CS5" s="477"/>
      <c r="CT5" s="436">
        <v>67.599999999999994</v>
      </c>
      <c r="CU5" s="437"/>
      <c r="CV5" s="437"/>
      <c r="CW5" s="437"/>
      <c r="CX5" s="437"/>
      <c r="CY5" s="437"/>
      <c r="CZ5" s="437"/>
      <c r="DA5" s="438"/>
      <c r="DB5" s="436">
        <v>69.5</v>
      </c>
      <c r="DC5" s="437"/>
      <c r="DD5" s="437"/>
      <c r="DE5" s="437"/>
      <c r="DF5" s="437"/>
      <c r="DG5" s="437"/>
      <c r="DH5" s="437"/>
      <c r="DI5" s="438"/>
      <c r="DJ5" s="186"/>
      <c r="DK5" s="186"/>
      <c r="DL5" s="186"/>
      <c r="DM5" s="186"/>
      <c r="DN5" s="186"/>
      <c r="DO5" s="186"/>
    </row>
    <row r="6" spans="1:119" ht="18.75" customHeight="1" x14ac:dyDescent="0.15">
      <c r="A6" s="187"/>
      <c r="B6" s="622" t="s">
        <v>97</v>
      </c>
      <c r="C6" s="480"/>
      <c r="D6" s="480"/>
      <c r="E6" s="623"/>
      <c r="F6" s="623"/>
      <c r="G6" s="623"/>
      <c r="H6" s="623"/>
      <c r="I6" s="623"/>
      <c r="J6" s="623"/>
      <c r="K6" s="623"/>
      <c r="L6" s="623" t="s">
        <v>98</v>
      </c>
      <c r="M6" s="623"/>
      <c r="N6" s="623"/>
      <c r="O6" s="623"/>
      <c r="P6" s="623"/>
      <c r="Q6" s="623"/>
      <c r="R6" s="504"/>
      <c r="S6" s="504"/>
      <c r="T6" s="504"/>
      <c r="U6" s="504"/>
      <c r="V6" s="629"/>
      <c r="W6" s="557" t="s">
        <v>99</v>
      </c>
      <c r="X6" s="479"/>
      <c r="Y6" s="479"/>
      <c r="Z6" s="479"/>
      <c r="AA6" s="479"/>
      <c r="AB6" s="480"/>
      <c r="AC6" s="634" t="s">
        <v>100</v>
      </c>
      <c r="AD6" s="635"/>
      <c r="AE6" s="635"/>
      <c r="AF6" s="635"/>
      <c r="AG6" s="635"/>
      <c r="AH6" s="635"/>
      <c r="AI6" s="635"/>
      <c r="AJ6" s="635"/>
      <c r="AK6" s="635"/>
      <c r="AL6" s="636"/>
      <c r="AM6" s="535" t="s">
        <v>101</v>
      </c>
      <c r="AN6" s="440"/>
      <c r="AO6" s="440"/>
      <c r="AP6" s="440"/>
      <c r="AQ6" s="440"/>
      <c r="AR6" s="440"/>
      <c r="AS6" s="440"/>
      <c r="AT6" s="441"/>
      <c r="AU6" s="523" t="s">
        <v>94</v>
      </c>
      <c r="AV6" s="524"/>
      <c r="AW6" s="524"/>
      <c r="AX6" s="524"/>
      <c r="AY6" s="446" t="s">
        <v>102</v>
      </c>
      <c r="AZ6" s="447"/>
      <c r="BA6" s="447"/>
      <c r="BB6" s="447"/>
      <c r="BC6" s="447"/>
      <c r="BD6" s="447"/>
      <c r="BE6" s="447"/>
      <c r="BF6" s="447"/>
      <c r="BG6" s="447"/>
      <c r="BH6" s="447"/>
      <c r="BI6" s="447"/>
      <c r="BJ6" s="447"/>
      <c r="BK6" s="447"/>
      <c r="BL6" s="447"/>
      <c r="BM6" s="448"/>
      <c r="BN6" s="466">
        <v>477124</v>
      </c>
      <c r="BO6" s="467"/>
      <c r="BP6" s="467"/>
      <c r="BQ6" s="467"/>
      <c r="BR6" s="467"/>
      <c r="BS6" s="467"/>
      <c r="BT6" s="467"/>
      <c r="BU6" s="468"/>
      <c r="BV6" s="466">
        <v>357654</v>
      </c>
      <c r="BW6" s="467"/>
      <c r="BX6" s="467"/>
      <c r="BY6" s="467"/>
      <c r="BZ6" s="467"/>
      <c r="CA6" s="467"/>
      <c r="CB6" s="467"/>
      <c r="CC6" s="468"/>
      <c r="CD6" s="475" t="s">
        <v>103</v>
      </c>
      <c r="CE6" s="476"/>
      <c r="CF6" s="476"/>
      <c r="CG6" s="476"/>
      <c r="CH6" s="476"/>
      <c r="CI6" s="476"/>
      <c r="CJ6" s="476"/>
      <c r="CK6" s="476"/>
      <c r="CL6" s="476"/>
      <c r="CM6" s="476"/>
      <c r="CN6" s="476"/>
      <c r="CO6" s="476"/>
      <c r="CP6" s="476"/>
      <c r="CQ6" s="476"/>
      <c r="CR6" s="476"/>
      <c r="CS6" s="477"/>
      <c r="CT6" s="619">
        <v>69.5</v>
      </c>
      <c r="CU6" s="620"/>
      <c r="CV6" s="620"/>
      <c r="CW6" s="620"/>
      <c r="CX6" s="620"/>
      <c r="CY6" s="620"/>
      <c r="CZ6" s="620"/>
      <c r="DA6" s="621"/>
      <c r="DB6" s="619">
        <v>72.400000000000006</v>
      </c>
      <c r="DC6" s="620"/>
      <c r="DD6" s="620"/>
      <c r="DE6" s="620"/>
      <c r="DF6" s="620"/>
      <c r="DG6" s="620"/>
      <c r="DH6" s="620"/>
      <c r="DI6" s="621"/>
      <c r="DJ6" s="186"/>
      <c r="DK6" s="186"/>
      <c r="DL6" s="186"/>
      <c r="DM6" s="186"/>
      <c r="DN6" s="186"/>
      <c r="DO6" s="186"/>
    </row>
    <row r="7" spans="1:119" ht="18.75" customHeight="1" x14ac:dyDescent="0.15">
      <c r="A7" s="187"/>
      <c r="B7" s="624"/>
      <c r="C7" s="625"/>
      <c r="D7" s="625"/>
      <c r="E7" s="626"/>
      <c r="F7" s="626"/>
      <c r="G7" s="626"/>
      <c r="H7" s="626"/>
      <c r="I7" s="626"/>
      <c r="J7" s="626"/>
      <c r="K7" s="626"/>
      <c r="L7" s="626"/>
      <c r="M7" s="626"/>
      <c r="N7" s="626"/>
      <c r="O7" s="626"/>
      <c r="P7" s="626"/>
      <c r="Q7" s="626"/>
      <c r="R7" s="630"/>
      <c r="S7" s="630"/>
      <c r="T7" s="630"/>
      <c r="U7" s="630"/>
      <c r="V7" s="631"/>
      <c r="W7" s="617"/>
      <c r="X7" s="428"/>
      <c r="Y7" s="428"/>
      <c r="Z7" s="428"/>
      <c r="AA7" s="428"/>
      <c r="AB7" s="625"/>
      <c r="AC7" s="637"/>
      <c r="AD7" s="429"/>
      <c r="AE7" s="429"/>
      <c r="AF7" s="429"/>
      <c r="AG7" s="429"/>
      <c r="AH7" s="429"/>
      <c r="AI7" s="429"/>
      <c r="AJ7" s="429"/>
      <c r="AK7" s="429"/>
      <c r="AL7" s="638"/>
      <c r="AM7" s="535" t="s">
        <v>104</v>
      </c>
      <c r="AN7" s="440"/>
      <c r="AO7" s="440"/>
      <c r="AP7" s="440"/>
      <c r="AQ7" s="440"/>
      <c r="AR7" s="440"/>
      <c r="AS7" s="440"/>
      <c r="AT7" s="441"/>
      <c r="AU7" s="523" t="s">
        <v>105</v>
      </c>
      <c r="AV7" s="524"/>
      <c r="AW7" s="524"/>
      <c r="AX7" s="524"/>
      <c r="AY7" s="446" t="s">
        <v>106</v>
      </c>
      <c r="AZ7" s="447"/>
      <c r="BA7" s="447"/>
      <c r="BB7" s="447"/>
      <c r="BC7" s="447"/>
      <c r="BD7" s="447"/>
      <c r="BE7" s="447"/>
      <c r="BF7" s="447"/>
      <c r="BG7" s="447"/>
      <c r="BH7" s="447"/>
      <c r="BI7" s="447"/>
      <c r="BJ7" s="447"/>
      <c r="BK7" s="447"/>
      <c r="BL7" s="447"/>
      <c r="BM7" s="448"/>
      <c r="BN7" s="466">
        <v>366372</v>
      </c>
      <c r="BO7" s="467"/>
      <c r="BP7" s="467"/>
      <c r="BQ7" s="467"/>
      <c r="BR7" s="467"/>
      <c r="BS7" s="467"/>
      <c r="BT7" s="467"/>
      <c r="BU7" s="468"/>
      <c r="BV7" s="466">
        <v>260605</v>
      </c>
      <c r="BW7" s="467"/>
      <c r="BX7" s="467"/>
      <c r="BY7" s="467"/>
      <c r="BZ7" s="467"/>
      <c r="CA7" s="467"/>
      <c r="CB7" s="467"/>
      <c r="CC7" s="468"/>
      <c r="CD7" s="475" t="s">
        <v>107</v>
      </c>
      <c r="CE7" s="476"/>
      <c r="CF7" s="476"/>
      <c r="CG7" s="476"/>
      <c r="CH7" s="476"/>
      <c r="CI7" s="476"/>
      <c r="CJ7" s="476"/>
      <c r="CK7" s="476"/>
      <c r="CL7" s="476"/>
      <c r="CM7" s="476"/>
      <c r="CN7" s="476"/>
      <c r="CO7" s="476"/>
      <c r="CP7" s="476"/>
      <c r="CQ7" s="476"/>
      <c r="CR7" s="476"/>
      <c r="CS7" s="477"/>
      <c r="CT7" s="466">
        <v>3181414</v>
      </c>
      <c r="CU7" s="467"/>
      <c r="CV7" s="467"/>
      <c r="CW7" s="467"/>
      <c r="CX7" s="467"/>
      <c r="CY7" s="467"/>
      <c r="CZ7" s="467"/>
      <c r="DA7" s="468"/>
      <c r="DB7" s="466">
        <v>3166996</v>
      </c>
      <c r="DC7" s="467"/>
      <c r="DD7" s="467"/>
      <c r="DE7" s="467"/>
      <c r="DF7" s="467"/>
      <c r="DG7" s="467"/>
      <c r="DH7" s="467"/>
      <c r="DI7" s="468"/>
      <c r="DJ7" s="186"/>
      <c r="DK7" s="186"/>
      <c r="DL7" s="186"/>
      <c r="DM7" s="186"/>
      <c r="DN7" s="186"/>
      <c r="DO7" s="186"/>
    </row>
    <row r="8" spans="1:119" ht="18.75" customHeight="1" thickBot="1" x14ac:dyDescent="0.2">
      <c r="A8" s="187"/>
      <c r="B8" s="627"/>
      <c r="C8" s="558"/>
      <c r="D8" s="558"/>
      <c r="E8" s="628"/>
      <c r="F8" s="628"/>
      <c r="G8" s="628"/>
      <c r="H8" s="628"/>
      <c r="I8" s="628"/>
      <c r="J8" s="628"/>
      <c r="K8" s="628"/>
      <c r="L8" s="628"/>
      <c r="M8" s="628"/>
      <c r="N8" s="628"/>
      <c r="O8" s="628"/>
      <c r="P8" s="628"/>
      <c r="Q8" s="628"/>
      <c r="R8" s="632"/>
      <c r="S8" s="632"/>
      <c r="T8" s="632"/>
      <c r="U8" s="632"/>
      <c r="V8" s="633"/>
      <c r="W8" s="547"/>
      <c r="X8" s="548"/>
      <c r="Y8" s="548"/>
      <c r="Z8" s="548"/>
      <c r="AA8" s="548"/>
      <c r="AB8" s="558"/>
      <c r="AC8" s="639"/>
      <c r="AD8" s="640"/>
      <c r="AE8" s="640"/>
      <c r="AF8" s="640"/>
      <c r="AG8" s="640"/>
      <c r="AH8" s="640"/>
      <c r="AI8" s="640"/>
      <c r="AJ8" s="640"/>
      <c r="AK8" s="640"/>
      <c r="AL8" s="641"/>
      <c r="AM8" s="535" t="s">
        <v>108</v>
      </c>
      <c r="AN8" s="440"/>
      <c r="AO8" s="440"/>
      <c r="AP8" s="440"/>
      <c r="AQ8" s="440"/>
      <c r="AR8" s="440"/>
      <c r="AS8" s="440"/>
      <c r="AT8" s="441"/>
      <c r="AU8" s="523" t="s">
        <v>105</v>
      </c>
      <c r="AV8" s="524"/>
      <c r="AW8" s="524"/>
      <c r="AX8" s="524"/>
      <c r="AY8" s="446" t="s">
        <v>109</v>
      </c>
      <c r="AZ8" s="447"/>
      <c r="BA8" s="447"/>
      <c r="BB8" s="447"/>
      <c r="BC8" s="447"/>
      <c r="BD8" s="447"/>
      <c r="BE8" s="447"/>
      <c r="BF8" s="447"/>
      <c r="BG8" s="447"/>
      <c r="BH8" s="447"/>
      <c r="BI8" s="447"/>
      <c r="BJ8" s="447"/>
      <c r="BK8" s="447"/>
      <c r="BL8" s="447"/>
      <c r="BM8" s="448"/>
      <c r="BN8" s="466">
        <v>110752</v>
      </c>
      <c r="BO8" s="467"/>
      <c r="BP8" s="467"/>
      <c r="BQ8" s="467"/>
      <c r="BR8" s="467"/>
      <c r="BS8" s="467"/>
      <c r="BT8" s="467"/>
      <c r="BU8" s="468"/>
      <c r="BV8" s="466">
        <v>97049</v>
      </c>
      <c r="BW8" s="467"/>
      <c r="BX8" s="467"/>
      <c r="BY8" s="467"/>
      <c r="BZ8" s="467"/>
      <c r="CA8" s="467"/>
      <c r="CB8" s="467"/>
      <c r="CC8" s="468"/>
      <c r="CD8" s="475" t="s">
        <v>110</v>
      </c>
      <c r="CE8" s="476"/>
      <c r="CF8" s="476"/>
      <c r="CG8" s="476"/>
      <c r="CH8" s="476"/>
      <c r="CI8" s="476"/>
      <c r="CJ8" s="476"/>
      <c r="CK8" s="476"/>
      <c r="CL8" s="476"/>
      <c r="CM8" s="476"/>
      <c r="CN8" s="476"/>
      <c r="CO8" s="476"/>
      <c r="CP8" s="476"/>
      <c r="CQ8" s="476"/>
      <c r="CR8" s="476"/>
      <c r="CS8" s="477"/>
      <c r="CT8" s="579">
        <v>0.15</v>
      </c>
      <c r="CU8" s="580"/>
      <c r="CV8" s="580"/>
      <c r="CW8" s="580"/>
      <c r="CX8" s="580"/>
      <c r="CY8" s="580"/>
      <c r="CZ8" s="580"/>
      <c r="DA8" s="581"/>
      <c r="DB8" s="579">
        <v>0.16</v>
      </c>
      <c r="DC8" s="580"/>
      <c r="DD8" s="580"/>
      <c r="DE8" s="580"/>
      <c r="DF8" s="580"/>
      <c r="DG8" s="580"/>
      <c r="DH8" s="580"/>
      <c r="DI8" s="581"/>
      <c r="DJ8" s="186"/>
      <c r="DK8" s="186"/>
      <c r="DL8" s="186"/>
      <c r="DM8" s="186"/>
      <c r="DN8" s="186"/>
      <c r="DO8" s="186"/>
    </row>
    <row r="9" spans="1:119" ht="18.75" customHeight="1" thickBot="1" x14ac:dyDescent="0.2">
      <c r="A9" s="187"/>
      <c r="B9" s="608" t="s">
        <v>111</v>
      </c>
      <c r="C9" s="609"/>
      <c r="D9" s="609"/>
      <c r="E9" s="609"/>
      <c r="F9" s="609"/>
      <c r="G9" s="609"/>
      <c r="H9" s="609"/>
      <c r="I9" s="609"/>
      <c r="J9" s="609"/>
      <c r="K9" s="529"/>
      <c r="L9" s="610" t="s">
        <v>112</v>
      </c>
      <c r="M9" s="611"/>
      <c r="N9" s="611"/>
      <c r="O9" s="611"/>
      <c r="P9" s="611"/>
      <c r="Q9" s="612"/>
      <c r="R9" s="613">
        <v>3962</v>
      </c>
      <c r="S9" s="614"/>
      <c r="T9" s="614"/>
      <c r="U9" s="614"/>
      <c r="V9" s="615"/>
      <c r="W9" s="545" t="s">
        <v>113</v>
      </c>
      <c r="X9" s="546"/>
      <c r="Y9" s="546"/>
      <c r="Z9" s="546"/>
      <c r="AA9" s="546"/>
      <c r="AB9" s="546"/>
      <c r="AC9" s="546"/>
      <c r="AD9" s="546"/>
      <c r="AE9" s="546"/>
      <c r="AF9" s="546"/>
      <c r="AG9" s="546"/>
      <c r="AH9" s="546"/>
      <c r="AI9" s="546"/>
      <c r="AJ9" s="546"/>
      <c r="AK9" s="546"/>
      <c r="AL9" s="616"/>
      <c r="AM9" s="535" t="s">
        <v>114</v>
      </c>
      <c r="AN9" s="440"/>
      <c r="AO9" s="440"/>
      <c r="AP9" s="440"/>
      <c r="AQ9" s="440"/>
      <c r="AR9" s="440"/>
      <c r="AS9" s="440"/>
      <c r="AT9" s="441"/>
      <c r="AU9" s="523" t="s">
        <v>115</v>
      </c>
      <c r="AV9" s="524"/>
      <c r="AW9" s="524"/>
      <c r="AX9" s="524"/>
      <c r="AY9" s="446" t="s">
        <v>116</v>
      </c>
      <c r="AZ9" s="447"/>
      <c r="BA9" s="447"/>
      <c r="BB9" s="447"/>
      <c r="BC9" s="447"/>
      <c r="BD9" s="447"/>
      <c r="BE9" s="447"/>
      <c r="BF9" s="447"/>
      <c r="BG9" s="447"/>
      <c r="BH9" s="447"/>
      <c r="BI9" s="447"/>
      <c r="BJ9" s="447"/>
      <c r="BK9" s="447"/>
      <c r="BL9" s="447"/>
      <c r="BM9" s="448"/>
      <c r="BN9" s="466">
        <v>13703</v>
      </c>
      <c r="BO9" s="467"/>
      <c r="BP9" s="467"/>
      <c r="BQ9" s="467"/>
      <c r="BR9" s="467"/>
      <c r="BS9" s="467"/>
      <c r="BT9" s="467"/>
      <c r="BU9" s="468"/>
      <c r="BV9" s="466">
        <v>-210017</v>
      </c>
      <c r="BW9" s="467"/>
      <c r="BX9" s="467"/>
      <c r="BY9" s="467"/>
      <c r="BZ9" s="467"/>
      <c r="CA9" s="467"/>
      <c r="CB9" s="467"/>
      <c r="CC9" s="468"/>
      <c r="CD9" s="475" t="s">
        <v>117</v>
      </c>
      <c r="CE9" s="476"/>
      <c r="CF9" s="476"/>
      <c r="CG9" s="476"/>
      <c r="CH9" s="476"/>
      <c r="CI9" s="476"/>
      <c r="CJ9" s="476"/>
      <c r="CK9" s="476"/>
      <c r="CL9" s="476"/>
      <c r="CM9" s="476"/>
      <c r="CN9" s="476"/>
      <c r="CO9" s="476"/>
      <c r="CP9" s="476"/>
      <c r="CQ9" s="476"/>
      <c r="CR9" s="476"/>
      <c r="CS9" s="477"/>
      <c r="CT9" s="436">
        <v>8.6999999999999993</v>
      </c>
      <c r="CU9" s="437"/>
      <c r="CV9" s="437"/>
      <c r="CW9" s="437"/>
      <c r="CX9" s="437"/>
      <c r="CY9" s="437"/>
      <c r="CZ9" s="437"/>
      <c r="DA9" s="438"/>
      <c r="DB9" s="436">
        <v>10.1</v>
      </c>
      <c r="DC9" s="437"/>
      <c r="DD9" s="437"/>
      <c r="DE9" s="437"/>
      <c r="DF9" s="437"/>
      <c r="DG9" s="437"/>
      <c r="DH9" s="437"/>
      <c r="DI9" s="438"/>
      <c r="DJ9" s="186"/>
      <c r="DK9" s="186"/>
      <c r="DL9" s="186"/>
      <c r="DM9" s="186"/>
      <c r="DN9" s="186"/>
      <c r="DO9" s="186"/>
    </row>
    <row r="10" spans="1:119" ht="18.75" customHeight="1" thickBot="1" x14ac:dyDescent="0.2">
      <c r="A10" s="187"/>
      <c r="B10" s="608"/>
      <c r="C10" s="609"/>
      <c r="D10" s="609"/>
      <c r="E10" s="609"/>
      <c r="F10" s="609"/>
      <c r="G10" s="609"/>
      <c r="H10" s="609"/>
      <c r="I10" s="609"/>
      <c r="J10" s="609"/>
      <c r="K10" s="529"/>
      <c r="L10" s="439" t="s">
        <v>118</v>
      </c>
      <c r="M10" s="440"/>
      <c r="N10" s="440"/>
      <c r="O10" s="440"/>
      <c r="P10" s="440"/>
      <c r="Q10" s="441"/>
      <c r="R10" s="442">
        <v>4719</v>
      </c>
      <c r="S10" s="443"/>
      <c r="T10" s="443"/>
      <c r="U10" s="443"/>
      <c r="V10" s="445"/>
      <c r="W10" s="617"/>
      <c r="X10" s="428"/>
      <c r="Y10" s="428"/>
      <c r="Z10" s="428"/>
      <c r="AA10" s="428"/>
      <c r="AB10" s="428"/>
      <c r="AC10" s="428"/>
      <c r="AD10" s="428"/>
      <c r="AE10" s="428"/>
      <c r="AF10" s="428"/>
      <c r="AG10" s="428"/>
      <c r="AH10" s="428"/>
      <c r="AI10" s="428"/>
      <c r="AJ10" s="428"/>
      <c r="AK10" s="428"/>
      <c r="AL10" s="618"/>
      <c r="AM10" s="535" t="s">
        <v>119</v>
      </c>
      <c r="AN10" s="440"/>
      <c r="AO10" s="440"/>
      <c r="AP10" s="440"/>
      <c r="AQ10" s="440"/>
      <c r="AR10" s="440"/>
      <c r="AS10" s="440"/>
      <c r="AT10" s="441"/>
      <c r="AU10" s="523" t="s">
        <v>120</v>
      </c>
      <c r="AV10" s="524"/>
      <c r="AW10" s="524"/>
      <c r="AX10" s="524"/>
      <c r="AY10" s="446" t="s">
        <v>121</v>
      </c>
      <c r="AZ10" s="447"/>
      <c r="BA10" s="447"/>
      <c r="BB10" s="447"/>
      <c r="BC10" s="447"/>
      <c r="BD10" s="447"/>
      <c r="BE10" s="447"/>
      <c r="BF10" s="447"/>
      <c r="BG10" s="447"/>
      <c r="BH10" s="447"/>
      <c r="BI10" s="447"/>
      <c r="BJ10" s="447"/>
      <c r="BK10" s="447"/>
      <c r="BL10" s="447"/>
      <c r="BM10" s="448"/>
      <c r="BN10" s="466">
        <v>401935</v>
      </c>
      <c r="BO10" s="467"/>
      <c r="BP10" s="467"/>
      <c r="BQ10" s="467"/>
      <c r="BR10" s="467"/>
      <c r="BS10" s="467"/>
      <c r="BT10" s="467"/>
      <c r="BU10" s="468"/>
      <c r="BV10" s="466">
        <v>2104</v>
      </c>
      <c r="BW10" s="467"/>
      <c r="BX10" s="467"/>
      <c r="BY10" s="467"/>
      <c r="BZ10" s="467"/>
      <c r="CA10" s="467"/>
      <c r="CB10" s="467"/>
      <c r="CC10" s="468"/>
      <c r="CD10" s="191" t="s">
        <v>122</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608"/>
      <c r="C11" s="609"/>
      <c r="D11" s="609"/>
      <c r="E11" s="609"/>
      <c r="F11" s="609"/>
      <c r="G11" s="609"/>
      <c r="H11" s="609"/>
      <c r="I11" s="609"/>
      <c r="J11" s="609"/>
      <c r="K11" s="529"/>
      <c r="L11" s="512" t="s">
        <v>123</v>
      </c>
      <c r="M11" s="513"/>
      <c r="N11" s="513"/>
      <c r="O11" s="513"/>
      <c r="P11" s="513"/>
      <c r="Q11" s="514"/>
      <c r="R11" s="605" t="s">
        <v>124</v>
      </c>
      <c r="S11" s="606"/>
      <c r="T11" s="606"/>
      <c r="U11" s="606"/>
      <c r="V11" s="607"/>
      <c r="W11" s="617"/>
      <c r="X11" s="428"/>
      <c r="Y11" s="428"/>
      <c r="Z11" s="428"/>
      <c r="AA11" s="428"/>
      <c r="AB11" s="428"/>
      <c r="AC11" s="428"/>
      <c r="AD11" s="428"/>
      <c r="AE11" s="428"/>
      <c r="AF11" s="428"/>
      <c r="AG11" s="428"/>
      <c r="AH11" s="428"/>
      <c r="AI11" s="428"/>
      <c r="AJ11" s="428"/>
      <c r="AK11" s="428"/>
      <c r="AL11" s="618"/>
      <c r="AM11" s="535" t="s">
        <v>125</v>
      </c>
      <c r="AN11" s="440"/>
      <c r="AO11" s="440"/>
      <c r="AP11" s="440"/>
      <c r="AQ11" s="440"/>
      <c r="AR11" s="440"/>
      <c r="AS11" s="440"/>
      <c r="AT11" s="441"/>
      <c r="AU11" s="523" t="s">
        <v>120</v>
      </c>
      <c r="AV11" s="524"/>
      <c r="AW11" s="524"/>
      <c r="AX11" s="524"/>
      <c r="AY11" s="446" t="s">
        <v>126</v>
      </c>
      <c r="AZ11" s="447"/>
      <c r="BA11" s="447"/>
      <c r="BB11" s="447"/>
      <c r="BC11" s="447"/>
      <c r="BD11" s="447"/>
      <c r="BE11" s="447"/>
      <c r="BF11" s="447"/>
      <c r="BG11" s="447"/>
      <c r="BH11" s="447"/>
      <c r="BI11" s="447"/>
      <c r="BJ11" s="447"/>
      <c r="BK11" s="447"/>
      <c r="BL11" s="447"/>
      <c r="BM11" s="448"/>
      <c r="BN11" s="466">
        <v>0</v>
      </c>
      <c r="BO11" s="467"/>
      <c r="BP11" s="467"/>
      <c r="BQ11" s="467"/>
      <c r="BR11" s="467"/>
      <c r="BS11" s="467"/>
      <c r="BT11" s="467"/>
      <c r="BU11" s="468"/>
      <c r="BV11" s="466">
        <v>0</v>
      </c>
      <c r="BW11" s="467"/>
      <c r="BX11" s="467"/>
      <c r="BY11" s="467"/>
      <c r="BZ11" s="467"/>
      <c r="CA11" s="467"/>
      <c r="CB11" s="467"/>
      <c r="CC11" s="468"/>
      <c r="CD11" s="475" t="s">
        <v>127</v>
      </c>
      <c r="CE11" s="476"/>
      <c r="CF11" s="476"/>
      <c r="CG11" s="476"/>
      <c r="CH11" s="476"/>
      <c r="CI11" s="476"/>
      <c r="CJ11" s="476"/>
      <c r="CK11" s="476"/>
      <c r="CL11" s="476"/>
      <c r="CM11" s="476"/>
      <c r="CN11" s="476"/>
      <c r="CO11" s="476"/>
      <c r="CP11" s="476"/>
      <c r="CQ11" s="476"/>
      <c r="CR11" s="476"/>
      <c r="CS11" s="477"/>
      <c r="CT11" s="579" t="s">
        <v>128</v>
      </c>
      <c r="CU11" s="580"/>
      <c r="CV11" s="580"/>
      <c r="CW11" s="580"/>
      <c r="CX11" s="580"/>
      <c r="CY11" s="580"/>
      <c r="CZ11" s="580"/>
      <c r="DA11" s="581"/>
      <c r="DB11" s="579" t="s">
        <v>129</v>
      </c>
      <c r="DC11" s="580"/>
      <c r="DD11" s="580"/>
      <c r="DE11" s="580"/>
      <c r="DF11" s="580"/>
      <c r="DG11" s="580"/>
      <c r="DH11" s="580"/>
      <c r="DI11" s="581"/>
      <c r="DJ11" s="186"/>
      <c r="DK11" s="186"/>
      <c r="DL11" s="186"/>
      <c r="DM11" s="186"/>
      <c r="DN11" s="186"/>
      <c r="DO11" s="186"/>
    </row>
    <row r="12" spans="1:119" ht="18.75" customHeight="1" x14ac:dyDescent="0.15">
      <c r="A12" s="187"/>
      <c r="B12" s="582" t="s">
        <v>130</v>
      </c>
      <c r="C12" s="583"/>
      <c r="D12" s="583"/>
      <c r="E12" s="583"/>
      <c r="F12" s="583"/>
      <c r="G12" s="583"/>
      <c r="H12" s="583"/>
      <c r="I12" s="583"/>
      <c r="J12" s="583"/>
      <c r="K12" s="584"/>
      <c r="L12" s="591" t="s">
        <v>131</v>
      </c>
      <c r="M12" s="592"/>
      <c r="N12" s="592"/>
      <c r="O12" s="592"/>
      <c r="P12" s="592"/>
      <c r="Q12" s="593"/>
      <c r="R12" s="594">
        <v>3543</v>
      </c>
      <c r="S12" s="595"/>
      <c r="T12" s="595"/>
      <c r="U12" s="595"/>
      <c r="V12" s="596"/>
      <c r="W12" s="597" t="s">
        <v>1</v>
      </c>
      <c r="X12" s="524"/>
      <c r="Y12" s="524"/>
      <c r="Z12" s="524"/>
      <c r="AA12" s="524"/>
      <c r="AB12" s="598"/>
      <c r="AC12" s="599" t="s">
        <v>132</v>
      </c>
      <c r="AD12" s="600"/>
      <c r="AE12" s="600"/>
      <c r="AF12" s="600"/>
      <c r="AG12" s="601"/>
      <c r="AH12" s="599" t="s">
        <v>133</v>
      </c>
      <c r="AI12" s="600"/>
      <c r="AJ12" s="600"/>
      <c r="AK12" s="600"/>
      <c r="AL12" s="602"/>
      <c r="AM12" s="535" t="s">
        <v>134</v>
      </c>
      <c r="AN12" s="440"/>
      <c r="AO12" s="440"/>
      <c r="AP12" s="440"/>
      <c r="AQ12" s="440"/>
      <c r="AR12" s="440"/>
      <c r="AS12" s="440"/>
      <c r="AT12" s="441"/>
      <c r="AU12" s="523" t="s">
        <v>135</v>
      </c>
      <c r="AV12" s="524"/>
      <c r="AW12" s="524"/>
      <c r="AX12" s="524"/>
      <c r="AY12" s="446" t="s">
        <v>136</v>
      </c>
      <c r="AZ12" s="447"/>
      <c r="BA12" s="447"/>
      <c r="BB12" s="447"/>
      <c r="BC12" s="447"/>
      <c r="BD12" s="447"/>
      <c r="BE12" s="447"/>
      <c r="BF12" s="447"/>
      <c r="BG12" s="447"/>
      <c r="BH12" s="447"/>
      <c r="BI12" s="447"/>
      <c r="BJ12" s="447"/>
      <c r="BK12" s="447"/>
      <c r="BL12" s="447"/>
      <c r="BM12" s="448"/>
      <c r="BN12" s="466">
        <v>400000</v>
      </c>
      <c r="BO12" s="467"/>
      <c r="BP12" s="467"/>
      <c r="BQ12" s="467"/>
      <c r="BR12" s="467"/>
      <c r="BS12" s="467"/>
      <c r="BT12" s="467"/>
      <c r="BU12" s="468"/>
      <c r="BV12" s="466">
        <v>0</v>
      </c>
      <c r="BW12" s="467"/>
      <c r="BX12" s="467"/>
      <c r="BY12" s="467"/>
      <c r="BZ12" s="467"/>
      <c r="CA12" s="467"/>
      <c r="CB12" s="467"/>
      <c r="CC12" s="468"/>
      <c r="CD12" s="475" t="s">
        <v>137</v>
      </c>
      <c r="CE12" s="476"/>
      <c r="CF12" s="476"/>
      <c r="CG12" s="476"/>
      <c r="CH12" s="476"/>
      <c r="CI12" s="476"/>
      <c r="CJ12" s="476"/>
      <c r="CK12" s="476"/>
      <c r="CL12" s="476"/>
      <c r="CM12" s="476"/>
      <c r="CN12" s="476"/>
      <c r="CO12" s="476"/>
      <c r="CP12" s="476"/>
      <c r="CQ12" s="476"/>
      <c r="CR12" s="476"/>
      <c r="CS12" s="477"/>
      <c r="CT12" s="579" t="s">
        <v>128</v>
      </c>
      <c r="CU12" s="580"/>
      <c r="CV12" s="580"/>
      <c r="CW12" s="580"/>
      <c r="CX12" s="580"/>
      <c r="CY12" s="580"/>
      <c r="CZ12" s="580"/>
      <c r="DA12" s="581"/>
      <c r="DB12" s="579" t="s">
        <v>138</v>
      </c>
      <c r="DC12" s="580"/>
      <c r="DD12" s="580"/>
      <c r="DE12" s="580"/>
      <c r="DF12" s="580"/>
      <c r="DG12" s="580"/>
      <c r="DH12" s="580"/>
      <c r="DI12" s="581"/>
      <c r="DJ12" s="186"/>
      <c r="DK12" s="186"/>
      <c r="DL12" s="186"/>
      <c r="DM12" s="186"/>
      <c r="DN12" s="186"/>
      <c r="DO12" s="186"/>
    </row>
    <row r="13" spans="1:119" ht="18.75" customHeight="1" x14ac:dyDescent="0.15">
      <c r="A13" s="187"/>
      <c r="B13" s="585"/>
      <c r="C13" s="586"/>
      <c r="D13" s="586"/>
      <c r="E13" s="586"/>
      <c r="F13" s="586"/>
      <c r="G13" s="586"/>
      <c r="H13" s="586"/>
      <c r="I13" s="586"/>
      <c r="J13" s="586"/>
      <c r="K13" s="587"/>
      <c r="L13" s="197"/>
      <c r="M13" s="566" t="s">
        <v>139</v>
      </c>
      <c r="N13" s="567"/>
      <c r="O13" s="567"/>
      <c r="P13" s="567"/>
      <c r="Q13" s="568"/>
      <c r="R13" s="569">
        <v>3505</v>
      </c>
      <c r="S13" s="570"/>
      <c r="T13" s="570"/>
      <c r="U13" s="570"/>
      <c r="V13" s="571"/>
      <c r="W13" s="557" t="s">
        <v>140</v>
      </c>
      <c r="X13" s="479"/>
      <c r="Y13" s="479"/>
      <c r="Z13" s="479"/>
      <c r="AA13" s="479"/>
      <c r="AB13" s="480"/>
      <c r="AC13" s="442">
        <v>745</v>
      </c>
      <c r="AD13" s="443"/>
      <c r="AE13" s="443"/>
      <c r="AF13" s="443"/>
      <c r="AG13" s="444"/>
      <c r="AH13" s="442">
        <v>434</v>
      </c>
      <c r="AI13" s="443"/>
      <c r="AJ13" s="443"/>
      <c r="AK13" s="443"/>
      <c r="AL13" s="445"/>
      <c r="AM13" s="535" t="s">
        <v>141</v>
      </c>
      <c r="AN13" s="440"/>
      <c r="AO13" s="440"/>
      <c r="AP13" s="440"/>
      <c r="AQ13" s="440"/>
      <c r="AR13" s="440"/>
      <c r="AS13" s="440"/>
      <c r="AT13" s="441"/>
      <c r="AU13" s="523" t="s">
        <v>142</v>
      </c>
      <c r="AV13" s="524"/>
      <c r="AW13" s="524"/>
      <c r="AX13" s="524"/>
      <c r="AY13" s="446" t="s">
        <v>143</v>
      </c>
      <c r="AZ13" s="447"/>
      <c r="BA13" s="447"/>
      <c r="BB13" s="447"/>
      <c r="BC13" s="447"/>
      <c r="BD13" s="447"/>
      <c r="BE13" s="447"/>
      <c r="BF13" s="447"/>
      <c r="BG13" s="447"/>
      <c r="BH13" s="447"/>
      <c r="BI13" s="447"/>
      <c r="BJ13" s="447"/>
      <c r="BK13" s="447"/>
      <c r="BL13" s="447"/>
      <c r="BM13" s="448"/>
      <c r="BN13" s="466">
        <v>15638</v>
      </c>
      <c r="BO13" s="467"/>
      <c r="BP13" s="467"/>
      <c r="BQ13" s="467"/>
      <c r="BR13" s="467"/>
      <c r="BS13" s="467"/>
      <c r="BT13" s="467"/>
      <c r="BU13" s="468"/>
      <c r="BV13" s="466">
        <v>-207913</v>
      </c>
      <c r="BW13" s="467"/>
      <c r="BX13" s="467"/>
      <c r="BY13" s="467"/>
      <c r="BZ13" s="467"/>
      <c r="CA13" s="467"/>
      <c r="CB13" s="467"/>
      <c r="CC13" s="468"/>
      <c r="CD13" s="475" t="s">
        <v>144</v>
      </c>
      <c r="CE13" s="476"/>
      <c r="CF13" s="476"/>
      <c r="CG13" s="476"/>
      <c r="CH13" s="476"/>
      <c r="CI13" s="476"/>
      <c r="CJ13" s="476"/>
      <c r="CK13" s="476"/>
      <c r="CL13" s="476"/>
      <c r="CM13" s="476"/>
      <c r="CN13" s="476"/>
      <c r="CO13" s="476"/>
      <c r="CP13" s="476"/>
      <c r="CQ13" s="476"/>
      <c r="CR13" s="476"/>
      <c r="CS13" s="477"/>
      <c r="CT13" s="436">
        <v>2</v>
      </c>
      <c r="CU13" s="437"/>
      <c r="CV13" s="437"/>
      <c r="CW13" s="437"/>
      <c r="CX13" s="437"/>
      <c r="CY13" s="437"/>
      <c r="CZ13" s="437"/>
      <c r="DA13" s="438"/>
      <c r="DB13" s="436">
        <v>2.2000000000000002</v>
      </c>
      <c r="DC13" s="437"/>
      <c r="DD13" s="437"/>
      <c r="DE13" s="437"/>
      <c r="DF13" s="437"/>
      <c r="DG13" s="437"/>
      <c r="DH13" s="437"/>
      <c r="DI13" s="438"/>
      <c r="DJ13" s="186"/>
      <c r="DK13" s="186"/>
      <c r="DL13" s="186"/>
      <c r="DM13" s="186"/>
      <c r="DN13" s="186"/>
      <c r="DO13" s="186"/>
    </row>
    <row r="14" spans="1:119" ht="18.75" customHeight="1" thickBot="1" x14ac:dyDescent="0.2">
      <c r="A14" s="187"/>
      <c r="B14" s="585"/>
      <c r="C14" s="586"/>
      <c r="D14" s="586"/>
      <c r="E14" s="586"/>
      <c r="F14" s="586"/>
      <c r="G14" s="586"/>
      <c r="H14" s="586"/>
      <c r="I14" s="586"/>
      <c r="J14" s="586"/>
      <c r="K14" s="587"/>
      <c r="L14" s="559" t="s">
        <v>145</v>
      </c>
      <c r="M14" s="603"/>
      <c r="N14" s="603"/>
      <c r="O14" s="603"/>
      <c r="P14" s="603"/>
      <c r="Q14" s="604"/>
      <c r="R14" s="569">
        <v>3693</v>
      </c>
      <c r="S14" s="570"/>
      <c r="T14" s="570"/>
      <c r="U14" s="570"/>
      <c r="V14" s="571"/>
      <c r="W14" s="572"/>
      <c r="X14" s="482"/>
      <c r="Y14" s="482"/>
      <c r="Z14" s="482"/>
      <c r="AA14" s="482"/>
      <c r="AB14" s="483"/>
      <c r="AC14" s="562">
        <v>36.4</v>
      </c>
      <c r="AD14" s="563"/>
      <c r="AE14" s="563"/>
      <c r="AF14" s="563"/>
      <c r="AG14" s="564"/>
      <c r="AH14" s="562">
        <v>23.3</v>
      </c>
      <c r="AI14" s="563"/>
      <c r="AJ14" s="563"/>
      <c r="AK14" s="563"/>
      <c r="AL14" s="565"/>
      <c r="AM14" s="535"/>
      <c r="AN14" s="440"/>
      <c r="AO14" s="440"/>
      <c r="AP14" s="440"/>
      <c r="AQ14" s="440"/>
      <c r="AR14" s="440"/>
      <c r="AS14" s="440"/>
      <c r="AT14" s="441"/>
      <c r="AU14" s="523"/>
      <c r="AV14" s="524"/>
      <c r="AW14" s="524"/>
      <c r="AX14" s="524"/>
      <c r="AY14" s="446"/>
      <c r="AZ14" s="447"/>
      <c r="BA14" s="447"/>
      <c r="BB14" s="447"/>
      <c r="BC14" s="447"/>
      <c r="BD14" s="447"/>
      <c r="BE14" s="447"/>
      <c r="BF14" s="447"/>
      <c r="BG14" s="447"/>
      <c r="BH14" s="447"/>
      <c r="BI14" s="447"/>
      <c r="BJ14" s="447"/>
      <c r="BK14" s="447"/>
      <c r="BL14" s="447"/>
      <c r="BM14" s="448"/>
      <c r="BN14" s="466"/>
      <c r="BO14" s="467"/>
      <c r="BP14" s="467"/>
      <c r="BQ14" s="467"/>
      <c r="BR14" s="467"/>
      <c r="BS14" s="467"/>
      <c r="BT14" s="467"/>
      <c r="BU14" s="468"/>
      <c r="BV14" s="466"/>
      <c r="BW14" s="467"/>
      <c r="BX14" s="467"/>
      <c r="BY14" s="467"/>
      <c r="BZ14" s="467"/>
      <c r="CA14" s="467"/>
      <c r="CB14" s="467"/>
      <c r="CC14" s="468"/>
      <c r="CD14" s="472" t="s">
        <v>146</v>
      </c>
      <c r="CE14" s="473"/>
      <c r="CF14" s="473"/>
      <c r="CG14" s="473"/>
      <c r="CH14" s="473"/>
      <c r="CI14" s="473"/>
      <c r="CJ14" s="473"/>
      <c r="CK14" s="473"/>
      <c r="CL14" s="473"/>
      <c r="CM14" s="473"/>
      <c r="CN14" s="473"/>
      <c r="CO14" s="473"/>
      <c r="CP14" s="473"/>
      <c r="CQ14" s="473"/>
      <c r="CR14" s="473"/>
      <c r="CS14" s="474"/>
      <c r="CT14" s="573" t="s">
        <v>128</v>
      </c>
      <c r="CU14" s="574"/>
      <c r="CV14" s="574"/>
      <c r="CW14" s="574"/>
      <c r="CX14" s="574"/>
      <c r="CY14" s="574"/>
      <c r="CZ14" s="574"/>
      <c r="DA14" s="575"/>
      <c r="DB14" s="573" t="s">
        <v>138</v>
      </c>
      <c r="DC14" s="574"/>
      <c r="DD14" s="574"/>
      <c r="DE14" s="574"/>
      <c r="DF14" s="574"/>
      <c r="DG14" s="574"/>
      <c r="DH14" s="574"/>
      <c r="DI14" s="575"/>
      <c r="DJ14" s="186"/>
      <c r="DK14" s="186"/>
      <c r="DL14" s="186"/>
      <c r="DM14" s="186"/>
      <c r="DN14" s="186"/>
      <c r="DO14" s="186"/>
    </row>
    <row r="15" spans="1:119" ht="18.75" customHeight="1" x14ac:dyDescent="0.15">
      <c r="A15" s="187"/>
      <c r="B15" s="585"/>
      <c r="C15" s="586"/>
      <c r="D15" s="586"/>
      <c r="E15" s="586"/>
      <c r="F15" s="586"/>
      <c r="G15" s="586"/>
      <c r="H15" s="586"/>
      <c r="I15" s="586"/>
      <c r="J15" s="586"/>
      <c r="K15" s="587"/>
      <c r="L15" s="197"/>
      <c r="M15" s="566" t="s">
        <v>139</v>
      </c>
      <c r="N15" s="567"/>
      <c r="O15" s="567"/>
      <c r="P15" s="567"/>
      <c r="Q15" s="568"/>
      <c r="R15" s="569">
        <v>3650</v>
      </c>
      <c r="S15" s="570"/>
      <c r="T15" s="570"/>
      <c r="U15" s="570"/>
      <c r="V15" s="571"/>
      <c r="W15" s="557" t="s">
        <v>147</v>
      </c>
      <c r="X15" s="479"/>
      <c r="Y15" s="479"/>
      <c r="Z15" s="479"/>
      <c r="AA15" s="479"/>
      <c r="AB15" s="480"/>
      <c r="AC15" s="442">
        <v>397</v>
      </c>
      <c r="AD15" s="443"/>
      <c r="AE15" s="443"/>
      <c r="AF15" s="443"/>
      <c r="AG15" s="444"/>
      <c r="AH15" s="442">
        <v>462</v>
      </c>
      <c r="AI15" s="443"/>
      <c r="AJ15" s="443"/>
      <c r="AK15" s="443"/>
      <c r="AL15" s="445"/>
      <c r="AM15" s="535"/>
      <c r="AN15" s="440"/>
      <c r="AO15" s="440"/>
      <c r="AP15" s="440"/>
      <c r="AQ15" s="440"/>
      <c r="AR15" s="440"/>
      <c r="AS15" s="440"/>
      <c r="AT15" s="441"/>
      <c r="AU15" s="523"/>
      <c r="AV15" s="524"/>
      <c r="AW15" s="524"/>
      <c r="AX15" s="524"/>
      <c r="AY15" s="458" t="s">
        <v>148</v>
      </c>
      <c r="AZ15" s="459"/>
      <c r="BA15" s="459"/>
      <c r="BB15" s="459"/>
      <c r="BC15" s="459"/>
      <c r="BD15" s="459"/>
      <c r="BE15" s="459"/>
      <c r="BF15" s="459"/>
      <c r="BG15" s="459"/>
      <c r="BH15" s="459"/>
      <c r="BI15" s="459"/>
      <c r="BJ15" s="459"/>
      <c r="BK15" s="459"/>
      <c r="BL15" s="459"/>
      <c r="BM15" s="460"/>
      <c r="BN15" s="461">
        <v>486441</v>
      </c>
      <c r="BO15" s="462"/>
      <c r="BP15" s="462"/>
      <c r="BQ15" s="462"/>
      <c r="BR15" s="462"/>
      <c r="BS15" s="462"/>
      <c r="BT15" s="462"/>
      <c r="BU15" s="463"/>
      <c r="BV15" s="461">
        <v>441151</v>
      </c>
      <c r="BW15" s="462"/>
      <c r="BX15" s="462"/>
      <c r="BY15" s="462"/>
      <c r="BZ15" s="462"/>
      <c r="CA15" s="462"/>
      <c r="CB15" s="462"/>
      <c r="CC15" s="463"/>
      <c r="CD15" s="576" t="s">
        <v>149</v>
      </c>
      <c r="CE15" s="577"/>
      <c r="CF15" s="577"/>
      <c r="CG15" s="577"/>
      <c r="CH15" s="577"/>
      <c r="CI15" s="577"/>
      <c r="CJ15" s="577"/>
      <c r="CK15" s="577"/>
      <c r="CL15" s="577"/>
      <c r="CM15" s="577"/>
      <c r="CN15" s="577"/>
      <c r="CO15" s="577"/>
      <c r="CP15" s="577"/>
      <c r="CQ15" s="577"/>
      <c r="CR15" s="577"/>
      <c r="CS15" s="578"/>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85"/>
      <c r="C16" s="586"/>
      <c r="D16" s="586"/>
      <c r="E16" s="586"/>
      <c r="F16" s="586"/>
      <c r="G16" s="586"/>
      <c r="H16" s="586"/>
      <c r="I16" s="586"/>
      <c r="J16" s="586"/>
      <c r="K16" s="587"/>
      <c r="L16" s="559" t="s">
        <v>150</v>
      </c>
      <c r="M16" s="560"/>
      <c r="N16" s="560"/>
      <c r="O16" s="560"/>
      <c r="P16" s="560"/>
      <c r="Q16" s="561"/>
      <c r="R16" s="554" t="s">
        <v>151</v>
      </c>
      <c r="S16" s="555"/>
      <c r="T16" s="555"/>
      <c r="U16" s="555"/>
      <c r="V16" s="556"/>
      <c r="W16" s="572"/>
      <c r="X16" s="482"/>
      <c r="Y16" s="482"/>
      <c r="Z16" s="482"/>
      <c r="AA16" s="482"/>
      <c r="AB16" s="483"/>
      <c r="AC16" s="562">
        <v>19.399999999999999</v>
      </c>
      <c r="AD16" s="563"/>
      <c r="AE16" s="563"/>
      <c r="AF16" s="563"/>
      <c r="AG16" s="564"/>
      <c r="AH16" s="562">
        <v>24.8</v>
      </c>
      <c r="AI16" s="563"/>
      <c r="AJ16" s="563"/>
      <c r="AK16" s="563"/>
      <c r="AL16" s="565"/>
      <c r="AM16" s="535"/>
      <c r="AN16" s="440"/>
      <c r="AO16" s="440"/>
      <c r="AP16" s="440"/>
      <c r="AQ16" s="440"/>
      <c r="AR16" s="440"/>
      <c r="AS16" s="440"/>
      <c r="AT16" s="441"/>
      <c r="AU16" s="523"/>
      <c r="AV16" s="524"/>
      <c r="AW16" s="524"/>
      <c r="AX16" s="524"/>
      <c r="AY16" s="446" t="s">
        <v>152</v>
      </c>
      <c r="AZ16" s="447"/>
      <c r="BA16" s="447"/>
      <c r="BB16" s="447"/>
      <c r="BC16" s="447"/>
      <c r="BD16" s="447"/>
      <c r="BE16" s="447"/>
      <c r="BF16" s="447"/>
      <c r="BG16" s="447"/>
      <c r="BH16" s="447"/>
      <c r="BI16" s="447"/>
      <c r="BJ16" s="447"/>
      <c r="BK16" s="447"/>
      <c r="BL16" s="447"/>
      <c r="BM16" s="448"/>
      <c r="BN16" s="466">
        <v>2996490</v>
      </c>
      <c r="BO16" s="467"/>
      <c r="BP16" s="467"/>
      <c r="BQ16" s="467"/>
      <c r="BR16" s="467"/>
      <c r="BS16" s="467"/>
      <c r="BT16" s="467"/>
      <c r="BU16" s="468"/>
      <c r="BV16" s="466">
        <v>2941950</v>
      </c>
      <c r="BW16" s="467"/>
      <c r="BX16" s="467"/>
      <c r="BY16" s="467"/>
      <c r="BZ16" s="467"/>
      <c r="CA16" s="467"/>
      <c r="CB16" s="467"/>
      <c r="CC16" s="468"/>
      <c r="CD16" s="201"/>
      <c r="CE16" s="464"/>
      <c r="CF16" s="464"/>
      <c r="CG16" s="464"/>
      <c r="CH16" s="464"/>
      <c r="CI16" s="464"/>
      <c r="CJ16" s="464"/>
      <c r="CK16" s="464"/>
      <c r="CL16" s="464"/>
      <c r="CM16" s="464"/>
      <c r="CN16" s="464"/>
      <c r="CO16" s="464"/>
      <c r="CP16" s="464"/>
      <c r="CQ16" s="464"/>
      <c r="CR16" s="464"/>
      <c r="CS16" s="465"/>
      <c r="CT16" s="436"/>
      <c r="CU16" s="437"/>
      <c r="CV16" s="437"/>
      <c r="CW16" s="437"/>
      <c r="CX16" s="437"/>
      <c r="CY16" s="437"/>
      <c r="CZ16" s="437"/>
      <c r="DA16" s="438"/>
      <c r="DB16" s="436"/>
      <c r="DC16" s="437"/>
      <c r="DD16" s="437"/>
      <c r="DE16" s="437"/>
      <c r="DF16" s="437"/>
      <c r="DG16" s="437"/>
      <c r="DH16" s="437"/>
      <c r="DI16" s="438"/>
      <c r="DJ16" s="186"/>
      <c r="DK16" s="186"/>
      <c r="DL16" s="186"/>
      <c r="DM16" s="186"/>
      <c r="DN16" s="186"/>
      <c r="DO16" s="186"/>
    </row>
    <row r="17" spans="1:119" ht="18.75" customHeight="1" thickBot="1" x14ac:dyDescent="0.2">
      <c r="A17" s="187"/>
      <c r="B17" s="588"/>
      <c r="C17" s="589"/>
      <c r="D17" s="589"/>
      <c r="E17" s="589"/>
      <c r="F17" s="589"/>
      <c r="G17" s="589"/>
      <c r="H17" s="589"/>
      <c r="I17" s="589"/>
      <c r="J17" s="589"/>
      <c r="K17" s="590"/>
      <c r="L17" s="202"/>
      <c r="M17" s="551" t="s">
        <v>153</v>
      </c>
      <c r="N17" s="552"/>
      <c r="O17" s="552"/>
      <c r="P17" s="552"/>
      <c r="Q17" s="553"/>
      <c r="R17" s="554" t="s">
        <v>154</v>
      </c>
      <c r="S17" s="555"/>
      <c r="T17" s="555"/>
      <c r="U17" s="555"/>
      <c r="V17" s="556"/>
      <c r="W17" s="557" t="s">
        <v>155</v>
      </c>
      <c r="X17" s="479"/>
      <c r="Y17" s="479"/>
      <c r="Z17" s="479"/>
      <c r="AA17" s="479"/>
      <c r="AB17" s="480"/>
      <c r="AC17" s="442">
        <v>905</v>
      </c>
      <c r="AD17" s="443"/>
      <c r="AE17" s="443"/>
      <c r="AF17" s="443"/>
      <c r="AG17" s="444"/>
      <c r="AH17" s="442">
        <v>966</v>
      </c>
      <c r="AI17" s="443"/>
      <c r="AJ17" s="443"/>
      <c r="AK17" s="443"/>
      <c r="AL17" s="445"/>
      <c r="AM17" s="535"/>
      <c r="AN17" s="440"/>
      <c r="AO17" s="440"/>
      <c r="AP17" s="440"/>
      <c r="AQ17" s="440"/>
      <c r="AR17" s="440"/>
      <c r="AS17" s="440"/>
      <c r="AT17" s="441"/>
      <c r="AU17" s="523"/>
      <c r="AV17" s="524"/>
      <c r="AW17" s="524"/>
      <c r="AX17" s="524"/>
      <c r="AY17" s="446" t="s">
        <v>156</v>
      </c>
      <c r="AZ17" s="447"/>
      <c r="BA17" s="447"/>
      <c r="BB17" s="447"/>
      <c r="BC17" s="447"/>
      <c r="BD17" s="447"/>
      <c r="BE17" s="447"/>
      <c r="BF17" s="447"/>
      <c r="BG17" s="447"/>
      <c r="BH17" s="447"/>
      <c r="BI17" s="447"/>
      <c r="BJ17" s="447"/>
      <c r="BK17" s="447"/>
      <c r="BL17" s="447"/>
      <c r="BM17" s="448"/>
      <c r="BN17" s="466">
        <v>585231</v>
      </c>
      <c r="BO17" s="467"/>
      <c r="BP17" s="467"/>
      <c r="BQ17" s="467"/>
      <c r="BR17" s="467"/>
      <c r="BS17" s="467"/>
      <c r="BT17" s="467"/>
      <c r="BU17" s="468"/>
      <c r="BV17" s="466">
        <v>542578</v>
      </c>
      <c r="BW17" s="467"/>
      <c r="BX17" s="467"/>
      <c r="BY17" s="467"/>
      <c r="BZ17" s="467"/>
      <c r="CA17" s="467"/>
      <c r="CB17" s="467"/>
      <c r="CC17" s="468"/>
      <c r="CD17" s="201"/>
      <c r="CE17" s="464"/>
      <c r="CF17" s="464"/>
      <c r="CG17" s="464"/>
      <c r="CH17" s="464"/>
      <c r="CI17" s="464"/>
      <c r="CJ17" s="464"/>
      <c r="CK17" s="464"/>
      <c r="CL17" s="464"/>
      <c r="CM17" s="464"/>
      <c r="CN17" s="464"/>
      <c r="CO17" s="464"/>
      <c r="CP17" s="464"/>
      <c r="CQ17" s="464"/>
      <c r="CR17" s="464"/>
      <c r="CS17" s="465"/>
      <c r="CT17" s="436"/>
      <c r="CU17" s="437"/>
      <c r="CV17" s="437"/>
      <c r="CW17" s="437"/>
      <c r="CX17" s="437"/>
      <c r="CY17" s="437"/>
      <c r="CZ17" s="437"/>
      <c r="DA17" s="438"/>
      <c r="DB17" s="436"/>
      <c r="DC17" s="437"/>
      <c r="DD17" s="437"/>
      <c r="DE17" s="437"/>
      <c r="DF17" s="437"/>
      <c r="DG17" s="437"/>
      <c r="DH17" s="437"/>
      <c r="DI17" s="438"/>
      <c r="DJ17" s="186"/>
      <c r="DK17" s="186"/>
      <c r="DL17" s="186"/>
      <c r="DM17" s="186"/>
      <c r="DN17" s="186"/>
      <c r="DO17" s="186"/>
    </row>
    <row r="18" spans="1:119" ht="18.75" customHeight="1" thickBot="1" x14ac:dyDescent="0.2">
      <c r="A18" s="187"/>
      <c r="B18" s="528" t="s">
        <v>157</v>
      </c>
      <c r="C18" s="529"/>
      <c r="D18" s="529"/>
      <c r="E18" s="530"/>
      <c r="F18" s="530"/>
      <c r="G18" s="530"/>
      <c r="H18" s="530"/>
      <c r="I18" s="530"/>
      <c r="J18" s="530"/>
      <c r="K18" s="530"/>
      <c r="L18" s="531">
        <v>315.06</v>
      </c>
      <c r="M18" s="531"/>
      <c r="N18" s="531"/>
      <c r="O18" s="531"/>
      <c r="P18" s="531"/>
      <c r="Q18" s="531"/>
      <c r="R18" s="532"/>
      <c r="S18" s="532"/>
      <c r="T18" s="532"/>
      <c r="U18" s="532"/>
      <c r="V18" s="533"/>
      <c r="W18" s="547"/>
      <c r="X18" s="548"/>
      <c r="Y18" s="548"/>
      <c r="Z18" s="548"/>
      <c r="AA18" s="548"/>
      <c r="AB18" s="558"/>
      <c r="AC18" s="430">
        <v>44.2</v>
      </c>
      <c r="AD18" s="431"/>
      <c r="AE18" s="431"/>
      <c r="AF18" s="431"/>
      <c r="AG18" s="534"/>
      <c r="AH18" s="430">
        <v>51.9</v>
      </c>
      <c r="AI18" s="431"/>
      <c r="AJ18" s="431"/>
      <c r="AK18" s="431"/>
      <c r="AL18" s="432"/>
      <c r="AM18" s="535"/>
      <c r="AN18" s="440"/>
      <c r="AO18" s="440"/>
      <c r="AP18" s="440"/>
      <c r="AQ18" s="440"/>
      <c r="AR18" s="440"/>
      <c r="AS18" s="440"/>
      <c r="AT18" s="441"/>
      <c r="AU18" s="523"/>
      <c r="AV18" s="524"/>
      <c r="AW18" s="524"/>
      <c r="AX18" s="524"/>
      <c r="AY18" s="446" t="s">
        <v>158</v>
      </c>
      <c r="AZ18" s="447"/>
      <c r="BA18" s="447"/>
      <c r="BB18" s="447"/>
      <c r="BC18" s="447"/>
      <c r="BD18" s="447"/>
      <c r="BE18" s="447"/>
      <c r="BF18" s="447"/>
      <c r="BG18" s="447"/>
      <c r="BH18" s="447"/>
      <c r="BI18" s="447"/>
      <c r="BJ18" s="447"/>
      <c r="BK18" s="447"/>
      <c r="BL18" s="447"/>
      <c r="BM18" s="448"/>
      <c r="BN18" s="466">
        <v>2178306</v>
      </c>
      <c r="BO18" s="467"/>
      <c r="BP18" s="467"/>
      <c r="BQ18" s="467"/>
      <c r="BR18" s="467"/>
      <c r="BS18" s="467"/>
      <c r="BT18" s="467"/>
      <c r="BU18" s="468"/>
      <c r="BV18" s="466">
        <v>2209408</v>
      </c>
      <c r="BW18" s="467"/>
      <c r="BX18" s="467"/>
      <c r="BY18" s="467"/>
      <c r="BZ18" s="467"/>
      <c r="CA18" s="467"/>
      <c r="CB18" s="467"/>
      <c r="CC18" s="468"/>
      <c r="CD18" s="201"/>
      <c r="CE18" s="464"/>
      <c r="CF18" s="464"/>
      <c r="CG18" s="464"/>
      <c r="CH18" s="464"/>
      <c r="CI18" s="464"/>
      <c r="CJ18" s="464"/>
      <c r="CK18" s="464"/>
      <c r="CL18" s="464"/>
      <c r="CM18" s="464"/>
      <c r="CN18" s="464"/>
      <c r="CO18" s="464"/>
      <c r="CP18" s="464"/>
      <c r="CQ18" s="464"/>
      <c r="CR18" s="464"/>
      <c r="CS18" s="465"/>
      <c r="CT18" s="436"/>
      <c r="CU18" s="437"/>
      <c r="CV18" s="437"/>
      <c r="CW18" s="437"/>
      <c r="CX18" s="437"/>
      <c r="CY18" s="437"/>
      <c r="CZ18" s="437"/>
      <c r="DA18" s="438"/>
      <c r="DB18" s="436"/>
      <c r="DC18" s="437"/>
      <c r="DD18" s="437"/>
      <c r="DE18" s="437"/>
      <c r="DF18" s="437"/>
      <c r="DG18" s="437"/>
      <c r="DH18" s="437"/>
      <c r="DI18" s="438"/>
      <c r="DJ18" s="186"/>
      <c r="DK18" s="186"/>
      <c r="DL18" s="186"/>
      <c r="DM18" s="186"/>
      <c r="DN18" s="186"/>
      <c r="DO18" s="186"/>
    </row>
    <row r="19" spans="1:119" ht="18.75" customHeight="1" thickBot="1" x14ac:dyDescent="0.2">
      <c r="A19" s="187"/>
      <c r="B19" s="528" t="s">
        <v>159</v>
      </c>
      <c r="C19" s="529"/>
      <c r="D19" s="529"/>
      <c r="E19" s="530"/>
      <c r="F19" s="530"/>
      <c r="G19" s="530"/>
      <c r="H19" s="530"/>
      <c r="I19" s="530"/>
      <c r="J19" s="530"/>
      <c r="K19" s="530"/>
      <c r="L19" s="536">
        <v>13</v>
      </c>
      <c r="M19" s="536"/>
      <c r="N19" s="536"/>
      <c r="O19" s="536"/>
      <c r="P19" s="536"/>
      <c r="Q19" s="536"/>
      <c r="R19" s="537"/>
      <c r="S19" s="537"/>
      <c r="T19" s="537"/>
      <c r="U19" s="537"/>
      <c r="V19" s="538"/>
      <c r="W19" s="545"/>
      <c r="X19" s="546"/>
      <c r="Y19" s="546"/>
      <c r="Z19" s="546"/>
      <c r="AA19" s="546"/>
      <c r="AB19" s="546"/>
      <c r="AC19" s="549"/>
      <c r="AD19" s="549"/>
      <c r="AE19" s="549"/>
      <c r="AF19" s="549"/>
      <c r="AG19" s="549"/>
      <c r="AH19" s="549"/>
      <c r="AI19" s="549"/>
      <c r="AJ19" s="549"/>
      <c r="AK19" s="549"/>
      <c r="AL19" s="550"/>
      <c r="AM19" s="535"/>
      <c r="AN19" s="440"/>
      <c r="AO19" s="440"/>
      <c r="AP19" s="440"/>
      <c r="AQ19" s="440"/>
      <c r="AR19" s="440"/>
      <c r="AS19" s="440"/>
      <c r="AT19" s="441"/>
      <c r="AU19" s="523"/>
      <c r="AV19" s="524"/>
      <c r="AW19" s="524"/>
      <c r="AX19" s="524"/>
      <c r="AY19" s="446" t="s">
        <v>160</v>
      </c>
      <c r="AZ19" s="447"/>
      <c r="BA19" s="447"/>
      <c r="BB19" s="447"/>
      <c r="BC19" s="447"/>
      <c r="BD19" s="447"/>
      <c r="BE19" s="447"/>
      <c r="BF19" s="447"/>
      <c r="BG19" s="447"/>
      <c r="BH19" s="447"/>
      <c r="BI19" s="447"/>
      <c r="BJ19" s="447"/>
      <c r="BK19" s="447"/>
      <c r="BL19" s="447"/>
      <c r="BM19" s="448"/>
      <c r="BN19" s="466">
        <v>4285618</v>
      </c>
      <c r="BO19" s="467"/>
      <c r="BP19" s="467"/>
      <c r="BQ19" s="467"/>
      <c r="BR19" s="467"/>
      <c r="BS19" s="467"/>
      <c r="BT19" s="467"/>
      <c r="BU19" s="468"/>
      <c r="BV19" s="466">
        <v>3931357</v>
      </c>
      <c r="BW19" s="467"/>
      <c r="BX19" s="467"/>
      <c r="BY19" s="467"/>
      <c r="BZ19" s="467"/>
      <c r="CA19" s="467"/>
      <c r="CB19" s="467"/>
      <c r="CC19" s="468"/>
      <c r="CD19" s="201"/>
      <c r="CE19" s="464"/>
      <c r="CF19" s="464"/>
      <c r="CG19" s="464"/>
      <c r="CH19" s="464"/>
      <c r="CI19" s="464"/>
      <c r="CJ19" s="464"/>
      <c r="CK19" s="464"/>
      <c r="CL19" s="464"/>
      <c r="CM19" s="464"/>
      <c r="CN19" s="464"/>
      <c r="CO19" s="464"/>
      <c r="CP19" s="464"/>
      <c r="CQ19" s="464"/>
      <c r="CR19" s="464"/>
      <c r="CS19" s="465"/>
      <c r="CT19" s="436"/>
      <c r="CU19" s="437"/>
      <c r="CV19" s="437"/>
      <c r="CW19" s="437"/>
      <c r="CX19" s="437"/>
      <c r="CY19" s="437"/>
      <c r="CZ19" s="437"/>
      <c r="DA19" s="438"/>
      <c r="DB19" s="436"/>
      <c r="DC19" s="437"/>
      <c r="DD19" s="437"/>
      <c r="DE19" s="437"/>
      <c r="DF19" s="437"/>
      <c r="DG19" s="437"/>
      <c r="DH19" s="437"/>
      <c r="DI19" s="438"/>
      <c r="DJ19" s="186"/>
      <c r="DK19" s="186"/>
      <c r="DL19" s="186"/>
      <c r="DM19" s="186"/>
      <c r="DN19" s="186"/>
      <c r="DO19" s="186"/>
    </row>
    <row r="20" spans="1:119" ht="18.75" customHeight="1" thickBot="1" x14ac:dyDescent="0.2">
      <c r="A20" s="187"/>
      <c r="B20" s="528" t="s">
        <v>161</v>
      </c>
      <c r="C20" s="529"/>
      <c r="D20" s="529"/>
      <c r="E20" s="530"/>
      <c r="F20" s="530"/>
      <c r="G20" s="530"/>
      <c r="H20" s="530"/>
      <c r="I20" s="530"/>
      <c r="J20" s="530"/>
      <c r="K20" s="530"/>
      <c r="L20" s="536">
        <v>2050</v>
      </c>
      <c r="M20" s="536"/>
      <c r="N20" s="536"/>
      <c r="O20" s="536"/>
      <c r="P20" s="536"/>
      <c r="Q20" s="536"/>
      <c r="R20" s="537"/>
      <c r="S20" s="537"/>
      <c r="T20" s="537"/>
      <c r="U20" s="537"/>
      <c r="V20" s="538"/>
      <c r="W20" s="547"/>
      <c r="X20" s="548"/>
      <c r="Y20" s="548"/>
      <c r="Z20" s="548"/>
      <c r="AA20" s="548"/>
      <c r="AB20" s="548"/>
      <c r="AC20" s="539"/>
      <c r="AD20" s="539"/>
      <c r="AE20" s="539"/>
      <c r="AF20" s="539"/>
      <c r="AG20" s="539"/>
      <c r="AH20" s="539"/>
      <c r="AI20" s="539"/>
      <c r="AJ20" s="539"/>
      <c r="AK20" s="539"/>
      <c r="AL20" s="540"/>
      <c r="AM20" s="541"/>
      <c r="AN20" s="513"/>
      <c r="AO20" s="513"/>
      <c r="AP20" s="513"/>
      <c r="AQ20" s="513"/>
      <c r="AR20" s="513"/>
      <c r="AS20" s="513"/>
      <c r="AT20" s="514"/>
      <c r="AU20" s="542"/>
      <c r="AV20" s="543"/>
      <c r="AW20" s="543"/>
      <c r="AX20" s="544"/>
      <c r="AY20" s="446"/>
      <c r="AZ20" s="447"/>
      <c r="BA20" s="447"/>
      <c r="BB20" s="447"/>
      <c r="BC20" s="447"/>
      <c r="BD20" s="447"/>
      <c r="BE20" s="447"/>
      <c r="BF20" s="447"/>
      <c r="BG20" s="447"/>
      <c r="BH20" s="447"/>
      <c r="BI20" s="447"/>
      <c r="BJ20" s="447"/>
      <c r="BK20" s="447"/>
      <c r="BL20" s="447"/>
      <c r="BM20" s="448"/>
      <c r="BN20" s="466"/>
      <c r="BO20" s="467"/>
      <c r="BP20" s="467"/>
      <c r="BQ20" s="467"/>
      <c r="BR20" s="467"/>
      <c r="BS20" s="467"/>
      <c r="BT20" s="467"/>
      <c r="BU20" s="468"/>
      <c r="BV20" s="466"/>
      <c r="BW20" s="467"/>
      <c r="BX20" s="467"/>
      <c r="BY20" s="467"/>
      <c r="BZ20" s="467"/>
      <c r="CA20" s="467"/>
      <c r="CB20" s="467"/>
      <c r="CC20" s="468"/>
      <c r="CD20" s="201"/>
      <c r="CE20" s="464"/>
      <c r="CF20" s="464"/>
      <c r="CG20" s="464"/>
      <c r="CH20" s="464"/>
      <c r="CI20" s="464"/>
      <c r="CJ20" s="464"/>
      <c r="CK20" s="464"/>
      <c r="CL20" s="464"/>
      <c r="CM20" s="464"/>
      <c r="CN20" s="464"/>
      <c r="CO20" s="464"/>
      <c r="CP20" s="464"/>
      <c r="CQ20" s="464"/>
      <c r="CR20" s="464"/>
      <c r="CS20" s="465"/>
      <c r="CT20" s="436"/>
      <c r="CU20" s="437"/>
      <c r="CV20" s="437"/>
      <c r="CW20" s="437"/>
      <c r="CX20" s="437"/>
      <c r="CY20" s="437"/>
      <c r="CZ20" s="437"/>
      <c r="DA20" s="438"/>
      <c r="DB20" s="436"/>
      <c r="DC20" s="437"/>
      <c r="DD20" s="437"/>
      <c r="DE20" s="437"/>
      <c r="DF20" s="437"/>
      <c r="DG20" s="437"/>
      <c r="DH20" s="437"/>
      <c r="DI20" s="438"/>
      <c r="DJ20" s="186"/>
      <c r="DK20" s="186"/>
      <c r="DL20" s="186"/>
      <c r="DM20" s="186"/>
      <c r="DN20" s="186"/>
      <c r="DO20" s="186"/>
    </row>
    <row r="21" spans="1:119" ht="18.75" customHeight="1" x14ac:dyDescent="0.15">
      <c r="A21" s="187"/>
      <c r="B21" s="525" t="s">
        <v>162</v>
      </c>
      <c r="C21" s="526"/>
      <c r="D21" s="526"/>
      <c r="E21" s="526"/>
      <c r="F21" s="526"/>
      <c r="G21" s="526"/>
      <c r="H21" s="526"/>
      <c r="I21" s="526"/>
      <c r="J21" s="526"/>
      <c r="K21" s="526"/>
      <c r="L21" s="526"/>
      <c r="M21" s="526"/>
      <c r="N21" s="526"/>
      <c r="O21" s="526"/>
      <c r="P21" s="526"/>
      <c r="Q21" s="526"/>
      <c r="R21" s="526"/>
      <c r="S21" s="526"/>
      <c r="T21" s="526"/>
      <c r="U21" s="526"/>
      <c r="V21" s="526"/>
      <c r="W21" s="526"/>
      <c r="X21" s="526"/>
      <c r="Y21" s="526"/>
      <c r="Z21" s="526"/>
      <c r="AA21" s="526"/>
      <c r="AB21" s="526"/>
      <c r="AC21" s="526"/>
      <c r="AD21" s="526"/>
      <c r="AE21" s="526"/>
      <c r="AF21" s="526"/>
      <c r="AG21" s="526"/>
      <c r="AH21" s="526"/>
      <c r="AI21" s="526"/>
      <c r="AJ21" s="526"/>
      <c r="AK21" s="526"/>
      <c r="AL21" s="526"/>
      <c r="AM21" s="526"/>
      <c r="AN21" s="526"/>
      <c r="AO21" s="526"/>
      <c r="AP21" s="526"/>
      <c r="AQ21" s="526"/>
      <c r="AR21" s="526"/>
      <c r="AS21" s="526"/>
      <c r="AT21" s="526"/>
      <c r="AU21" s="526"/>
      <c r="AV21" s="526"/>
      <c r="AW21" s="526"/>
      <c r="AX21" s="527"/>
      <c r="AY21" s="446"/>
      <c r="AZ21" s="447"/>
      <c r="BA21" s="447"/>
      <c r="BB21" s="447"/>
      <c r="BC21" s="447"/>
      <c r="BD21" s="447"/>
      <c r="BE21" s="447"/>
      <c r="BF21" s="447"/>
      <c r="BG21" s="447"/>
      <c r="BH21" s="447"/>
      <c r="BI21" s="447"/>
      <c r="BJ21" s="447"/>
      <c r="BK21" s="447"/>
      <c r="BL21" s="447"/>
      <c r="BM21" s="448"/>
      <c r="BN21" s="466"/>
      <c r="BO21" s="467"/>
      <c r="BP21" s="467"/>
      <c r="BQ21" s="467"/>
      <c r="BR21" s="467"/>
      <c r="BS21" s="467"/>
      <c r="BT21" s="467"/>
      <c r="BU21" s="468"/>
      <c r="BV21" s="466"/>
      <c r="BW21" s="467"/>
      <c r="BX21" s="467"/>
      <c r="BY21" s="467"/>
      <c r="BZ21" s="467"/>
      <c r="CA21" s="467"/>
      <c r="CB21" s="467"/>
      <c r="CC21" s="468"/>
      <c r="CD21" s="201"/>
      <c r="CE21" s="464"/>
      <c r="CF21" s="464"/>
      <c r="CG21" s="464"/>
      <c r="CH21" s="464"/>
      <c r="CI21" s="464"/>
      <c r="CJ21" s="464"/>
      <c r="CK21" s="464"/>
      <c r="CL21" s="464"/>
      <c r="CM21" s="464"/>
      <c r="CN21" s="464"/>
      <c r="CO21" s="464"/>
      <c r="CP21" s="464"/>
      <c r="CQ21" s="464"/>
      <c r="CR21" s="464"/>
      <c r="CS21" s="465"/>
      <c r="CT21" s="436"/>
      <c r="CU21" s="437"/>
      <c r="CV21" s="437"/>
      <c r="CW21" s="437"/>
      <c r="CX21" s="437"/>
      <c r="CY21" s="437"/>
      <c r="CZ21" s="437"/>
      <c r="DA21" s="438"/>
      <c r="DB21" s="436"/>
      <c r="DC21" s="437"/>
      <c r="DD21" s="437"/>
      <c r="DE21" s="437"/>
      <c r="DF21" s="437"/>
      <c r="DG21" s="437"/>
      <c r="DH21" s="437"/>
      <c r="DI21" s="438"/>
      <c r="DJ21" s="186"/>
      <c r="DK21" s="186"/>
      <c r="DL21" s="186"/>
      <c r="DM21" s="186"/>
      <c r="DN21" s="186"/>
      <c r="DO21" s="186"/>
    </row>
    <row r="22" spans="1:119" ht="18.75" customHeight="1" thickBot="1" x14ac:dyDescent="0.2">
      <c r="A22" s="187"/>
      <c r="B22" s="495" t="s">
        <v>163</v>
      </c>
      <c r="C22" s="496"/>
      <c r="D22" s="497"/>
      <c r="E22" s="504" t="s">
        <v>1</v>
      </c>
      <c r="F22" s="479"/>
      <c r="G22" s="479"/>
      <c r="H22" s="479"/>
      <c r="I22" s="479"/>
      <c r="J22" s="479"/>
      <c r="K22" s="480"/>
      <c r="L22" s="504" t="s">
        <v>164</v>
      </c>
      <c r="M22" s="479"/>
      <c r="N22" s="479"/>
      <c r="O22" s="479"/>
      <c r="P22" s="480"/>
      <c r="Q22" s="489" t="s">
        <v>165</v>
      </c>
      <c r="R22" s="490"/>
      <c r="S22" s="490"/>
      <c r="T22" s="490"/>
      <c r="U22" s="490"/>
      <c r="V22" s="505"/>
      <c r="W22" s="507" t="s">
        <v>166</v>
      </c>
      <c r="X22" s="496"/>
      <c r="Y22" s="497"/>
      <c r="Z22" s="504" t="s">
        <v>1</v>
      </c>
      <c r="AA22" s="479"/>
      <c r="AB22" s="479"/>
      <c r="AC22" s="479"/>
      <c r="AD22" s="479"/>
      <c r="AE22" s="479"/>
      <c r="AF22" s="479"/>
      <c r="AG22" s="480"/>
      <c r="AH22" s="478" t="s">
        <v>167</v>
      </c>
      <c r="AI22" s="479"/>
      <c r="AJ22" s="479"/>
      <c r="AK22" s="479"/>
      <c r="AL22" s="480"/>
      <c r="AM22" s="478" t="s">
        <v>168</v>
      </c>
      <c r="AN22" s="484"/>
      <c r="AO22" s="484"/>
      <c r="AP22" s="484"/>
      <c r="AQ22" s="484"/>
      <c r="AR22" s="485"/>
      <c r="AS22" s="489" t="s">
        <v>165</v>
      </c>
      <c r="AT22" s="490"/>
      <c r="AU22" s="490"/>
      <c r="AV22" s="490"/>
      <c r="AW22" s="490"/>
      <c r="AX22" s="491"/>
      <c r="AY22" s="433"/>
      <c r="AZ22" s="434"/>
      <c r="BA22" s="434"/>
      <c r="BB22" s="434"/>
      <c r="BC22" s="434"/>
      <c r="BD22" s="434"/>
      <c r="BE22" s="434"/>
      <c r="BF22" s="434"/>
      <c r="BG22" s="434"/>
      <c r="BH22" s="434"/>
      <c r="BI22" s="434"/>
      <c r="BJ22" s="434"/>
      <c r="BK22" s="434"/>
      <c r="BL22" s="434"/>
      <c r="BM22" s="435"/>
      <c r="BN22" s="469"/>
      <c r="BO22" s="470"/>
      <c r="BP22" s="470"/>
      <c r="BQ22" s="470"/>
      <c r="BR22" s="470"/>
      <c r="BS22" s="470"/>
      <c r="BT22" s="470"/>
      <c r="BU22" s="471"/>
      <c r="BV22" s="469"/>
      <c r="BW22" s="470"/>
      <c r="BX22" s="470"/>
      <c r="BY22" s="470"/>
      <c r="BZ22" s="470"/>
      <c r="CA22" s="470"/>
      <c r="CB22" s="470"/>
      <c r="CC22" s="471"/>
      <c r="CD22" s="201"/>
      <c r="CE22" s="464"/>
      <c r="CF22" s="464"/>
      <c r="CG22" s="464"/>
      <c r="CH22" s="464"/>
      <c r="CI22" s="464"/>
      <c r="CJ22" s="464"/>
      <c r="CK22" s="464"/>
      <c r="CL22" s="464"/>
      <c r="CM22" s="464"/>
      <c r="CN22" s="464"/>
      <c r="CO22" s="464"/>
      <c r="CP22" s="464"/>
      <c r="CQ22" s="464"/>
      <c r="CR22" s="464"/>
      <c r="CS22" s="465"/>
      <c r="CT22" s="436"/>
      <c r="CU22" s="437"/>
      <c r="CV22" s="437"/>
      <c r="CW22" s="437"/>
      <c r="CX22" s="437"/>
      <c r="CY22" s="437"/>
      <c r="CZ22" s="437"/>
      <c r="DA22" s="438"/>
      <c r="DB22" s="436"/>
      <c r="DC22" s="437"/>
      <c r="DD22" s="437"/>
      <c r="DE22" s="437"/>
      <c r="DF22" s="437"/>
      <c r="DG22" s="437"/>
      <c r="DH22" s="437"/>
      <c r="DI22" s="438"/>
      <c r="DJ22" s="186"/>
      <c r="DK22" s="186"/>
      <c r="DL22" s="186"/>
      <c r="DM22" s="186"/>
      <c r="DN22" s="186"/>
      <c r="DO22" s="186"/>
    </row>
    <row r="23" spans="1:119" ht="18.75" customHeight="1" x14ac:dyDescent="0.15">
      <c r="A23" s="187"/>
      <c r="B23" s="498"/>
      <c r="C23" s="499"/>
      <c r="D23" s="500"/>
      <c r="E23" s="481"/>
      <c r="F23" s="482"/>
      <c r="G23" s="482"/>
      <c r="H23" s="482"/>
      <c r="I23" s="482"/>
      <c r="J23" s="482"/>
      <c r="K23" s="483"/>
      <c r="L23" s="481"/>
      <c r="M23" s="482"/>
      <c r="N23" s="482"/>
      <c r="O23" s="482"/>
      <c r="P23" s="483"/>
      <c r="Q23" s="492"/>
      <c r="R23" s="493"/>
      <c r="S23" s="493"/>
      <c r="T23" s="493"/>
      <c r="U23" s="493"/>
      <c r="V23" s="506"/>
      <c r="W23" s="508"/>
      <c r="X23" s="499"/>
      <c r="Y23" s="500"/>
      <c r="Z23" s="481"/>
      <c r="AA23" s="482"/>
      <c r="AB23" s="482"/>
      <c r="AC23" s="482"/>
      <c r="AD23" s="482"/>
      <c r="AE23" s="482"/>
      <c r="AF23" s="482"/>
      <c r="AG23" s="483"/>
      <c r="AH23" s="481"/>
      <c r="AI23" s="482"/>
      <c r="AJ23" s="482"/>
      <c r="AK23" s="482"/>
      <c r="AL23" s="483"/>
      <c r="AM23" s="486"/>
      <c r="AN23" s="487"/>
      <c r="AO23" s="487"/>
      <c r="AP23" s="487"/>
      <c r="AQ23" s="487"/>
      <c r="AR23" s="488"/>
      <c r="AS23" s="492"/>
      <c r="AT23" s="493"/>
      <c r="AU23" s="493"/>
      <c r="AV23" s="493"/>
      <c r="AW23" s="493"/>
      <c r="AX23" s="494"/>
      <c r="AY23" s="458" t="s">
        <v>169</v>
      </c>
      <c r="AZ23" s="459"/>
      <c r="BA23" s="459"/>
      <c r="BB23" s="459"/>
      <c r="BC23" s="459"/>
      <c r="BD23" s="459"/>
      <c r="BE23" s="459"/>
      <c r="BF23" s="459"/>
      <c r="BG23" s="459"/>
      <c r="BH23" s="459"/>
      <c r="BI23" s="459"/>
      <c r="BJ23" s="459"/>
      <c r="BK23" s="459"/>
      <c r="BL23" s="459"/>
      <c r="BM23" s="460"/>
      <c r="BN23" s="466">
        <v>5182785</v>
      </c>
      <c r="BO23" s="467"/>
      <c r="BP23" s="467"/>
      <c r="BQ23" s="467"/>
      <c r="BR23" s="467"/>
      <c r="BS23" s="467"/>
      <c r="BT23" s="467"/>
      <c r="BU23" s="468"/>
      <c r="BV23" s="466">
        <v>4298036</v>
      </c>
      <c r="BW23" s="467"/>
      <c r="BX23" s="467"/>
      <c r="BY23" s="467"/>
      <c r="BZ23" s="467"/>
      <c r="CA23" s="467"/>
      <c r="CB23" s="467"/>
      <c r="CC23" s="468"/>
      <c r="CD23" s="201"/>
      <c r="CE23" s="464"/>
      <c r="CF23" s="464"/>
      <c r="CG23" s="464"/>
      <c r="CH23" s="464"/>
      <c r="CI23" s="464"/>
      <c r="CJ23" s="464"/>
      <c r="CK23" s="464"/>
      <c r="CL23" s="464"/>
      <c r="CM23" s="464"/>
      <c r="CN23" s="464"/>
      <c r="CO23" s="464"/>
      <c r="CP23" s="464"/>
      <c r="CQ23" s="464"/>
      <c r="CR23" s="464"/>
      <c r="CS23" s="465"/>
      <c r="CT23" s="436"/>
      <c r="CU23" s="437"/>
      <c r="CV23" s="437"/>
      <c r="CW23" s="437"/>
      <c r="CX23" s="437"/>
      <c r="CY23" s="437"/>
      <c r="CZ23" s="437"/>
      <c r="DA23" s="438"/>
      <c r="DB23" s="436"/>
      <c r="DC23" s="437"/>
      <c r="DD23" s="437"/>
      <c r="DE23" s="437"/>
      <c r="DF23" s="437"/>
      <c r="DG23" s="437"/>
      <c r="DH23" s="437"/>
      <c r="DI23" s="438"/>
      <c r="DJ23" s="186"/>
      <c r="DK23" s="186"/>
      <c r="DL23" s="186"/>
      <c r="DM23" s="186"/>
      <c r="DN23" s="186"/>
      <c r="DO23" s="186"/>
    </row>
    <row r="24" spans="1:119" ht="18.75" customHeight="1" thickBot="1" x14ac:dyDescent="0.2">
      <c r="A24" s="187"/>
      <c r="B24" s="498"/>
      <c r="C24" s="499"/>
      <c r="D24" s="500"/>
      <c r="E24" s="439" t="s">
        <v>170</v>
      </c>
      <c r="F24" s="440"/>
      <c r="G24" s="440"/>
      <c r="H24" s="440"/>
      <c r="I24" s="440"/>
      <c r="J24" s="440"/>
      <c r="K24" s="441"/>
      <c r="L24" s="442">
        <v>1</v>
      </c>
      <c r="M24" s="443"/>
      <c r="N24" s="443"/>
      <c r="O24" s="443"/>
      <c r="P24" s="444"/>
      <c r="Q24" s="442">
        <v>6510</v>
      </c>
      <c r="R24" s="443"/>
      <c r="S24" s="443"/>
      <c r="T24" s="443"/>
      <c r="U24" s="443"/>
      <c r="V24" s="444"/>
      <c r="W24" s="508"/>
      <c r="X24" s="499"/>
      <c r="Y24" s="500"/>
      <c r="Z24" s="439" t="s">
        <v>171</v>
      </c>
      <c r="AA24" s="440"/>
      <c r="AB24" s="440"/>
      <c r="AC24" s="440"/>
      <c r="AD24" s="440"/>
      <c r="AE24" s="440"/>
      <c r="AF24" s="440"/>
      <c r="AG24" s="441"/>
      <c r="AH24" s="442">
        <v>79</v>
      </c>
      <c r="AI24" s="443"/>
      <c r="AJ24" s="443"/>
      <c r="AK24" s="443"/>
      <c r="AL24" s="444"/>
      <c r="AM24" s="442">
        <v>233682</v>
      </c>
      <c r="AN24" s="443"/>
      <c r="AO24" s="443"/>
      <c r="AP24" s="443"/>
      <c r="AQ24" s="443"/>
      <c r="AR24" s="444"/>
      <c r="AS24" s="442">
        <v>2958</v>
      </c>
      <c r="AT24" s="443"/>
      <c r="AU24" s="443"/>
      <c r="AV24" s="443"/>
      <c r="AW24" s="443"/>
      <c r="AX24" s="445"/>
      <c r="AY24" s="433" t="s">
        <v>172</v>
      </c>
      <c r="AZ24" s="434"/>
      <c r="BA24" s="434"/>
      <c r="BB24" s="434"/>
      <c r="BC24" s="434"/>
      <c r="BD24" s="434"/>
      <c r="BE24" s="434"/>
      <c r="BF24" s="434"/>
      <c r="BG24" s="434"/>
      <c r="BH24" s="434"/>
      <c r="BI24" s="434"/>
      <c r="BJ24" s="434"/>
      <c r="BK24" s="434"/>
      <c r="BL24" s="434"/>
      <c r="BM24" s="435"/>
      <c r="BN24" s="466">
        <v>4378486</v>
      </c>
      <c r="BO24" s="467"/>
      <c r="BP24" s="467"/>
      <c r="BQ24" s="467"/>
      <c r="BR24" s="467"/>
      <c r="BS24" s="467"/>
      <c r="BT24" s="467"/>
      <c r="BU24" s="468"/>
      <c r="BV24" s="466">
        <v>3472614</v>
      </c>
      <c r="BW24" s="467"/>
      <c r="BX24" s="467"/>
      <c r="BY24" s="467"/>
      <c r="BZ24" s="467"/>
      <c r="CA24" s="467"/>
      <c r="CB24" s="467"/>
      <c r="CC24" s="468"/>
      <c r="CD24" s="201"/>
      <c r="CE24" s="464"/>
      <c r="CF24" s="464"/>
      <c r="CG24" s="464"/>
      <c r="CH24" s="464"/>
      <c r="CI24" s="464"/>
      <c r="CJ24" s="464"/>
      <c r="CK24" s="464"/>
      <c r="CL24" s="464"/>
      <c r="CM24" s="464"/>
      <c r="CN24" s="464"/>
      <c r="CO24" s="464"/>
      <c r="CP24" s="464"/>
      <c r="CQ24" s="464"/>
      <c r="CR24" s="464"/>
      <c r="CS24" s="465"/>
      <c r="CT24" s="436"/>
      <c r="CU24" s="437"/>
      <c r="CV24" s="437"/>
      <c r="CW24" s="437"/>
      <c r="CX24" s="437"/>
      <c r="CY24" s="437"/>
      <c r="CZ24" s="437"/>
      <c r="DA24" s="438"/>
      <c r="DB24" s="436"/>
      <c r="DC24" s="437"/>
      <c r="DD24" s="437"/>
      <c r="DE24" s="437"/>
      <c r="DF24" s="437"/>
      <c r="DG24" s="437"/>
      <c r="DH24" s="437"/>
      <c r="DI24" s="438"/>
      <c r="DJ24" s="186"/>
      <c r="DK24" s="186"/>
      <c r="DL24" s="186"/>
      <c r="DM24" s="186"/>
      <c r="DN24" s="186"/>
      <c r="DO24" s="186"/>
    </row>
    <row r="25" spans="1:119" s="186" customFormat="1" ht="18.75" customHeight="1" x14ac:dyDescent="0.15">
      <c r="A25" s="187"/>
      <c r="B25" s="498"/>
      <c r="C25" s="499"/>
      <c r="D25" s="500"/>
      <c r="E25" s="439" t="s">
        <v>173</v>
      </c>
      <c r="F25" s="440"/>
      <c r="G25" s="440"/>
      <c r="H25" s="440"/>
      <c r="I25" s="440"/>
      <c r="J25" s="440"/>
      <c r="K25" s="441"/>
      <c r="L25" s="442">
        <v>1</v>
      </c>
      <c r="M25" s="443"/>
      <c r="N25" s="443"/>
      <c r="O25" s="443"/>
      <c r="P25" s="444"/>
      <c r="Q25" s="442">
        <v>5760</v>
      </c>
      <c r="R25" s="443"/>
      <c r="S25" s="443"/>
      <c r="T25" s="443"/>
      <c r="U25" s="443"/>
      <c r="V25" s="444"/>
      <c r="W25" s="508"/>
      <c r="X25" s="499"/>
      <c r="Y25" s="500"/>
      <c r="Z25" s="439" t="s">
        <v>174</v>
      </c>
      <c r="AA25" s="440"/>
      <c r="AB25" s="440"/>
      <c r="AC25" s="440"/>
      <c r="AD25" s="440"/>
      <c r="AE25" s="440"/>
      <c r="AF25" s="440"/>
      <c r="AG25" s="441"/>
      <c r="AH25" s="442" t="s">
        <v>175</v>
      </c>
      <c r="AI25" s="443"/>
      <c r="AJ25" s="443"/>
      <c r="AK25" s="443"/>
      <c r="AL25" s="444"/>
      <c r="AM25" s="442" t="s">
        <v>138</v>
      </c>
      <c r="AN25" s="443"/>
      <c r="AO25" s="443"/>
      <c r="AP25" s="443"/>
      <c r="AQ25" s="443"/>
      <c r="AR25" s="444"/>
      <c r="AS25" s="442" t="s">
        <v>175</v>
      </c>
      <c r="AT25" s="443"/>
      <c r="AU25" s="443"/>
      <c r="AV25" s="443"/>
      <c r="AW25" s="443"/>
      <c r="AX25" s="445"/>
      <c r="AY25" s="458" t="s">
        <v>176</v>
      </c>
      <c r="AZ25" s="459"/>
      <c r="BA25" s="459"/>
      <c r="BB25" s="459"/>
      <c r="BC25" s="459"/>
      <c r="BD25" s="459"/>
      <c r="BE25" s="459"/>
      <c r="BF25" s="459"/>
      <c r="BG25" s="459"/>
      <c r="BH25" s="459"/>
      <c r="BI25" s="459"/>
      <c r="BJ25" s="459"/>
      <c r="BK25" s="459"/>
      <c r="BL25" s="459"/>
      <c r="BM25" s="460"/>
      <c r="BN25" s="461">
        <v>321751</v>
      </c>
      <c r="BO25" s="462"/>
      <c r="BP25" s="462"/>
      <c r="BQ25" s="462"/>
      <c r="BR25" s="462"/>
      <c r="BS25" s="462"/>
      <c r="BT25" s="462"/>
      <c r="BU25" s="463"/>
      <c r="BV25" s="461">
        <v>1001222</v>
      </c>
      <c r="BW25" s="462"/>
      <c r="BX25" s="462"/>
      <c r="BY25" s="462"/>
      <c r="BZ25" s="462"/>
      <c r="CA25" s="462"/>
      <c r="CB25" s="462"/>
      <c r="CC25" s="463"/>
      <c r="CD25" s="201"/>
      <c r="CE25" s="464"/>
      <c r="CF25" s="464"/>
      <c r="CG25" s="464"/>
      <c r="CH25" s="464"/>
      <c r="CI25" s="464"/>
      <c r="CJ25" s="464"/>
      <c r="CK25" s="464"/>
      <c r="CL25" s="464"/>
      <c r="CM25" s="464"/>
      <c r="CN25" s="464"/>
      <c r="CO25" s="464"/>
      <c r="CP25" s="464"/>
      <c r="CQ25" s="464"/>
      <c r="CR25" s="464"/>
      <c r="CS25" s="465"/>
      <c r="CT25" s="436"/>
      <c r="CU25" s="437"/>
      <c r="CV25" s="437"/>
      <c r="CW25" s="437"/>
      <c r="CX25" s="437"/>
      <c r="CY25" s="437"/>
      <c r="CZ25" s="437"/>
      <c r="DA25" s="438"/>
      <c r="DB25" s="436"/>
      <c r="DC25" s="437"/>
      <c r="DD25" s="437"/>
      <c r="DE25" s="437"/>
      <c r="DF25" s="437"/>
      <c r="DG25" s="437"/>
      <c r="DH25" s="437"/>
      <c r="DI25" s="438"/>
    </row>
    <row r="26" spans="1:119" s="186" customFormat="1" ht="18.75" customHeight="1" x14ac:dyDescent="0.15">
      <c r="A26" s="187"/>
      <c r="B26" s="498"/>
      <c r="C26" s="499"/>
      <c r="D26" s="500"/>
      <c r="E26" s="439" t="s">
        <v>177</v>
      </c>
      <c r="F26" s="440"/>
      <c r="G26" s="440"/>
      <c r="H26" s="440"/>
      <c r="I26" s="440"/>
      <c r="J26" s="440"/>
      <c r="K26" s="441"/>
      <c r="L26" s="442">
        <v>1</v>
      </c>
      <c r="M26" s="443"/>
      <c r="N26" s="443"/>
      <c r="O26" s="443"/>
      <c r="P26" s="444"/>
      <c r="Q26" s="442">
        <v>5510</v>
      </c>
      <c r="R26" s="443"/>
      <c r="S26" s="443"/>
      <c r="T26" s="443"/>
      <c r="U26" s="443"/>
      <c r="V26" s="444"/>
      <c r="W26" s="508"/>
      <c r="X26" s="499"/>
      <c r="Y26" s="500"/>
      <c r="Z26" s="439" t="s">
        <v>178</v>
      </c>
      <c r="AA26" s="521"/>
      <c r="AB26" s="521"/>
      <c r="AC26" s="521"/>
      <c r="AD26" s="521"/>
      <c r="AE26" s="521"/>
      <c r="AF26" s="521"/>
      <c r="AG26" s="522"/>
      <c r="AH26" s="442" t="s">
        <v>175</v>
      </c>
      <c r="AI26" s="443"/>
      <c r="AJ26" s="443"/>
      <c r="AK26" s="443"/>
      <c r="AL26" s="444"/>
      <c r="AM26" s="442" t="s">
        <v>128</v>
      </c>
      <c r="AN26" s="443"/>
      <c r="AO26" s="443"/>
      <c r="AP26" s="443"/>
      <c r="AQ26" s="443"/>
      <c r="AR26" s="444"/>
      <c r="AS26" s="442" t="s">
        <v>175</v>
      </c>
      <c r="AT26" s="443"/>
      <c r="AU26" s="443"/>
      <c r="AV26" s="443"/>
      <c r="AW26" s="443"/>
      <c r="AX26" s="445"/>
      <c r="AY26" s="475" t="s">
        <v>179</v>
      </c>
      <c r="AZ26" s="476"/>
      <c r="BA26" s="476"/>
      <c r="BB26" s="476"/>
      <c r="BC26" s="476"/>
      <c r="BD26" s="476"/>
      <c r="BE26" s="476"/>
      <c r="BF26" s="476"/>
      <c r="BG26" s="476"/>
      <c r="BH26" s="476"/>
      <c r="BI26" s="476"/>
      <c r="BJ26" s="476"/>
      <c r="BK26" s="476"/>
      <c r="BL26" s="476"/>
      <c r="BM26" s="477"/>
      <c r="BN26" s="466" t="s">
        <v>175</v>
      </c>
      <c r="BO26" s="467"/>
      <c r="BP26" s="467"/>
      <c r="BQ26" s="467"/>
      <c r="BR26" s="467"/>
      <c r="BS26" s="467"/>
      <c r="BT26" s="467"/>
      <c r="BU26" s="468"/>
      <c r="BV26" s="466" t="s">
        <v>175</v>
      </c>
      <c r="BW26" s="467"/>
      <c r="BX26" s="467"/>
      <c r="BY26" s="467"/>
      <c r="BZ26" s="467"/>
      <c r="CA26" s="467"/>
      <c r="CB26" s="467"/>
      <c r="CC26" s="468"/>
      <c r="CD26" s="201"/>
      <c r="CE26" s="464"/>
      <c r="CF26" s="464"/>
      <c r="CG26" s="464"/>
      <c r="CH26" s="464"/>
      <c r="CI26" s="464"/>
      <c r="CJ26" s="464"/>
      <c r="CK26" s="464"/>
      <c r="CL26" s="464"/>
      <c r="CM26" s="464"/>
      <c r="CN26" s="464"/>
      <c r="CO26" s="464"/>
      <c r="CP26" s="464"/>
      <c r="CQ26" s="464"/>
      <c r="CR26" s="464"/>
      <c r="CS26" s="465"/>
      <c r="CT26" s="436"/>
      <c r="CU26" s="437"/>
      <c r="CV26" s="437"/>
      <c r="CW26" s="437"/>
      <c r="CX26" s="437"/>
      <c r="CY26" s="437"/>
      <c r="CZ26" s="437"/>
      <c r="DA26" s="438"/>
      <c r="DB26" s="436"/>
      <c r="DC26" s="437"/>
      <c r="DD26" s="437"/>
      <c r="DE26" s="437"/>
      <c r="DF26" s="437"/>
      <c r="DG26" s="437"/>
      <c r="DH26" s="437"/>
      <c r="DI26" s="438"/>
    </row>
    <row r="27" spans="1:119" ht="18.75" customHeight="1" thickBot="1" x14ac:dyDescent="0.2">
      <c r="A27" s="187"/>
      <c r="B27" s="498"/>
      <c r="C27" s="499"/>
      <c r="D27" s="500"/>
      <c r="E27" s="439" t="s">
        <v>180</v>
      </c>
      <c r="F27" s="440"/>
      <c r="G27" s="440"/>
      <c r="H27" s="440"/>
      <c r="I27" s="440"/>
      <c r="J27" s="440"/>
      <c r="K27" s="441"/>
      <c r="L27" s="442">
        <v>1</v>
      </c>
      <c r="M27" s="443"/>
      <c r="N27" s="443"/>
      <c r="O27" s="443"/>
      <c r="P27" s="444"/>
      <c r="Q27" s="442">
        <v>2680</v>
      </c>
      <c r="R27" s="443"/>
      <c r="S27" s="443"/>
      <c r="T27" s="443"/>
      <c r="U27" s="443"/>
      <c r="V27" s="444"/>
      <c r="W27" s="508"/>
      <c r="X27" s="499"/>
      <c r="Y27" s="500"/>
      <c r="Z27" s="439" t="s">
        <v>181</v>
      </c>
      <c r="AA27" s="440"/>
      <c r="AB27" s="440"/>
      <c r="AC27" s="440"/>
      <c r="AD27" s="440"/>
      <c r="AE27" s="440"/>
      <c r="AF27" s="440"/>
      <c r="AG27" s="441"/>
      <c r="AH27" s="442" t="s">
        <v>175</v>
      </c>
      <c r="AI27" s="443"/>
      <c r="AJ27" s="443"/>
      <c r="AK27" s="443"/>
      <c r="AL27" s="444"/>
      <c r="AM27" s="442" t="s">
        <v>175</v>
      </c>
      <c r="AN27" s="443"/>
      <c r="AO27" s="443"/>
      <c r="AP27" s="443"/>
      <c r="AQ27" s="443"/>
      <c r="AR27" s="444"/>
      <c r="AS27" s="442" t="s">
        <v>128</v>
      </c>
      <c r="AT27" s="443"/>
      <c r="AU27" s="443"/>
      <c r="AV27" s="443"/>
      <c r="AW27" s="443"/>
      <c r="AX27" s="445"/>
      <c r="AY27" s="472" t="s">
        <v>182</v>
      </c>
      <c r="AZ27" s="473"/>
      <c r="BA27" s="473"/>
      <c r="BB27" s="473"/>
      <c r="BC27" s="473"/>
      <c r="BD27" s="473"/>
      <c r="BE27" s="473"/>
      <c r="BF27" s="473"/>
      <c r="BG27" s="473"/>
      <c r="BH27" s="473"/>
      <c r="BI27" s="473"/>
      <c r="BJ27" s="473"/>
      <c r="BK27" s="473"/>
      <c r="BL27" s="473"/>
      <c r="BM27" s="474"/>
      <c r="BN27" s="469">
        <v>548921</v>
      </c>
      <c r="BO27" s="470"/>
      <c r="BP27" s="470"/>
      <c r="BQ27" s="470"/>
      <c r="BR27" s="470"/>
      <c r="BS27" s="470"/>
      <c r="BT27" s="470"/>
      <c r="BU27" s="471"/>
      <c r="BV27" s="469">
        <v>246316</v>
      </c>
      <c r="BW27" s="470"/>
      <c r="BX27" s="470"/>
      <c r="BY27" s="470"/>
      <c r="BZ27" s="470"/>
      <c r="CA27" s="470"/>
      <c r="CB27" s="470"/>
      <c r="CC27" s="471"/>
      <c r="CD27" s="203"/>
      <c r="CE27" s="464"/>
      <c r="CF27" s="464"/>
      <c r="CG27" s="464"/>
      <c r="CH27" s="464"/>
      <c r="CI27" s="464"/>
      <c r="CJ27" s="464"/>
      <c r="CK27" s="464"/>
      <c r="CL27" s="464"/>
      <c r="CM27" s="464"/>
      <c r="CN27" s="464"/>
      <c r="CO27" s="464"/>
      <c r="CP27" s="464"/>
      <c r="CQ27" s="464"/>
      <c r="CR27" s="464"/>
      <c r="CS27" s="465"/>
      <c r="CT27" s="436"/>
      <c r="CU27" s="437"/>
      <c r="CV27" s="437"/>
      <c r="CW27" s="437"/>
      <c r="CX27" s="437"/>
      <c r="CY27" s="437"/>
      <c r="CZ27" s="437"/>
      <c r="DA27" s="438"/>
      <c r="DB27" s="436"/>
      <c r="DC27" s="437"/>
      <c r="DD27" s="437"/>
      <c r="DE27" s="437"/>
      <c r="DF27" s="437"/>
      <c r="DG27" s="437"/>
      <c r="DH27" s="437"/>
      <c r="DI27" s="438"/>
      <c r="DJ27" s="186"/>
      <c r="DK27" s="186"/>
      <c r="DL27" s="186"/>
      <c r="DM27" s="186"/>
      <c r="DN27" s="186"/>
      <c r="DO27" s="186"/>
    </row>
    <row r="28" spans="1:119" ht="18.75" customHeight="1" x14ac:dyDescent="0.15">
      <c r="A28" s="187"/>
      <c r="B28" s="498"/>
      <c r="C28" s="499"/>
      <c r="D28" s="500"/>
      <c r="E28" s="439" t="s">
        <v>183</v>
      </c>
      <c r="F28" s="440"/>
      <c r="G28" s="440"/>
      <c r="H28" s="440"/>
      <c r="I28" s="440"/>
      <c r="J28" s="440"/>
      <c r="K28" s="441"/>
      <c r="L28" s="442">
        <v>1</v>
      </c>
      <c r="M28" s="443"/>
      <c r="N28" s="443"/>
      <c r="O28" s="443"/>
      <c r="P28" s="444"/>
      <c r="Q28" s="442">
        <v>2140</v>
      </c>
      <c r="R28" s="443"/>
      <c r="S28" s="443"/>
      <c r="T28" s="443"/>
      <c r="U28" s="443"/>
      <c r="V28" s="444"/>
      <c r="W28" s="508"/>
      <c r="X28" s="499"/>
      <c r="Y28" s="500"/>
      <c r="Z28" s="439" t="s">
        <v>184</v>
      </c>
      <c r="AA28" s="440"/>
      <c r="AB28" s="440"/>
      <c r="AC28" s="440"/>
      <c r="AD28" s="440"/>
      <c r="AE28" s="440"/>
      <c r="AF28" s="440"/>
      <c r="AG28" s="441"/>
      <c r="AH28" s="442" t="s">
        <v>175</v>
      </c>
      <c r="AI28" s="443"/>
      <c r="AJ28" s="443"/>
      <c r="AK28" s="443"/>
      <c r="AL28" s="444"/>
      <c r="AM28" s="442" t="s">
        <v>175</v>
      </c>
      <c r="AN28" s="443"/>
      <c r="AO28" s="443"/>
      <c r="AP28" s="443"/>
      <c r="AQ28" s="443"/>
      <c r="AR28" s="444"/>
      <c r="AS28" s="442" t="s">
        <v>175</v>
      </c>
      <c r="AT28" s="443"/>
      <c r="AU28" s="443"/>
      <c r="AV28" s="443"/>
      <c r="AW28" s="443"/>
      <c r="AX28" s="445"/>
      <c r="AY28" s="449" t="s">
        <v>185</v>
      </c>
      <c r="AZ28" s="450"/>
      <c r="BA28" s="450"/>
      <c r="BB28" s="451"/>
      <c r="BC28" s="458" t="s">
        <v>48</v>
      </c>
      <c r="BD28" s="459"/>
      <c r="BE28" s="459"/>
      <c r="BF28" s="459"/>
      <c r="BG28" s="459"/>
      <c r="BH28" s="459"/>
      <c r="BI28" s="459"/>
      <c r="BJ28" s="459"/>
      <c r="BK28" s="459"/>
      <c r="BL28" s="459"/>
      <c r="BM28" s="460"/>
      <c r="BN28" s="461">
        <v>538257</v>
      </c>
      <c r="BO28" s="462"/>
      <c r="BP28" s="462"/>
      <c r="BQ28" s="462"/>
      <c r="BR28" s="462"/>
      <c r="BS28" s="462"/>
      <c r="BT28" s="462"/>
      <c r="BU28" s="463"/>
      <c r="BV28" s="461">
        <v>536322</v>
      </c>
      <c r="BW28" s="462"/>
      <c r="BX28" s="462"/>
      <c r="BY28" s="462"/>
      <c r="BZ28" s="462"/>
      <c r="CA28" s="462"/>
      <c r="CB28" s="462"/>
      <c r="CC28" s="463"/>
      <c r="CD28" s="201"/>
      <c r="CE28" s="464"/>
      <c r="CF28" s="464"/>
      <c r="CG28" s="464"/>
      <c r="CH28" s="464"/>
      <c r="CI28" s="464"/>
      <c r="CJ28" s="464"/>
      <c r="CK28" s="464"/>
      <c r="CL28" s="464"/>
      <c r="CM28" s="464"/>
      <c r="CN28" s="464"/>
      <c r="CO28" s="464"/>
      <c r="CP28" s="464"/>
      <c r="CQ28" s="464"/>
      <c r="CR28" s="464"/>
      <c r="CS28" s="465"/>
      <c r="CT28" s="436"/>
      <c r="CU28" s="437"/>
      <c r="CV28" s="437"/>
      <c r="CW28" s="437"/>
      <c r="CX28" s="437"/>
      <c r="CY28" s="437"/>
      <c r="CZ28" s="437"/>
      <c r="DA28" s="438"/>
      <c r="DB28" s="436"/>
      <c r="DC28" s="437"/>
      <c r="DD28" s="437"/>
      <c r="DE28" s="437"/>
      <c r="DF28" s="437"/>
      <c r="DG28" s="437"/>
      <c r="DH28" s="437"/>
      <c r="DI28" s="438"/>
      <c r="DJ28" s="186"/>
      <c r="DK28" s="186"/>
      <c r="DL28" s="186"/>
      <c r="DM28" s="186"/>
      <c r="DN28" s="186"/>
      <c r="DO28" s="186"/>
    </row>
    <row r="29" spans="1:119" ht="18.75" customHeight="1" x14ac:dyDescent="0.15">
      <c r="A29" s="187"/>
      <c r="B29" s="498"/>
      <c r="C29" s="499"/>
      <c r="D29" s="500"/>
      <c r="E29" s="439" t="s">
        <v>186</v>
      </c>
      <c r="F29" s="440"/>
      <c r="G29" s="440"/>
      <c r="H29" s="440"/>
      <c r="I29" s="440"/>
      <c r="J29" s="440"/>
      <c r="K29" s="441"/>
      <c r="L29" s="442">
        <v>8</v>
      </c>
      <c r="M29" s="443"/>
      <c r="N29" s="443"/>
      <c r="O29" s="443"/>
      <c r="P29" s="444"/>
      <c r="Q29" s="442">
        <v>1920</v>
      </c>
      <c r="R29" s="443"/>
      <c r="S29" s="443"/>
      <c r="T29" s="443"/>
      <c r="U29" s="443"/>
      <c r="V29" s="444"/>
      <c r="W29" s="509"/>
      <c r="X29" s="510"/>
      <c r="Y29" s="511"/>
      <c r="Z29" s="439" t="s">
        <v>187</v>
      </c>
      <c r="AA29" s="440"/>
      <c r="AB29" s="440"/>
      <c r="AC29" s="440"/>
      <c r="AD29" s="440"/>
      <c r="AE29" s="440"/>
      <c r="AF29" s="440"/>
      <c r="AG29" s="441"/>
      <c r="AH29" s="442">
        <v>79</v>
      </c>
      <c r="AI29" s="443"/>
      <c r="AJ29" s="443"/>
      <c r="AK29" s="443"/>
      <c r="AL29" s="444"/>
      <c r="AM29" s="442">
        <v>233682</v>
      </c>
      <c r="AN29" s="443"/>
      <c r="AO29" s="443"/>
      <c r="AP29" s="443"/>
      <c r="AQ29" s="443"/>
      <c r="AR29" s="444"/>
      <c r="AS29" s="442">
        <v>2958</v>
      </c>
      <c r="AT29" s="443"/>
      <c r="AU29" s="443"/>
      <c r="AV29" s="443"/>
      <c r="AW29" s="443"/>
      <c r="AX29" s="445"/>
      <c r="AY29" s="452"/>
      <c r="AZ29" s="453"/>
      <c r="BA29" s="453"/>
      <c r="BB29" s="454"/>
      <c r="BC29" s="446" t="s">
        <v>188</v>
      </c>
      <c r="BD29" s="447"/>
      <c r="BE29" s="447"/>
      <c r="BF29" s="447"/>
      <c r="BG29" s="447"/>
      <c r="BH29" s="447"/>
      <c r="BI29" s="447"/>
      <c r="BJ29" s="447"/>
      <c r="BK29" s="447"/>
      <c r="BL29" s="447"/>
      <c r="BM29" s="448"/>
      <c r="BN29" s="466">
        <v>1554718</v>
      </c>
      <c r="BO29" s="467"/>
      <c r="BP29" s="467"/>
      <c r="BQ29" s="467"/>
      <c r="BR29" s="467"/>
      <c r="BS29" s="467"/>
      <c r="BT29" s="467"/>
      <c r="BU29" s="468"/>
      <c r="BV29" s="466">
        <v>1399488</v>
      </c>
      <c r="BW29" s="467"/>
      <c r="BX29" s="467"/>
      <c r="BY29" s="467"/>
      <c r="BZ29" s="467"/>
      <c r="CA29" s="467"/>
      <c r="CB29" s="467"/>
      <c r="CC29" s="468"/>
      <c r="CD29" s="203"/>
      <c r="CE29" s="464"/>
      <c r="CF29" s="464"/>
      <c r="CG29" s="464"/>
      <c r="CH29" s="464"/>
      <c r="CI29" s="464"/>
      <c r="CJ29" s="464"/>
      <c r="CK29" s="464"/>
      <c r="CL29" s="464"/>
      <c r="CM29" s="464"/>
      <c r="CN29" s="464"/>
      <c r="CO29" s="464"/>
      <c r="CP29" s="464"/>
      <c r="CQ29" s="464"/>
      <c r="CR29" s="464"/>
      <c r="CS29" s="465"/>
      <c r="CT29" s="436"/>
      <c r="CU29" s="437"/>
      <c r="CV29" s="437"/>
      <c r="CW29" s="437"/>
      <c r="CX29" s="437"/>
      <c r="CY29" s="437"/>
      <c r="CZ29" s="437"/>
      <c r="DA29" s="438"/>
      <c r="DB29" s="436"/>
      <c r="DC29" s="437"/>
      <c r="DD29" s="437"/>
      <c r="DE29" s="437"/>
      <c r="DF29" s="437"/>
      <c r="DG29" s="437"/>
      <c r="DH29" s="437"/>
      <c r="DI29" s="438"/>
      <c r="DJ29" s="186"/>
      <c r="DK29" s="186"/>
      <c r="DL29" s="186"/>
      <c r="DM29" s="186"/>
      <c r="DN29" s="186"/>
      <c r="DO29" s="186"/>
    </row>
    <row r="30" spans="1:119" ht="18.75" customHeight="1" thickBot="1" x14ac:dyDescent="0.2">
      <c r="A30" s="187"/>
      <c r="B30" s="501"/>
      <c r="C30" s="502"/>
      <c r="D30" s="503"/>
      <c r="E30" s="512"/>
      <c r="F30" s="513"/>
      <c r="G30" s="513"/>
      <c r="H30" s="513"/>
      <c r="I30" s="513"/>
      <c r="J30" s="513"/>
      <c r="K30" s="514"/>
      <c r="L30" s="515"/>
      <c r="M30" s="516"/>
      <c r="N30" s="516"/>
      <c r="O30" s="516"/>
      <c r="P30" s="517"/>
      <c r="Q30" s="515"/>
      <c r="R30" s="516"/>
      <c r="S30" s="516"/>
      <c r="T30" s="516"/>
      <c r="U30" s="516"/>
      <c r="V30" s="517"/>
      <c r="W30" s="518" t="s">
        <v>189</v>
      </c>
      <c r="X30" s="519"/>
      <c r="Y30" s="519"/>
      <c r="Z30" s="519"/>
      <c r="AA30" s="519"/>
      <c r="AB30" s="519"/>
      <c r="AC30" s="519"/>
      <c r="AD30" s="519"/>
      <c r="AE30" s="519"/>
      <c r="AF30" s="519"/>
      <c r="AG30" s="520"/>
      <c r="AH30" s="430">
        <v>92.4</v>
      </c>
      <c r="AI30" s="431"/>
      <c r="AJ30" s="431"/>
      <c r="AK30" s="431"/>
      <c r="AL30" s="431"/>
      <c r="AM30" s="431"/>
      <c r="AN30" s="431"/>
      <c r="AO30" s="431"/>
      <c r="AP30" s="431"/>
      <c r="AQ30" s="431"/>
      <c r="AR30" s="431"/>
      <c r="AS30" s="431"/>
      <c r="AT30" s="431"/>
      <c r="AU30" s="431"/>
      <c r="AV30" s="431"/>
      <c r="AW30" s="431"/>
      <c r="AX30" s="432"/>
      <c r="AY30" s="455"/>
      <c r="AZ30" s="456"/>
      <c r="BA30" s="456"/>
      <c r="BB30" s="457"/>
      <c r="BC30" s="433" t="s">
        <v>50</v>
      </c>
      <c r="BD30" s="434"/>
      <c r="BE30" s="434"/>
      <c r="BF30" s="434"/>
      <c r="BG30" s="434"/>
      <c r="BH30" s="434"/>
      <c r="BI30" s="434"/>
      <c r="BJ30" s="434"/>
      <c r="BK30" s="434"/>
      <c r="BL30" s="434"/>
      <c r="BM30" s="435"/>
      <c r="BN30" s="469">
        <v>2382531</v>
      </c>
      <c r="BO30" s="470"/>
      <c r="BP30" s="470"/>
      <c r="BQ30" s="470"/>
      <c r="BR30" s="470"/>
      <c r="BS30" s="470"/>
      <c r="BT30" s="470"/>
      <c r="BU30" s="471"/>
      <c r="BV30" s="469">
        <v>2318520</v>
      </c>
      <c r="BW30" s="470"/>
      <c r="BX30" s="470"/>
      <c r="BY30" s="470"/>
      <c r="BZ30" s="470"/>
      <c r="CA30" s="470"/>
      <c r="CB30" s="470"/>
      <c r="CC30" s="471"/>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190</v>
      </c>
      <c r="D32" s="214"/>
      <c r="E32" s="214"/>
      <c r="F32" s="211"/>
      <c r="G32" s="211"/>
      <c r="H32" s="211"/>
      <c r="I32" s="211"/>
      <c r="J32" s="211"/>
      <c r="K32" s="211"/>
      <c r="L32" s="211"/>
      <c r="M32" s="211"/>
      <c r="N32" s="211"/>
      <c r="O32" s="211"/>
      <c r="P32" s="211"/>
      <c r="Q32" s="211"/>
      <c r="R32" s="211"/>
      <c r="S32" s="211"/>
      <c r="T32" s="211"/>
      <c r="U32" s="211" t="s">
        <v>191</v>
      </c>
      <c r="V32" s="211"/>
      <c r="W32" s="211"/>
      <c r="X32" s="211"/>
      <c r="Y32" s="211"/>
      <c r="Z32" s="211"/>
      <c r="AA32" s="211"/>
      <c r="AB32" s="211"/>
      <c r="AC32" s="211"/>
      <c r="AD32" s="211"/>
      <c r="AE32" s="211"/>
      <c r="AF32" s="211"/>
      <c r="AG32" s="211"/>
      <c r="AH32" s="211"/>
      <c r="AI32" s="211"/>
      <c r="AJ32" s="211"/>
      <c r="AK32" s="211"/>
      <c r="AL32" s="211"/>
      <c r="AM32" s="215" t="s">
        <v>192</v>
      </c>
      <c r="AN32" s="211"/>
      <c r="AO32" s="211"/>
      <c r="AP32" s="211"/>
      <c r="AQ32" s="211"/>
      <c r="AR32" s="211"/>
      <c r="AS32" s="215"/>
      <c r="AT32" s="215"/>
      <c r="AU32" s="215"/>
      <c r="AV32" s="215"/>
      <c r="AW32" s="215"/>
      <c r="AX32" s="215"/>
      <c r="AY32" s="215"/>
      <c r="AZ32" s="215"/>
      <c r="BA32" s="215"/>
      <c r="BB32" s="211"/>
      <c r="BC32" s="215"/>
      <c r="BD32" s="211"/>
      <c r="BE32" s="215" t="s">
        <v>193</v>
      </c>
      <c r="BF32" s="211"/>
      <c r="BG32" s="211"/>
      <c r="BH32" s="211"/>
      <c r="BI32" s="211"/>
      <c r="BJ32" s="215"/>
      <c r="BK32" s="215"/>
      <c r="BL32" s="215"/>
      <c r="BM32" s="215"/>
      <c r="BN32" s="215"/>
      <c r="BO32" s="215"/>
      <c r="BP32" s="215"/>
      <c r="BQ32" s="215"/>
      <c r="BR32" s="211"/>
      <c r="BS32" s="211"/>
      <c r="BT32" s="211"/>
      <c r="BU32" s="211"/>
      <c r="BV32" s="211"/>
      <c r="BW32" s="211" t="s">
        <v>194</v>
      </c>
      <c r="BX32" s="211"/>
      <c r="BY32" s="211"/>
      <c r="BZ32" s="211"/>
      <c r="CA32" s="211"/>
      <c r="CB32" s="215"/>
      <c r="CC32" s="215"/>
      <c r="CD32" s="215"/>
      <c r="CE32" s="215"/>
      <c r="CF32" s="215"/>
      <c r="CG32" s="215"/>
      <c r="CH32" s="215"/>
      <c r="CI32" s="215"/>
      <c r="CJ32" s="215"/>
      <c r="CK32" s="215"/>
      <c r="CL32" s="215"/>
      <c r="CM32" s="215"/>
      <c r="CN32" s="215"/>
      <c r="CO32" s="215" t="s">
        <v>195</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29" t="s">
        <v>196</v>
      </c>
      <c r="D33" s="429"/>
      <c r="E33" s="428" t="s">
        <v>197</v>
      </c>
      <c r="F33" s="428"/>
      <c r="G33" s="428"/>
      <c r="H33" s="428"/>
      <c r="I33" s="428"/>
      <c r="J33" s="428"/>
      <c r="K33" s="428"/>
      <c r="L33" s="428"/>
      <c r="M33" s="428"/>
      <c r="N33" s="428"/>
      <c r="O33" s="428"/>
      <c r="P33" s="428"/>
      <c r="Q33" s="428"/>
      <c r="R33" s="428"/>
      <c r="S33" s="428"/>
      <c r="T33" s="216"/>
      <c r="U33" s="429" t="s">
        <v>198</v>
      </c>
      <c r="V33" s="429"/>
      <c r="W33" s="428" t="s">
        <v>199</v>
      </c>
      <c r="X33" s="428"/>
      <c r="Y33" s="428"/>
      <c r="Z33" s="428"/>
      <c r="AA33" s="428"/>
      <c r="AB33" s="428"/>
      <c r="AC33" s="428"/>
      <c r="AD33" s="428"/>
      <c r="AE33" s="428"/>
      <c r="AF33" s="428"/>
      <c r="AG33" s="428"/>
      <c r="AH33" s="428"/>
      <c r="AI33" s="428"/>
      <c r="AJ33" s="428"/>
      <c r="AK33" s="428"/>
      <c r="AL33" s="216"/>
      <c r="AM33" s="429" t="s">
        <v>200</v>
      </c>
      <c r="AN33" s="429"/>
      <c r="AO33" s="428" t="s">
        <v>201</v>
      </c>
      <c r="AP33" s="428"/>
      <c r="AQ33" s="428"/>
      <c r="AR33" s="428"/>
      <c r="AS33" s="428"/>
      <c r="AT33" s="428"/>
      <c r="AU33" s="428"/>
      <c r="AV33" s="428"/>
      <c r="AW33" s="428"/>
      <c r="AX33" s="428"/>
      <c r="AY33" s="428"/>
      <c r="AZ33" s="428"/>
      <c r="BA33" s="428"/>
      <c r="BB33" s="428"/>
      <c r="BC33" s="428"/>
      <c r="BD33" s="217"/>
      <c r="BE33" s="428" t="s">
        <v>202</v>
      </c>
      <c r="BF33" s="428"/>
      <c r="BG33" s="428" t="s">
        <v>203</v>
      </c>
      <c r="BH33" s="428"/>
      <c r="BI33" s="428"/>
      <c r="BJ33" s="428"/>
      <c r="BK33" s="428"/>
      <c r="BL33" s="428"/>
      <c r="BM33" s="428"/>
      <c r="BN33" s="428"/>
      <c r="BO33" s="428"/>
      <c r="BP33" s="428"/>
      <c r="BQ33" s="428"/>
      <c r="BR33" s="428"/>
      <c r="BS33" s="428"/>
      <c r="BT33" s="428"/>
      <c r="BU33" s="428"/>
      <c r="BV33" s="217"/>
      <c r="BW33" s="429" t="s">
        <v>202</v>
      </c>
      <c r="BX33" s="429"/>
      <c r="BY33" s="428" t="s">
        <v>204</v>
      </c>
      <c r="BZ33" s="428"/>
      <c r="CA33" s="428"/>
      <c r="CB33" s="428"/>
      <c r="CC33" s="428"/>
      <c r="CD33" s="428"/>
      <c r="CE33" s="428"/>
      <c r="CF33" s="428"/>
      <c r="CG33" s="428"/>
      <c r="CH33" s="428"/>
      <c r="CI33" s="428"/>
      <c r="CJ33" s="428"/>
      <c r="CK33" s="428"/>
      <c r="CL33" s="428"/>
      <c r="CM33" s="428"/>
      <c r="CN33" s="216"/>
      <c r="CO33" s="429" t="s">
        <v>200</v>
      </c>
      <c r="CP33" s="429"/>
      <c r="CQ33" s="428" t="s">
        <v>205</v>
      </c>
      <c r="CR33" s="428"/>
      <c r="CS33" s="428"/>
      <c r="CT33" s="428"/>
      <c r="CU33" s="428"/>
      <c r="CV33" s="428"/>
      <c r="CW33" s="428"/>
      <c r="CX33" s="428"/>
      <c r="CY33" s="428"/>
      <c r="CZ33" s="428"/>
      <c r="DA33" s="428"/>
      <c r="DB33" s="428"/>
      <c r="DC33" s="428"/>
      <c r="DD33" s="428"/>
      <c r="DE33" s="428"/>
      <c r="DF33" s="216"/>
      <c r="DG33" s="427" t="s">
        <v>206</v>
      </c>
      <c r="DH33" s="427"/>
      <c r="DI33" s="218"/>
      <c r="DJ33" s="186"/>
      <c r="DK33" s="186"/>
      <c r="DL33" s="186"/>
      <c r="DM33" s="186"/>
      <c r="DN33" s="186"/>
      <c r="DO33" s="186"/>
    </row>
    <row r="34" spans="1:119" ht="32.25" customHeight="1" x14ac:dyDescent="0.15">
      <c r="A34" s="187"/>
      <c r="B34" s="213"/>
      <c r="C34" s="425">
        <f>IF(E34="","",1)</f>
        <v>1</v>
      </c>
      <c r="D34" s="425"/>
      <c r="E34" s="424" t="str">
        <f>IF('各会計、関係団体の財政状況及び健全化判断比率'!B7="","",'各会計、関係団体の財政状況及び健全化判断比率'!B7)</f>
        <v>一般会計</v>
      </c>
      <c r="F34" s="424"/>
      <c r="G34" s="424"/>
      <c r="H34" s="424"/>
      <c r="I34" s="424"/>
      <c r="J34" s="424"/>
      <c r="K34" s="424"/>
      <c r="L34" s="424"/>
      <c r="M34" s="424"/>
      <c r="N34" s="424"/>
      <c r="O34" s="424"/>
      <c r="P34" s="424"/>
      <c r="Q34" s="424"/>
      <c r="R34" s="424"/>
      <c r="S34" s="424"/>
      <c r="T34" s="214"/>
      <c r="U34" s="425">
        <f>IF(W34="","",MAX(C34:D43)+1)</f>
        <v>2</v>
      </c>
      <c r="V34" s="425"/>
      <c r="W34" s="424" t="str">
        <f>IF('各会計、関係団体の財政状況及び健全化判断比率'!B28="","",'各会計、関係団体の財政状況及び健全化判断比率'!B28)</f>
        <v>国民健康保険特別会計</v>
      </c>
      <c r="X34" s="424"/>
      <c r="Y34" s="424"/>
      <c r="Z34" s="424"/>
      <c r="AA34" s="424"/>
      <c r="AB34" s="424"/>
      <c r="AC34" s="424"/>
      <c r="AD34" s="424"/>
      <c r="AE34" s="424"/>
      <c r="AF34" s="424"/>
      <c r="AG34" s="424"/>
      <c r="AH34" s="424"/>
      <c r="AI34" s="424"/>
      <c r="AJ34" s="424"/>
      <c r="AK34" s="424"/>
      <c r="AL34" s="214"/>
      <c r="AM34" s="425" t="str">
        <f>IF(AO34="","",MAX(C34:D43,U34:V43)+1)</f>
        <v/>
      </c>
      <c r="AN34" s="425"/>
      <c r="AO34" s="424"/>
      <c r="AP34" s="424"/>
      <c r="AQ34" s="424"/>
      <c r="AR34" s="424"/>
      <c r="AS34" s="424"/>
      <c r="AT34" s="424"/>
      <c r="AU34" s="424"/>
      <c r="AV34" s="424"/>
      <c r="AW34" s="424"/>
      <c r="AX34" s="424"/>
      <c r="AY34" s="424"/>
      <c r="AZ34" s="424"/>
      <c r="BA34" s="424"/>
      <c r="BB34" s="424"/>
      <c r="BC34" s="424"/>
      <c r="BD34" s="214"/>
      <c r="BE34" s="425">
        <f>IF(BG34="","",MAX(C34:D43,U34:V43,AM34:AN43)+1)</f>
        <v>5</v>
      </c>
      <c r="BF34" s="425"/>
      <c r="BG34" s="424" t="str">
        <f>IF('各会計、関係団体の財政状況及び健全化判断比率'!B31="","",'各会計、関係団体の財政状況及び健全化判断比率'!B31)</f>
        <v>簡易水道事業特別会計</v>
      </c>
      <c r="BH34" s="424"/>
      <c r="BI34" s="424"/>
      <c r="BJ34" s="424"/>
      <c r="BK34" s="424"/>
      <c r="BL34" s="424"/>
      <c r="BM34" s="424"/>
      <c r="BN34" s="424"/>
      <c r="BO34" s="424"/>
      <c r="BP34" s="424"/>
      <c r="BQ34" s="424"/>
      <c r="BR34" s="424"/>
      <c r="BS34" s="424"/>
      <c r="BT34" s="424"/>
      <c r="BU34" s="424"/>
      <c r="BV34" s="214"/>
      <c r="BW34" s="425">
        <f>IF(BY34="","",MAX(C34:D43,U34:V43,AM34:AN43,BE34:BF43)+1)</f>
        <v>6</v>
      </c>
      <c r="BX34" s="425"/>
      <c r="BY34" s="424" t="str">
        <f>IF('各会計、関係団体の財政状況及び健全化判断比率'!B68="","",'各会計、関係団体の財政状況及び健全化判断比率'!B68)</f>
        <v>高知県広域食肉センター事務組合　一般会計</v>
      </c>
      <c r="BZ34" s="424"/>
      <c r="CA34" s="424"/>
      <c r="CB34" s="424"/>
      <c r="CC34" s="424"/>
      <c r="CD34" s="424"/>
      <c r="CE34" s="424"/>
      <c r="CF34" s="424"/>
      <c r="CG34" s="424"/>
      <c r="CH34" s="424"/>
      <c r="CI34" s="424"/>
      <c r="CJ34" s="424"/>
      <c r="CK34" s="424"/>
      <c r="CL34" s="424"/>
      <c r="CM34" s="424"/>
      <c r="CN34" s="214"/>
      <c r="CO34" s="425">
        <f>IF(CQ34="","",MAX(C34:D43,U34:V43,AM34:AN43,BE34:BF43,BW34:BX43)+1)</f>
        <v>14</v>
      </c>
      <c r="CP34" s="425"/>
      <c r="CQ34" s="424" t="str">
        <f>IF('各会計、関係団体の財政状況及び健全化判断比率'!BS7="","",'各会計、関係団体の財政状況及び健全化判断比率'!BS7)</f>
        <v>大豊町観光開発協会</v>
      </c>
      <c r="CR34" s="424"/>
      <c r="CS34" s="424"/>
      <c r="CT34" s="424"/>
      <c r="CU34" s="424"/>
      <c r="CV34" s="424"/>
      <c r="CW34" s="424"/>
      <c r="CX34" s="424"/>
      <c r="CY34" s="424"/>
      <c r="CZ34" s="424"/>
      <c r="DA34" s="424"/>
      <c r="DB34" s="424"/>
      <c r="DC34" s="424"/>
      <c r="DD34" s="424"/>
      <c r="DE34" s="424"/>
      <c r="DF34" s="211"/>
      <c r="DG34" s="426" t="str">
        <f>IF('各会計、関係団体の財政状況及び健全化判断比率'!BR7="","",'各会計、関係団体の財政状況及び健全化判断比率'!BR7)</f>
        <v/>
      </c>
      <c r="DH34" s="426"/>
      <c r="DI34" s="218"/>
      <c r="DJ34" s="186"/>
      <c r="DK34" s="186"/>
      <c r="DL34" s="186"/>
      <c r="DM34" s="186"/>
      <c r="DN34" s="186"/>
      <c r="DO34" s="186"/>
    </row>
    <row r="35" spans="1:119" ht="32.25" customHeight="1" x14ac:dyDescent="0.15">
      <c r="A35" s="187"/>
      <c r="B35" s="213"/>
      <c r="C35" s="425" t="str">
        <f>IF(E35="","",C34+1)</f>
        <v/>
      </c>
      <c r="D35" s="425"/>
      <c r="E35" s="424" t="str">
        <f>IF('各会計、関係団体の財政状況及び健全化判断比率'!B8="","",'各会計、関係団体の財政状況及び健全化判断比率'!B8)</f>
        <v/>
      </c>
      <c r="F35" s="424"/>
      <c r="G35" s="424"/>
      <c r="H35" s="424"/>
      <c r="I35" s="424"/>
      <c r="J35" s="424"/>
      <c r="K35" s="424"/>
      <c r="L35" s="424"/>
      <c r="M35" s="424"/>
      <c r="N35" s="424"/>
      <c r="O35" s="424"/>
      <c r="P35" s="424"/>
      <c r="Q35" s="424"/>
      <c r="R35" s="424"/>
      <c r="S35" s="424"/>
      <c r="T35" s="214"/>
      <c r="U35" s="425">
        <f>IF(W35="","",U34+1)</f>
        <v>3</v>
      </c>
      <c r="V35" s="425"/>
      <c r="W35" s="424" t="str">
        <f>IF('各会計、関係団体の財政状況及び健全化判断比率'!B29="","",'各会計、関係団体の財政状況及び健全化判断比率'!B29)</f>
        <v>介護保険特別会計</v>
      </c>
      <c r="X35" s="424"/>
      <c r="Y35" s="424"/>
      <c r="Z35" s="424"/>
      <c r="AA35" s="424"/>
      <c r="AB35" s="424"/>
      <c r="AC35" s="424"/>
      <c r="AD35" s="424"/>
      <c r="AE35" s="424"/>
      <c r="AF35" s="424"/>
      <c r="AG35" s="424"/>
      <c r="AH35" s="424"/>
      <c r="AI35" s="424"/>
      <c r="AJ35" s="424"/>
      <c r="AK35" s="424"/>
      <c r="AL35" s="214"/>
      <c r="AM35" s="425" t="str">
        <f t="shared" ref="AM35:AM43" si="0">IF(AO35="","",AM34+1)</f>
        <v/>
      </c>
      <c r="AN35" s="425"/>
      <c r="AO35" s="424"/>
      <c r="AP35" s="424"/>
      <c r="AQ35" s="424"/>
      <c r="AR35" s="424"/>
      <c r="AS35" s="424"/>
      <c r="AT35" s="424"/>
      <c r="AU35" s="424"/>
      <c r="AV35" s="424"/>
      <c r="AW35" s="424"/>
      <c r="AX35" s="424"/>
      <c r="AY35" s="424"/>
      <c r="AZ35" s="424"/>
      <c r="BA35" s="424"/>
      <c r="BB35" s="424"/>
      <c r="BC35" s="424"/>
      <c r="BD35" s="214"/>
      <c r="BE35" s="425" t="str">
        <f t="shared" ref="BE35:BE43" si="1">IF(BG35="","",BE34+1)</f>
        <v/>
      </c>
      <c r="BF35" s="425"/>
      <c r="BG35" s="424"/>
      <c r="BH35" s="424"/>
      <c r="BI35" s="424"/>
      <c r="BJ35" s="424"/>
      <c r="BK35" s="424"/>
      <c r="BL35" s="424"/>
      <c r="BM35" s="424"/>
      <c r="BN35" s="424"/>
      <c r="BO35" s="424"/>
      <c r="BP35" s="424"/>
      <c r="BQ35" s="424"/>
      <c r="BR35" s="424"/>
      <c r="BS35" s="424"/>
      <c r="BT35" s="424"/>
      <c r="BU35" s="424"/>
      <c r="BV35" s="214"/>
      <c r="BW35" s="425">
        <f t="shared" ref="BW35:BW43" si="2">IF(BY35="","",BW34+1)</f>
        <v>7</v>
      </c>
      <c r="BX35" s="425"/>
      <c r="BY35" s="424" t="str">
        <f>IF('各会計、関係団体の財政状況及び健全化判断比率'!B69="","",'各会計、関係団体の財政状況及び健全化判断比率'!B69)</f>
        <v>嶺北広域行政事務組合　一般会計</v>
      </c>
      <c r="BZ35" s="424"/>
      <c r="CA35" s="424"/>
      <c r="CB35" s="424"/>
      <c r="CC35" s="424"/>
      <c r="CD35" s="424"/>
      <c r="CE35" s="424"/>
      <c r="CF35" s="424"/>
      <c r="CG35" s="424"/>
      <c r="CH35" s="424"/>
      <c r="CI35" s="424"/>
      <c r="CJ35" s="424"/>
      <c r="CK35" s="424"/>
      <c r="CL35" s="424"/>
      <c r="CM35" s="424"/>
      <c r="CN35" s="214"/>
      <c r="CO35" s="425">
        <f t="shared" ref="CO35:CO43" si="3">IF(CQ35="","",CO34+1)</f>
        <v>15</v>
      </c>
      <c r="CP35" s="425"/>
      <c r="CQ35" s="424" t="str">
        <f>IF('各会計、関係団体の財政状況及び健全化判断比率'!BS8="","",'各会計、関係団体の財政状況及び健全化判断比率'!BS8)</f>
        <v>大豊ゆとりファーム</v>
      </c>
      <c r="CR35" s="424"/>
      <c r="CS35" s="424"/>
      <c r="CT35" s="424"/>
      <c r="CU35" s="424"/>
      <c r="CV35" s="424"/>
      <c r="CW35" s="424"/>
      <c r="CX35" s="424"/>
      <c r="CY35" s="424"/>
      <c r="CZ35" s="424"/>
      <c r="DA35" s="424"/>
      <c r="DB35" s="424"/>
      <c r="DC35" s="424"/>
      <c r="DD35" s="424"/>
      <c r="DE35" s="424"/>
      <c r="DF35" s="211"/>
      <c r="DG35" s="426" t="str">
        <f>IF('各会計、関係団体の財政状況及び健全化判断比率'!BR8="","",'各会計、関係団体の財政状況及び健全化判断比率'!BR8)</f>
        <v/>
      </c>
      <c r="DH35" s="426"/>
      <c r="DI35" s="218"/>
      <c r="DJ35" s="186"/>
      <c r="DK35" s="186"/>
      <c r="DL35" s="186"/>
      <c r="DM35" s="186"/>
      <c r="DN35" s="186"/>
      <c r="DO35" s="186"/>
    </row>
    <row r="36" spans="1:119" ht="32.25" customHeight="1" x14ac:dyDescent="0.15">
      <c r="A36" s="187"/>
      <c r="B36" s="213"/>
      <c r="C36" s="425" t="str">
        <f>IF(E36="","",C35+1)</f>
        <v/>
      </c>
      <c r="D36" s="425"/>
      <c r="E36" s="424" t="str">
        <f>IF('各会計、関係団体の財政状況及び健全化判断比率'!B9="","",'各会計、関係団体の財政状況及び健全化判断比率'!B9)</f>
        <v/>
      </c>
      <c r="F36" s="424"/>
      <c r="G36" s="424"/>
      <c r="H36" s="424"/>
      <c r="I36" s="424"/>
      <c r="J36" s="424"/>
      <c r="K36" s="424"/>
      <c r="L36" s="424"/>
      <c r="M36" s="424"/>
      <c r="N36" s="424"/>
      <c r="O36" s="424"/>
      <c r="P36" s="424"/>
      <c r="Q36" s="424"/>
      <c r="R36" s="424"/>
      <c r="S36" s="424"/>
      <c r="T36" s="214"/>
      <c r="U36" s="425">
        <f t="shared" ref="U36:U43" si="4">IF(W36="","",U35+1)</f>
        <v>4</v>
      </c>
      <c r="V36" s="425"/>
      <c r="W36" s="424" t="str">
        <f>IF('各会計、関係団体の財政状況及び健全化判断比率'!B30="","",'各会計、関係団体の財政状況及び健全化判断比率'!B30)</f>
        <v>後期高齢者医療特別会計</v>
      </c>
      <c r="X36" s="424"/>
      <c r="Y36" s="424"/>
      <c r="Z36" s="424"/>
      <c r="AA36" s="424"/>
      <c r="AB36" s="424"/>
      <c r="AC36" s="424"/>
      <c r="AD36" s="424"/>
      <c r="AE36" s="424"/>
      <c r="AF36" s="424"/>
      <c r="AG36" s="424"/>
      <c r="AH36" s="424"/>
      <c r="AI36" s="424"/>
      <c r="AJ36" s="424"/>
      <c r="AK36" s="424"/>
      <c r="AL36" s="214"/>
      <c r="AM36" s="425" t="str">
        <f t="shared" si="0"/>
        <v/>
      </c>
      <c r="AN36" s="425"/>
      <c r="AO36" s="424"/>
      <c r="AP36" s="424"/>
      <c r="AQ36" s="424"/>
      <c r="AR36" s="424"/>
      <c r="AS36" s="424"/>
      <c r="AT36" s="424"/>
      <c r="AU36" s="424"/>
      <c r="AV36" s="424"/>
      <c r="AW36" s="424"/>
      <c r="AX36" s="424"/>
      <c r="AY36" s="424"/>
      <c r="AZ36" s="424"/>
      <c r="BA36" s="424"/>
      <c r="BB36" s="424"/>
      <c r="BC36" s="424"/>
      <c r="BD36" s="214"/>
      <c r="BE36" s="425" t="str">
        <f t="shared" si="1"/>
        <v/>
      </c>
      <c r="BF36" s="425"/>
      <c r="BG36" s="424"/>
      <c r="BH36" s="424"/>
      <c r="BI36" s="424"/>
      <c r="BJ36" s="424"/>
      <c r="BK36" s="424"/>
      <c r="BL36" s="424"/>
      <c r="BM36" s="424"/>
      <c r="BN36" s="424"/>
      <c r="BO36" s="424"/>
      <c r="BP36" s="424"/>
      <c r="BQ36" s="424"/>
      <c r="BR36" s="424"/>
      <c r="BS36" s="424"/>
      <c r="BT36" s="424"/>
      <c r="BU36" s="424"/>
      <c r="BV36" s="214"/>
      <c r="BW36" s="425">
        <f t="shared" si="2"/>
        <v>8</v>
      </c>
      <c r="BX36" s="425"/>
      <c r="BY36" s="424" t="str">
        <f>IF('各会計、関係団体の財政状況及び健全化判断比率'!B70="","",'各会計、関係団体の財政状況及び健全化判断比率'!B70)</f>
        <v>嶺北広域行政事務組合　介護認定審査事務特別会計</v>
      </c>
      <c r="BZ36" s="424"/>
      <c r="CA36" s="424"/>
      <c r="CB36" s="424"/>
      <c r="CC36" s="424"/>
      <c r="CD36" s="424"/>
      <c r="CE36" s="424"/>
      <c r="CF36" s="424"/>
      <c r="CG36" s="424"/>
      <c r="CH36" s="424"/>
      <c r="CI36" s="424"/>
      <c r="CJ36" s="424"/>
      <c r="CK36" s="424"/>
      <c r="CL36" s="424"/>
      <c r="CM36" s="424"/>
      <c r="CN36" s="214"/>
      <c r="CO36" s="425" t="str">
        <f t="shared" si="3"/>
        <v/>
      </c>
      <c r="CP36" s="425"/>
      <c r="CQ36" s="424" t="str">
        <f>IF('各会計、関係団体の財政状況及び健全化判断比率'!BS9="","",'各会計、関係団体の財政状況及び健全化判断比率'!BS9)</f>
        <v/>
      </c>
      <c r="CR36" s="424"/>
      <c r="CS36" s="424"/>
      <c r="CT36" s="424"/>
      <c r="CU36" s="424"/>
      <c r="CV36" s="424"/>
      <c r="CW36" s="424"/>
      <c r="CX36" s="424"/>
      <c r="CY36" s="424"/>
      <c r="CZ36" s="424"/>
      <c r="DA36" s="424"/>
      <c r="DB36" s="424"/>
      <c r="DC36" s="424"/>
      <c r="DD36" s="424"/>
      <c r="DE36" s="424"/>
      <c r="DF36" s="211"/>
      <c r="DG36" s="426" t="str">
        <f>IF('各会計、関係団体の財政状況及び健全化判断比率'!BR9="","",'各会計、関係団体の財政状況及び健全化判断比率'!BR9)</f>
        <v/>
      </c>
      <c r="DH36" s="426"/>
      <c r="DI36" s="218"/>
      <c r="DJ36" s="186"/>
      <c r="DK36" s="186"/>
      <c r="DL36" s="186"/>
      <c r="DM36" s="186"/>
      <c r="DN36" s="186"/>
      <c r="DO36" s="186"/>
    </row>
    <row r="37" spans="1:119" ht="32.25" customHeight="1" x14ac:dyDescent="0.15">
      <c r="A37" s="187"/>
      <c r="B37" s="213"/>
      <c r="C37" s="425" t="str">
        <f>IF(E37="","",C36+1)</f>
        <v/>
      </c>
      <c r="D37" s="425"/>
      <c r="E37" s="424" t="str">
        <f>IF('各会計、関係団体の財政状況及び健全化判断比率'!B10="","",'各会計、関係団体の財政状況及び健全化判断比率'!B10)</f>
        <v/>
      </c>
      <c r="F37" s="424"/>
      <c r="G37" s="424"/>
      <c r="H37" s="424"/>
      <c r="I37" s="424"/>
      <c r="J37" s="424"/>
      <c r="K37" s="424"/>
      <c r="L37" s="424"/>
      <c r="M37" s="424"/>
      <c r="N37" s="424"/>
      <c r="O37" s="424"/>
      <c r="P37" s="424"/>
      <c r="Q37" s="424"/>
      <c r="R37" s="424"/>
      <c r="S37" s="424"/>
      <c r="T37" s="214"/>
      <c r="U37" s="425" t="str">
        <f t="shared" si="4"/>
        <v/>
      </c>
      <c r="V37" s="425"/>
      <c r="W37" s="424"/>
      <c r="X37" s="424"/>
      <c r="Y37" s="424"/>
      <c r="Z37" s="424"/>
      <c r="AA37" s="424"/>
      <c r="AB37" s="424"/>
      <c r="AC37" s="424"/>
      <c r="AD37" s="424"/>
      <c r="AE37" s="424"/>
      <c r="AF37" s="424"/>
      <c r="AG37" s="424"/>
      <c r="AH37" s="424"/>
      <c r="AI37" s="424"/>
      <c r="AJ37" s="424"/>
      <c r="AK37" s="424"/>
      <c r="AL37" s="214"/>
      <c r="AM37" s="425" t="str">
        <f t="shared" si="0"/>
        <v/>
      </c>
      <c r="AN37" s="425"/>
      <c r="AO37" s="424"/>
      <c r="AP37" s="424"/>
      <c r="AQ37" s="424"/>
      <c r="AR37" s="424"/>
      <c r="AS37" s="424"/>
      <c r="AT37" s="424"/>
      <c r="AU37" s="424"/>
      <c r="AV37" s="424"/>
      <c r="AW37" s="424"/>
      <c r="AX37" s="424"/>
      <c r="AY37" s="424"/>
      <c r="AZ37" s="424"/>
      <c r="BA37" s="424"/>
      <c r="BB37" s="424"/>
      <c r="BC37" s="424"/>
      <c r="BD37" s="214"/>
      <c r="BE37" s="425" t="str">
        <f t="shared" si="1"/>
        <v/>
      </c>
      <c r="BF37" s="425"/>
      <c r="BG37" s="424"/>
      <c r="BH37" s="424"/>
      <c r="BI37" s="424"/>
      <c r="BJ37" s="424"/>
      <c r="BK37" s="424"/>
      <c r="BL37" s="424"/>
      <c r="BM37" s="424"/>
      <c r="BN37" s="424"/>
      <c r="BO37" s="424"/>
      <c r="BP37" s="424"/>
      <c r="BQ37" s="424"/>
      <c r="BR37" s="424"/>
      <c r="BS37" s="424"/>
      <c r="BT37" s="424"/>
      <c r="BU37" s="424"/>
      <c r="BV37" s="214"/>
      <c r="BW37" s="425">
        <f t="shared" si="2"/>
        <v>9</v>
      </c>
      <c r="BX37" s="425"/>
      <c r="BY37" s="424" t="str">
        <f>IF('各会計、関係団体の財政状況及び健全化判断比率'!B71="","",'各会計、関係団体の財政状況及び健全化判断比率'!B71)</f>
        <v>高知人づくり広域連合　一般会計</v>
      </c>
      <c r="BZ37" s="424"/>
      <c r="CA37" s="424"/>
      <c r="CB37" s="424"/>
      <c r="CC37" s="424"/>
      <c r="CD37" s="424"/>
      <c r="CE37" s="424"/>
      <c r="CF37" s="424"/>
      <c r="CG37" s="424"/>
      <c r="CH37" s="424"/>
      <c r="CI37" s="424"/>
      <c r="CJ37" s="424"/>
      <c r="CK37" s="424"/>
      <c r="CL37" s="424"/>
      <c r="CM37" s="424"/>
      <c r="CN37" s="214"/>
      <c r="CO37" s="425" t="str">
        <f t="shared" si="3"/>
        <v/>
      </c>
      <c r="CP37" s="425"/>
      <c r="CQ37" s="424" t="str">
        <f>IF('各会計、関係団体の財政状況及び健全化判断比率'!BS10="","",'各会計、関係団体の財政状況及び健全化判断比率'!BS10)</f>
        <v/>
      </c>
      <c r="CR37" s="424"/>
      <c r="CS37" s="424"/>
      <c r="CT37" s="424"/>
      <c r="CU37" s="424"/>
      <c r="CV37" s="424"/>
      <c r="CW37" s="424"/>
      <c r="CX37" s="424"/>
      <c r="CY37" s="424"/>
      <c r="CZ37" s="424"/>
      <c r="DA37" s="424"/>
      <c r="DB37" s="424"/>
      <c r="DC37" s="424"/>
      <c r="DD37" s="424"/>
      <c r="DE37" s="424"/>
      <c r="DF37" s="211"/>
      <c r="DG37" s="426" t="str">
        <f>IF('各会計、関係団体の財政状況及び健全化判断比率'!BR10="","",'各会計、関係団体の財政状況及び健全化判断比率'!BR10)</f>
        <v/>
      </c>
      <c r="DH37" s="426"/>
      <c r="DI37" s="218"/>
      <c r="DJ37" s="186"/>
      <c r="DK37" s="186"/>
      <c r="DL37" s="186"/>
      <c r="DM37" s="186"/>
      <c r="DN37" s="186"/>
      <c r="DO37" s="186"/>
    </row>
    <row r="38" spans="1:119" ht="32.25" customHeight="1" x14ac:dyDescent="0.15">
      <c r="A38" s="187"/>
      <c r="B38" s="213"/>
      <c r="C38" s="425" t="str">
        <f t="shared" ref="C38:C43" si="5">IF(E38="","",C37+1)</f>
        <v/>
      </c>
      <c r="D38" s="425"/>
      <c r="E38" s="424" t="str">
        <f>IF('各会計、関係団体の財政状況及び健全化判断比率'!B11="","",'各会計、関係団体の財政状況及び健全化判断比率'!B11)</f>
        <v/>
      </c>
      <c r="F38" s="424"/>
      <c r="G38" s="424"/>
      <c r="H38" s="424"/>
      <c r="I38" s="424"/>
      <c r="J38" s="424"/>
      <c r="K38" s="424"/>
      <c r="L38" s="424"/>
      <c r="M38" s="424"/>
      <c r="N38" s="424"/>
      <c r="O38" s="424"/>
      <c r="P38" s="424"/>
      <c r="Q38" s="424"/>
      <c r="R38" s="424"/>
      <c r="S38" s="424"/>
      <c r="T38" s="214"/>
      <c r="U38" s="425" t="str">
        <f t="shared" si="4"/>
        <v/>
      </c>
      <c r="V38" s="425"/>
      <c r="W38" s="424"/>
      <c r="X38" s="424"/>
      <c r="Y38" s="424"/>
      <c r="Z38" s="424"/>
      <c r="AA38" s="424"/>
      <c r="AB38" s="424"/>
      <c r="AC38" s="424"/>
      <c r="AD38" s="424"/>
      <c r="AE38" s="424"/>
      <c r="AF38" s="424"/>
      <c r="AG38" s="424"/>
      <c r="AH38" s="424"/>
      <c r="AI38" s="424"/>
      <c r="AJ38" s="424"/>
      <c r="AK38" s="424"/>
      <c r="AL38" s="214"/>
      <c r="AM38" s="425" t="str">
        <f t="shared" si="0"/>
        <v/>
      </c>
      <c r="AN38" s="425"/>
      <c r="AO38" s="424"/>
      <c r="AP38" s="424"/>
      <c r="AQ38" s="424"/>
      <c r="AR38" s="424"/>
      <c r="AS38" s="424"/>
      <c r="AT38" s="424"/>
      <c r="AU38" s="424"/>
      <c r="AV38" s="424"/>
      <c r="AW38" s="424"/>
      <c r="AX38" s="424"/>
      <c r="AY38" s="424"/>
      <c r="AZ38" s="424"/>
      <c r="BA38" s="424"/>
      <c r="BB38" s="424"/>
      <c r="BC38" s="424"/>
      <c r="BD38" s="214"/>
      <c r="BE38" s="425" t="str">
        <f t="shared" si="1"/>
        <v/>
      </c>
      <c r="BF38" s="425"/>
      <c r="BG38" s="424"/>
      <c r="BH38" s="424"/>
      <c r="BI38" s="424"/>
      <c r="BJ38" s="424"/>
      <c r="BK38" s="424"/>
      <c r="BL38" s="424"/>
      <c r="BM38" s="424"/>
      <c r="BN38" s="424"/>
      <c r="BO38" s="424"/>
      <c r="BP38" s="424"/>
      <c r="BQ38" s="424"/>
      <c r="BR38" s="424"/>
      <c r="BS38" s="424"/>
      <c r="BT38" s="424"/>
      <c r="BU38" s="424"/>
      <c r="BV38" s="214"/>
      <c r="BW38" s="425">
        <f t="shared" si="2"/>
        <v>10</v>
      </c>
      <c r="BX38" s="425"/>
      <c r="BY38" s="424" t="str">
        <f>IF('各会計、関係団体の財政状況及び健全化判断比率'!B72="","",'各会計、関係団体の財政状況及び健全化判断比率'!B72)</f>
        <v>高知県市町村総合事務組合　一般会計</v>
      </c>
      <c r="BZ38" s="424"/>
      <c r="CA38" s="424"/>
      <c r="CB38" s="424"/>
      <c r="CC38" s="424"/>
      <c r="CD38" s="424"/>
      <c r="CE38" s="424"/>
      <c r="CF38" s="424"/>
      <c r="CG38" s="424"/>
      <c r="CH38" s="424"/>
      <c r="CI38" s="424"/>
      <c r="CJ38" s="424"/>
      <c r="CK38" s="424"/>
      <c r="CL38" s="424"/>
      <c r="CM38" s="424"/>
      <c r="CN38" s="214"/>
      <c r="CO38" s="425" t="str">
        <f t="shared" si="3"/>
        <v/>
      </c>
      <c r="CP38" s="425"/>
      <c r="CQ38" s="424" t="str">
        <f>IF('各会計、関係団体の財政状況及び健全化判断比率'!BS11="","",'各会計、関係団体の財政状況及び健全化判断比率'!BS11)</f>
        <v/>
      </c>
      <c r="CR38" s="424"/>
      <c r="CS38" s="424"/>
      <c r="CT38" s="424"/>
      <c r="CU38" s="424"/>
      <c r="CV38" s="424"/>
      <c r="CW38" s="424"/>
      <c r="CX38" s="424"/>
      <c r="CY38" s="424"/>
      <c r="CZ38" s="424"/>
      <c r="DA38" s="424"/>
      <c r="DB38" s="424"/>
      <c r="DC38" s="424"/>
      <c r="DD38" s="424"/>
      <c r="DE38" s="424"/>
      <c r="DF38" s="211"/>
      <c r="DG38" s="426" t="str">
        <f>IF('各会計、関係団体の財政状況及び健全化判断比率'!BR11="","",'各会計、関係団体の財政状況及び健全化判断比率'!BR11)</f>
        <v/>
      </c>
      <c r="DH38" s="426"/>
      <c r="DI38" s="218"/>
      <c r="DJ38" s="186"/>
      <c r="DK38" s="186"/>
      <c r="DL38" s="186"/>
      <c r="DM38" s="186"/>
      <c r="DN38" s="186"/>
      <c r="DO38" s="186"/>
    </row>
    <row r="39" spans="1:119" ht="32.25" customHeight="1" x14ac:dyDescent="0.15">
      <c r="A39" s="187"/>
      <c r="B39" s="213"/>
      <c r="C39" s="425" t="str">
        <f t="shared" si="5"/>
        <v/>
      </c>
      <c r="D39" s="425"/>
      <c r="E39" s="424" t="str">
        <f>IF('各会計、関係団体の財政状況及び健全化判断比率'!B12="","",'各会計、関係団体の財政状況及び健全化判断比率'!B12)</f>
        <v/>
      </c>
      <c r="F39" s="424"/>
      <c r="G39" s="424"/>
      <c r="H39" s="424"/>
      <c r="I39" s="424"/>
      <c r="J39" s="424"/>
      <c r="K39" s="424"/>
      <c r="L39" s="424"/>
      <c r="M39" s="424"/>
      <c r="N39" s="424"/>
      <c r="O39" s="424"/>
      <c r="P39" s="424"/>
      <c r="Q39" s="424"/>
      <c r="R39" s="424"/>
      <c r="S39" s="424"/>
      <c r="T39" s="214"/>
      <c r="U39" s="425" t="str">
        <f t="shared" si="4"/>
        <v/>
      </c>
      <c r="V39" s="425"/>
      <c r="W39" s="424"/>
      <c r="X39" s="424"/>
      <c r="Y39" s="424"/>
      <c r="Z39" s="424"/>
      <c r="AA39" s="424"/>
      <c r="AB39" s="424"/>
      <c r="AC39" s="424"/>
      <c r="AD39" s="424"/>
      <c r="AE39" s="424"/>
      <c r="AF39" s="424"/>
      <c r="AG39" s="424"/>
      <c r="AH39" s="424"/>
      <c r="AI39" s="424"/>
      <c r="AJ39" s="424"/>
      <c r="AK39" s="424"/>
      <c r="AL39" s="214"/>
      <c r="AM39" s="425" t="str">
        <f t="shared" si="0"/>
        <v/>
      </c>
      <c r="AN39" s="425"/>
      <c r="AO39" s="424"/>
      <c r="AP39" s="424"/>
      <c r="AQ39" s="424"/>
      <c r="AR39" s="424"/>
      <c r="AS39" s="424"/>
      <c r="AT39" s="424"/>
      <c r="AU39" s="424"/>
      <c r="AV39" s="424"/>
      <c r="AW39" s="424"/>
      <c r="AX39" s="424"/>
      <c r="AY39" s="424"/>
      <c r="AZ39" s="424"/>
      <c r="BA39" s="424"/>
      <c r="BB39" s="424"/>
      <c r="BC39" s="424"/>
      <c r="BD39" s="214"/>
      <c r="BE39" s="425" t="str">
        <f t="shared" si="1"/>
        <v/>
      </c>
      <c r="BF39" s="425"/>
      <c r="BG39" s="424"/>
      <c r="BH39" s="424"/>
      <c r="BI39" s="424"/>
      <c r="BJ39" s="424"/>
      <c r="BK39" s="424"/>
      <c r="BL39" s="424"/>
      <c r="BM39" s="424"/>
      <c r="BN39" s="424"/>
      <c r="BO39" s="424"/>
      <c r="BP39" s="424"/>
      <c r="BQ39" s="424"/>
      <c r="BR39" s="424"/>
      <c r="BS39" s="424"/>
      <c r="BT39" s="424"/>
      <c r="BU39" s="424"/>
      <c r="BV39" s="214"/>
      <c r="BW39" s="425">
        <f t="shared" si="2"/>
        <v>11</v>
      </c>
      <c r="BX39" s="425"/>
      <c r="BY39" s="424" t="str">
        <f>IF('各会計、関係団体の財政状況及び健全化判断比率'!B73="","",'各会計、関係団体の財政状況及び健全化判断比率'!B73)</f>
        <v>高知県市町村総合事務組合　交通災害共済事業特別会計</v>
      </c>
      <c r="BZ39" s="424"/>
      <c r="CA39" s="424"/>
      <c r="CB39" s="424"/>
      <c r="CC39" s="424"/>
      <c r="CD39" s="424"/>
      <c r="CE39" s="424"/>
      <c r="CF39" s="424"/>
      <c r="CG39" s="424"/>
      <c r="CH39" s="424"/>
      <c r="CI39" s="424"/>
      <c r="CJ39" s="424"/>
      <c r="CK39" s="424"/>
      <c r="CL39" s="424"/>
      <c r="CM39" s="424"/>
      <c r="CN39" s="214"/>
      <c r="CO39" s="425" t="str">
        <f t="shared" si="3"/>
        <v/>
      </c>
      <c r="CP39" s="425"/>
      <c r="CQ39" s="424" t="str">
        <f>IF('各会計、関係団体の財政状況及び健全化判断比率'!BS12="","",'各会計、関係団体の財政状況及び健全化判断比率'!BS12)</f>
        <v/>
      </c>
      <c r="CR39" s="424"/>
      <c r="CS39" s="424"/>
      <c r="CT39" s="424"/>
      <c r="CU39" s="424"/>
      <c r="CV39" s="424"/>
      <c r="CW39" s="424"/>
      <c r="CX39" s="424"/>
      <c r="CY39" s="424"/>
      <c r="CZ39" s="424"/>
      <c r="DA39" s="424"/>
      <c r="DB39" s="424"/>
      <c r="DC39" s="424"/>
      <c r="DD39" s="424"/>
      <c r="DE39" s="424"/>
      <c r="DF39" s="211"/>
      <c r="DG39" s="426" t="str">
        <f>IF('各会計、関係団体の財政状況及び健全化判断比率'!BR12="","",'各会計、関係団体の財政状況及び健全化判断比率'!BR12)</f>
        <v/>
      </c>
      <c r="DH39" s="426"/>
      <c r="DI39" s="218"/>
      <c r="DJ39" s="186"/>
      <c r="DK39" s="186"/>
      <c r="DL39" s="186"/>
      <c r="DM39" s="186"/>
      <c r="DN39" s="186"/>
      <c r="DO39" s="186"/>
    </row>
    <row r="40" spans="1:119" ht="32.25" customHeight="1" x14ac:dyDescent="0.15">
      <c r="A40" s="187"/>
      <c r="B40" s="213"/>
      <c r="C40" s="425" t="str">
        <f t="shared" si="5"/>
        <v/>
      </c>
      <c r="D40" s="425"/>
      <c r="E40" s="424" t="str">
        <f>IF('各会計、関係団体の財政状況及び健全化判断比率'!B13="","",'各会計、関係団体の財政状況及び健全化判断比率'!B13)</f>
        <v/>
      </c>
      <c r="F40" s="424"/>
      <c r="G40" s="424"/>
      <c r="H40" s="424"/>
      <c r="I40" s="424"/>
      <c r="J40" s="424"/>
      <c r="K40" s="424"/>
      <c r="L40" s="424"/>
      <c r="M40" s="424"/>
      <c r="N40" s="424"/>
      <c r="O40" s="424"/>
      <c r="P40" s="424"/>
      <c r="Q40" s="424"/>
      <c r="R40" s="424"/>
      <c r="S40" s="424"/>
      <c r="T40" s="214"/>
      <c r="U40" s="425" t="str">
        <f t="shared" si="4"/>
        <v/>
      </c>
      <c r="V40" s="425"/>
      <c r="W40" s="424"/>
      <c r="X40" s="424"/>
      <c r="Y40" s="424"/>
      <c r="Z40" s="424"/>
      <c r="AA40" s="424"/>
      <c r="AB40" s="424"/>
      <c r="AC40" s="424"/>
      <c r="AD40" s="424"/>
      <c r="AE40" s="424"/>
      <c r="AF40" s="424"/>
      <c r="AG40" s="424"/>
      <c r="AH40" s="424"/>
      <c r="AI40" s="424"/>
      <c r="AJ40" s="424"/>
      <c r="AK40" s="424"/>
      <c r="AL40" s="214"/>
      <c r="AM40" s="425" t="str">
        <f t="shared" si="0"/>
        <v/>
      </c>
      <c r="AN40" s="425"/>
      <c r="AO40" s="424"/>
      <c r="AP40" s="424"/>
      <c r="AQ40" s="424"/>
      <c r="AR40" s="424"/>
      <c r="AS40" s="424"/>
      <c r="AT40" s="424"/>
      <c r="AU40" s="424"/>
      <c r="AV40" s="424"/>
      <c r="AW40" s="424"/>
      <c r="AX40" s="424"/>
      <c r="AY40" s="424"/>
      <c r="AZ40" s="424"/>
      <c r="BA40" s="424"/>
      <c r="BB40" s="424"/>
      <c r="BC40" s="424"/>
      <c r="BD40" s="214"/>
      <c r="BE40" s="425" t="str">
        <f t="shared" si="1"/>
        <v/>
      </c>
      <c r="BF40" s="425"/>
      <c r="BG40" s="424"/>
      <c r="BH40" s="424"/>
      <c r="BI40" s="424"/>
      <c r="BJ40" s="424"/>
      <c r="BK40" s="424"/>
      <c r="BL40" s="424"/>
      <c r="BM40" s="424"/>
      <c r="BN40" s="424"/>
      <c r="BO40" s="424"/>
      <c r="BP40" s="424"/>
      <c r="BQ40" s="424"/>
      <c r="BR40" s="424"/>
      <c r="BS40" s="424"/>
      <c r="BT40" s="424"/>
      <c r="BU40" s="424"/>
      <c r="BV40" s="214"/>
      <c r="BW40" s="425">
        <f t="shared" si="2"/>
        <v>12</v>
      </c>
      <c r="BX40" s="425"/>
      <c r="BY40" s="424" t="str">
        <f>IF('各会計、関係団体の財政状況及び健全化判断比率'!B74="","",'各会計、関係団体の財政状況及び健全化判断比率'!B74)</f>
        <v>高知県後期高齢者医療広域連合　一般会計</v>
      </c>
      <c r="BZ40" s="424"/>
      <c r="CA40" s="424"/>
      <c r="CB40" s="424"/>
      <c r="CC40" s="424"/>
      <c r="CD40" s="424"/>
      <c r="CE40" s="424"/>
      <c r="CF40" s="424"/>
      <c r="CG40" s="424"/>
      <c r="CH40" s="424"/>
      <c r="CI40" s="424"/>
      <c r="CJ40" s="424"/>
      <c r="CK40" s="424"/>
      <c r="CL40" s="424"/>
      <c r="CM40" s="424"/>
      <c r="CN40" s="214"/>
      <c r="CO40" s="425" t="str">
        <f t="shared" si="3"/>
        <v/>
      </c>
      <c r="CP40" s="425"/>
      <c r="CQ40" s="424" t="str">
        <f>IF('各会計、関係団体の財政状況及び健全化判断比率'!BS13="","",'各会計、関係団体の財政状況及び健全化判断比率'!BS13)</f>
        <v/>
      </c>
      <c r="CR40" s="424"/>
      <c r="CS40" s="424"/>
      <c r="CT40" s="424"/>
      <c r="CU40" s="424"/>
      <c r="CV40" s="424"/>
      <c r="CW40" s="424"/>
      <c r="CX40" s="424"/>
      <c r="CY40" s="424"/>
      <c r="CZ40" s="424"/>
      <c r="DA40" s="424"/>
      <c r="DB40" s="424"/>
      <c r="DC40" s="424"/>
      <c r="DD40" s="424"/>
      <c r="DE40" s="424"/>
      <c r="DF40" s="211"/>
      <c r="DG40" s="426" t="str">
        <f>IF('各会計、関係団体の財政状況及び健全化判断比率'!BR13="","",'各会計、関係団体の財政状況及び健全化判断比率'!BR13)</f>
        <v/>
      </c>
      <c r="DH40" s="426"/>
      <c r="DI40" s="218"/>
      <c r="DJ40" s="186"/>
      <c r="DK40" s="186"/>
      <c r="DL40" s="186"/>
      <c r="DM40" s="186"/>
      <c r="DN40" s="186"/>
      <c r="DO40" s="186"/>
    </row>
    <row r="41" spans="1:119" ht="32.25" customHeight="1" x14ac:dyDescent="0.15">
      <c r="A41" s="187"/>
      <c r="B41" s="213"/>
      <c r="C41" s="425" t="str">
        <f t="shared" si="5"/>
        <v/>
      </c>
      <c r="D41" s="425"/>
      <c r="E41" s="424" t="str">
        <f>IF('各会計、関係団体の財政状況及び健全化判断比率'!B14="","",'各会計、関係団体の財政状況及び健全化判断比率'!B14)</f>
        <v/>
      </c>
      <c r="F41" s="424"/>
      <c r="G41" s="424"/>
      <c r="H41" s="424"/>
      <c r="I41" s="424"/>
      <c r="J41" s="424"/>
      <c r="K41" s="424"/>
      <c r="L41" s="424"/>
      <c r="M41" s="424"/>
      <c r="N41" s="424"/>
      <c r="O41" s="424"/>
      <c r="P41" s="424"/>
      <c r="Q41" s="424"/>
      <c r="R41" s="424"/>
      <c r="S41" s="424"/>
      <c r="T41" s="214"/>
      <c r="U41" s="425" t="str">
        <f t="shared" si="4"/>
        <v/>
      </c>
      <c r="V41" s="425"/>
      <c r="W41" s="424"/>
      <c r="X41" s="424"/>
      <c r="Y41" s="424"/>
      <c r="Z41" s="424"/>
      <c r="AA41" s="424"/>
      <c r="AB41" s="424"/>
      <c r="AC41" s="424"/>
      <c r="AD41" s="424"/>
      <c r="AE41" s="424"/>
      <c r="AF41" s="424"/>
      <c r="AG41" s="424"/>
      <c r="AH41" s="424"/>
      <c r="AI41" s="424"/>
      <c r="AJ41" s="424"/>
      <c r="AK41" s="424"/>
      <c r="AL41" s="214"/>
      <c r="AM41" s="425" t="str">
        <f t="shared" si="0"/>
        <v/>
      </c>
      <c r="AN41" s="425"/>
      <c r="AO41" s="424"/>
      <c r="AP41" s="424"/>
      <c r="AQ41" s="424"/>
      <c r="AR41" s="424"/>
      <c r="AS41" s="424"/>
      <c r="AT41" s="424"/>
      <c r="AU41" s="424"/>
      <c r="AV41" s="424"/>
      <c r="AW41" s="424"/>
      <c r="AX41" s="424"/>
      <c r="AY41" s="424"/>
      <c r="AZ41" s="424"/>
      <c r="BA41" s="424"/>
      <c r="BB41" s="424"/>
      <c r="BC41" s="424"/>
      <c r="BD41" s="214"/>
      <c r="BE41" s="425" t="str">
        <f t="shared" si="1"/>
        <v/>
      </c>
      <c r="BF41" s="425"/>
      <c r="BG41" s="424"/>
      <c r="BH41" s="424"/>
      <c r="BI41" s="424"/>
      <c r="BJ41" s="424"/>
      <c r="BK41" s="424"/>
      <c r="BL41" s="424"/>
      <c r="BM41" s="424"/>
      <c r="BN41" s="424"/>
      <c r="BO41" s="424"/>
      <c r="BP41" s="424"/>
      <c r="BQ41" s="424"/>
      <c r="BR41" s="424"/>
      <c r="BS41" s="424"/>
      <c r="BT41" s="424"/>
      <c r="BU41" s="424"/>
      <c r="BV41" s="214"/>
      <c r="BW41" s="425">
        <f t="shared" si="2"/>
        <v>13</v>
      </c>
      <c r="BX41" s="425"/>
      <c r="BY41" s="424" t="str">
        <f>IF('各会計、関係団体の財政状況及び健全化判断比率'!B75="","",'各会計、関係団体の財政状況及び健全化判断比率'!B75)</f>
        <v>高知県後期高齢者医療広域連合　特別会計</v>
      </c>
      <c r="BZ41" s="424"/>
      <c r="CA41" s="424"/>
      <c r="CB41" s="424"/>
      <c r="CC41" s="424"/>
      <c r="CD41" s="424"/>
      <c r="CE41" s="424"/>
      <c r="CF41" s="424"/>
      <c r="CG41" s="424"/>
      <c r="CH41" s="424"/>
      <c r="CI41" s="424"/>
      <c r="CJ41" s="424"/>
      <c r="CK41" s="424"/>
      <c r="CL41" s="424"/>
      <c r="CM41" s="424"/>
      <c r="CN41" s="214"/>
      <c r="CO41" s="425" t="str">
        <f t="shared" si="3"/>
        <v/>
      </c>
      <c r="CP41" s="425"/>
      <c r="CQ41" s="424" t="str">
        <f>IF('各会計、関係団体の財政状況及び健全化判断比率'!BS14="","",'各会計、関係団体の財政状況及び健全化判断比率'!BS14)</f>
        <v/>
      </c>
      <c r="CR41" s="424"/>
      <c r="CS41" s="424"/>
      <c r="CT41" s="424"/>
      <c r="CU41" s="424"/>
      <c r="CV41" s="424"/>
      <c r="CW41" s="424"/>
      <c r="CX41" s="424"/>
      <c r="CY41" s="424"/>
      <c r="CZ41" s="424"/>
      <c r="DA41" s="424"/>
      <c r="DB41" s="424"/>
      <c r="DC41" s="424"/>
      <c r="DD41" s="424"/>
      <c r="DE41" s="424"/>
      <c r="DF41" s="211"/>
      <c r="DG41" s="426" t="str">
        <f>IF('各会計、関係団体の財政状況及び健全化判断比率'!BR14="","",'各会計、関係団体の財政状況及び健全化判断比率'!BR14)</f>
        <v/>
      </c>
      <c r="DH41" s="426"/>
      <c r="DI41" s="218"/>
      <c r="DJ41" s="186"/>
      <c r="DK41" s="186"/>
      <c r="DL41" s="186"/>
      <c r="DM41" s="186"/>
      <c r="DN41" s="186"/>
      <c r="DO41" s="186"/>
    </row>
    <row r="42" spans="1:119" ht="32.25" customHeight="1" x14ac:dyDescent="0.15">
      <c r="A42" s="186"/>
      <c r="B42" s="213"/>
      <c r="C42" s="425" t="str">
        <f t="shared" si="5"/>
        <v/>
      </c>
      <c r="D42" s="425"/>
      <c r="E42" s="424" t="str">
        <f>IF('各会計、関係団体の財政状況及び健全化判断比率'!B15="","",'各会計、関係団体の財政状況及び健全化判断比率'!B15)</f>
        <v/>
      </c>
      <c r="F42" s="424"/>
      <c r="G42" s="424"/>
      <c r="H42" s="424"/>
      <c r="I42" s="424"/>
      <c r="J42" s="424"/>
      <c r="K42" s="424"/>
      <c r="L42" s="424"/>
      <c r="M42" s="424"/>
      <c r="N42" s="424"/>
      <c r="O42" s="424"/>
      <c r="P42" s="424"/>
      <c r="Q42" s="424"/>
      <c r="R42" s="424"/>
      <c r="S42" s="424"/>
      <c r="T42" s="214"/>
      <c r="U42" s="425" t="str">
        <f t="shared" si="4"/>
        <v/>
      </c>
      <c r="V42" s="425"/>
      <c r="W42" s="424"/>
      <c r="X42" s="424"/>
      <c r="Y42" s="424"/>
      <c r="Z42" s="424"/>
      <c r="AA42" s="424"/>
      <c r="AB42" s="424"/>
      <c r="AC42" s="424"/>
      <c r="AD42" s="424"/>
      <c r="AE42" s="424"/>
      <c r="AF42" s="424"/>
      <c r="AG42" s="424"/>
      <c r="AH42" s="424"/>
      <c r="AI42" s="424"/>
      <c r="AJ42" s="424"/>
      <c r="AK42" s="424"/>
      <c r="AL42" s="214"/>
      <c r="AM42" s="425" t="str">
        <f t="shared" si="0"/>
        <v/>
      </c>
      <c r="AN42" s="425"/>
      <c r="AO42" s="424"/>
      <c r="AP42" s="424"/>
      <c r="AQ42" s="424"/>
      <c r="AR42" s="424"/>
      <c r="AS42" s="424"/>
      <c r="AT42" s="424"/>
      <c r="AU42" s="424"/>
      <c r="AV42" s="424"/>
      <c r="AW42" s="424"/>
      <c r="AX42" s="424"/>
      <c r="AY42" s="424"/>
      <c r="AZ42" s="424"/>
      <c r="BA42" s="424"/>
      <c r="BB42" s="424"/>
      <c r="BC42" s="424"/>
      <c r="BD42" s="214"/>
      <c r="BE42" s="425" t="str">
        <f t="shared" si="1"/>
        <v/>
      </c>
      <c r="BF42" s="425"/>
      <c r="BG42" s="424"/>
      <c r="BH42" s="424"/>
      <c r="BI42" s="424"/>
      <c r="BJ42" s="424"/>
      <c r="BK42" s="424"/>
      <c r="BL42" s="424"/>
      <c r="BM42" s="424"/>
      <c r="BN42" s="424"/>
      <c r="BO42" s="424"/>
      <c r="BP42" s="424"/>
      <c r="BQ42" s="424"/>
      <c r="BR42" s="424"/>
      <c r="BS42" s="424"/>
      <c r="BT42" s="424"/>
      <c r="BU42" s="424"/>
      <c r="BV42" s="214"/>
      <c r="BW42" s="425" t="str">
        <f t="shared" si="2"/>
        <v/>
      </c>
      <c r="BX42" s="425"/>
      <c r="BY42" s="424" t="str">
        <f>IF('各会計、関係団体の財政状況及び健全化判断比率'!B76="","",'各会計、関係団体の財政状況及び健全化判断比率'!B76)</f>
        <v/>
      </c>
      <c r="BZ42" s="424"/>
      <c r="CA42" s="424"/>
      <c r="CB42" s="424"/>
      <c r="CC42" s="424"/>
      <c r="CD42" s="424"/>
      <c r="CE42" s="424"/>
      <c r="CF42" s="424"/>
      <c r="CG42" s="424"/>
      <c r="CH42" s="424"/>
      <c r="CI42" s="424"/>
      <c r="CJ42" s="424"/>
      <c r="CK42" s="424"/>
      <c r="CL42" s="424"/>
      <c r="CM42" s="424"/>
      <c r="CN42" s="214"/>
      <c r="CO42" s="425" t="str">
        <f t="shared" si="3"/>
        <v/>
      </c>
      <c r="CP42" s="425"/>
      <c r="CQ42" s="424" t="str">
        <f>IF('各会計、関係団体の財政状況及び健全化判断比率'!BS15="","",'各会計、関係団体の財政状況及び健全化判断比率'!BS15)</f>
        <v/>
      </c>
      <c r="CR42" s="424"/>
      <c r="CS42" s="424"/>
      <c r="CT42" s="424"/>
      <c r="CU42" s="424"/>
      <c r="CV42" s="424"/>
      <c r="CW42" s="424"/>
      <c r="CX42" s="424"/>
      <c r="CY42" s="424"/>
      <c r="CZ42" s="424"/>
      <c r="DA42" s="424"/>
      <c r="DB42" s="424"/>
      <c r="DC42" s="424"/>
      <c r="DD42" s="424"/>
      <c r="DE42" s="424"/>
      <c r="DF42" s="211"/>
      <c r="DG42" s="426" t="str">
        <f>IF('各会計、関係団体の財政状況及び健全化判断比率'!BR15="","",'各会計、関係団体の財政状況及び健全化判断比率'!BR15)</f>
        <v/>
      </c>
      <c r="DH42" s="426"/>
      <c r="DI42" s="218"/>
      <c r="DJ42" s="186"/>
      <c r="DK42" s="186"/>
      <c r="DL42" s="186"/>
      <c r="DM42" s="186"/>
      <c r="DN42" s="186"/>
      <c r="DO42" s="186"/>
    </row>
    <row r="43" spans="1:119" ht="32.25" customHeight="1" x14ac:dyDescent="0.15">
      <c r="A43" s="186"/>
      <c r="B43" s="213"/>
      <c r="C43" s="425" t="str">
        <f t="shared" si="5"/>
        <v/>
      </c>
      <c r="D43" s="425"/>
      <c r="E43" s="424" t="str">
        <f>IF('各会計、関係団体の財政状況及び健全化判断比率'!B16="","",'各会計、関係団体の財政状況及び健全化判断比率'!B16)</f>
        <v/>
      </c>
      <c r="F43" s="424"/>
      <c r="G43" s="424"/>
      <c r="H43" s="424"/>
      <c r="I43" s="424"/>
      <c r="J43" s="424"/>
      <c r="K43" s="424"/>
      <c r="L43" s="424"/>
      <c r="M43" s="424"/>
      <c r="N43" s="424"/>
      <c r="O43" s="424"/>
      <c r="P43" s="424"/>
      <c r="Q43" s="424"/>
      <c r="R43" s="424"/>
      <c r="S43" s="424"/>
      <c r="T43" s="214"/>
      <c r="U43" s="425" t="str">
        <f t="shared" si="4"/>
        <v/>
      </c>
      <c r="V43" s="425"/>
      <c r="W43" s="424"/>
      <c r="X43" s="424"/>
      <c r="Y43" s="424"/>
      <c r="Z43" s="424"/>
      <c r="AA43" s="424"/>
      <c r="AB43" s="424"/>
      <c r="AC43" s="424"/>
      <c r="AD43" s="424"/>
      <c r="AE43" s="424"/>
      <c r="AF43" s="424"/>
      <c r="AG43" s="424"/>
      <c r="AH43" s="424"/>
      <c r="AI43" s="424"/>
      <c r="AJ43" s="424"/>
      <c r="AK43" s="424"/>
      <c r="AL43" s="214"/>
      <c r="AM43" s="425" t="str">
        <f t="shared" si="0"/>
        <v/>
      </c>
      <c r="AN43" s="425"/>
      <c r="AO43" s="424"/>
      <c r="AP43" s="424"/>
      <c r="AQ43" s="424"/>
      <c r="AR43" s="424"/>
      <c r="AS43" s="424"/>
      <c r="AT43" s="424"/>
      <c r="AU43" s="424"/>
      <c r="AV43" s="424"/>
      <c r="AW43" s="424"/>
      <c r="AX43" s="424"/>
      <c r="AY43" s="424"/>
      <c r="AZ43" s="424"/>
      <c r="BA43" s="424"/>
      <c r="BB43" s="424"/>
      <c r="BC43" s="424"/>
      <c r="BD43" s="214"/>
      <c r="BE43" s="425" t="str">
        <f t="shared" si="1"/>
        <v/>
      </c>
      <c r="BF43" s="425"/>
      <c r="BG43" s="424"/>
      <c r="BH43" s="424"/>
      <c r="BI43" s="424"/>
      <c r="BJ43" s="424"/>
      <c r="BK43" s="424"/>
      <c r="BL43" s="424"/>
      <c r="BM43" s="424"/>
      <c r="BN43" s="424"/>
      <c r="BO43" s="424"/>
      <c r="BP43" s="424"/>
      <c r="BQ43" s="424"/>
      <c r="BR43" s="424"/>
      <c r="BS43" s="424"/>
      <c r="BT43" s="424"/>
      <c r="BU43" s="424"/>
      <c r="BV43" s="214"/>
      <c r="BW43" s="425" t="str">
        <f t="shared" si="2"/>
        <v/>
      </c>
      <c r="BX43" s="425"/>
      <c r="BY43" s="424" t="str">
        <f>IF('各会計、関係団体の財政状況及び健全化判断比率'!B77="","",'各会計、関係団体の財政状況及び健全化判断比率'!B77)</f>
        <v/>
      </c>
      <c r="BZ43" s="424"/>
      <c r="CA43" s="424"/>
      <c r="CB43" s="424"/>
      <c r="CC43" s="424"/>
      <c r="CD43" s="424"/>
      <c r="CE43" s="424"/>
      <c r="CF43" s="424"/>
      <c r="CG43" s="424"/>
      <c r="CH43" s="424"/>
      <c r="CI43" s="424"/>
      <c r="CJ43" s="424"/>
      <c r="CK43" s="424"/>
      <c r="CL43" s="424"/>
      <c r="CM43" s="424"/>
      <c r="CN43" s="214"/>
      <c r="CO43" s="425" t="str">
        <f t="shared" si="3"/>
        <v/>
      </c>
      <c r="CP43" s="425"/>
      <c r="CQ43" s="424" t="str">
        <f>IF('各会計、関係団体の財政状況及び健全化判断比率'!BS16="","",'各会計、関係団体の財政状況及び健全化判断比率'!BS16)</f>
        <v/>
      </c>
      <c r="CR43" s="424"/>
      <c r="CS43" s="424"/>
      <c r="CT43" s="424"/>
      <c r="CU43" s="424"/>
      <c r="CV43" s="424"/>
      <c r="CW43" s="424"/>
      <c r="CX43" s="424"/>
      <c r="CY43" s="424"/>
      <c r="CZ43" s="424"/>
      <c r="DA43" s="424"/>
      <c r="DB43" s="424"/>
      <c r="DC43" s="424"/>
      <c r="DD43" s="424"/>
      <c r="DE43" s="424"/>
      <c r="DF43" s="211"/>
      <c r="DG43" s="426" t="str">
        <f>IF('各会計、関係団体の財政状況及び健全化判断比率'!BR16="","",'各会計、関係団体の財政状況及び健全化判断比率'!BR16)</f>
        <v/>
      </c>
      <c r="DH43" s="426"/>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207</v>
      </c>
      <c r="C46" s="186"/>
      <c r="D46" s="186"/>
      <c r="E46" s="186" t="s">
        <v>208</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209</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210</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211</v>
      </c>
    </row>
    <row r="50" spans="5:5" x14ac:dyDescent="0.15">
      <c r="E50" s="188" t="s">
        <v>212</v>
      </c>
    </row>
    <row r="51" spans="5:5" x14ac:dyDescent="0.15">
      <c r="E51" s="188" t="s">
        <v>213</v>
      </c>
    </row>
    <row r="52" spans="5:5" x14ac:dyDescent="0.15">
      <c r="E52" s="188" t="s">
        <v>214</v>
      </c>
    </row>
    <row r="53" spans="5:5" x14ac:dyDescent="0.15"/>
    <row r="54" spans="5:5" x14ac:dyDescent="0.15"/>
    <row r="55" spans="5:5" x14ac:dyDescent="0.15"/>
    <row r="56" spans="5:5" x14ac:dyDescent="0.15"/>
  </sheetData>
  <sheetProtection algorithmName="SHA-512" hashValue="Kc54oRtxInDeUQBhVGynwFmRE6xRCcz2p6IDWhbAd/9cRnHKqnwPcwNBnYyvx3z+cPKEmrXPnswyrYfehaZM/Q==" saltValue="JLll81tveofsQrXgQY5kNQ=="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97" t="s">
        <v>215</v>
      </c>
      <c r="DI1" s="798"/>
      <c r="DJ1" s="798"/>
      <c r="DK1" s="798"/>
      <c r="DL1" s="798"/>
      <c r="DM1" s="798"/>
      <c r="DN1" s="799"/>
      <c r="DO1" s="226"/>
      <c r="DP1" s="797" t="s">
        <v>216</v>
      </c>
      <c r="DQ1" s="798"/>
      <c r="DR1" s="798"/>
      <c r="DS1" s="798"/>
      <c r="DT1" s="798"/>
      <c r="DU1" s="798"/>
      <c r="DV1" s="798"/>
      <c r="DW1" s="798"/>
      <c r="DX1" s="798"/>
      <c r="DY1" s="798"/>
      <c r="DZ1" s="798"/>
      <c r="EA1" s="798"/>
      <c r="EB1" s="798"/>
      <c r="EC1" s="799"/>
      <c r="ED1" s="224"/>
      <c r="EE1" s="224"/>
      <c r="EF1" s="224"/>
      <c r="EG1" s="224"/>
      <c r="EH1" s="224"/>
      <c r="EI1" s="224"/>
      <c r="EJ1" s="224"/>
      <c r="EK1" s="224"/>
      <c r="EL1" s="224"/>
      <c r="EM1" s="224"/>
    </row>
    <row r="2" spans="2:143" ht="22.5" customHeight="1" x14ac:dyDescent="0.15">
      <c r="B2" s="227" t="s">
        <v>217</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39" t="s">
        <v>218</v>
      </c>
      <c r="C3" s="740"/>
      <c r="D3" s="740"/>
      <c r="E3" s="740"/>
      <c r="F3" s="740"/>
      <c r="G3" s="740"/>
      <c r="H3" s="740"/>
      <c r="I3" s="740"/>
      <c r="J3" s="740"/>
      <c r="K3" s="740"/>
      <c r="L3" s="740"/>
      <c r="M3" s="740"/>
      <c r="N3" s="740"/>
      <c r="O3" s="740"/>
      <c r="P3" s="740"/>
      <c r="Q3" s="740"/>
      <c r="R3" s="740"/>
      <c r="S3" s="740"/>
      <c r="T3" s="740"/>
      <c r="U3" s="740"/>
      <c r="V3" s="740"/>
      <c r="W3" s="740"/>
      <c r="X3" s="740"/>
      <c r="Y3" s="740"/>
      <c r="Z3" s="740"/>
      <c r="AA3" s="740"/>
      <c r="AB3" s="740"/>
      <c r="AC3" s="740"/>
      <c r="AD3" s="740"/>
      <c r="AE3" s="740"/>
      <c r="AF3" s="740"/>
      <c r="AG3" s="740"/>
      <c r="AH3" s="740"/>
      <c r="AI3" s="740"/>
      <c r="AJ3" s="740"/>
      <c r="AK3" s="740"/>
      <c r="AL3" s="740"/>
      <c r="AM3" s="740"/>
      <c r="AN3" s="740"/>
      <c r="AO3" s="740"/>
      <c r="AP3" s="739" t="s">
        <v>219</v>
      </c>
      <c r="AQ3" s="740"/>
      <c r="AR3" s="740"/>
      <c r="AS3" s="740"/>
      <c r="AT3" s="740"/>
      <c r="AU3" s="740"/>
      <c r="AV3" s="740"/>
      <c r="AW3" s="740"/>
      <c r="AX3" s="740"/>
      <c r="AY3" s="740"/>
      <c r="AZ3" s="740"/>
      <c r="BA3" s="740"/>
      <c r="BB3" s="740"/>
      <c r="BC3" s="740"/>
      <c r="BD3" s="740"/>
      <c r="BE3" s="740"/>
      <c r="BF3" s="740"/>
      <c r="BG3" s="740"/>
      <c r="BH3" s="740"/>
      <c r="BI3" s="740"/>
      <c r="BJ3" s="740"/>
      <c r="BK3" s="740"/>
      <c r="BL3" s="740"/>
      <c r="BM3" s="740"/>
      <c r="BN3" s="740"/>
      <c r="BO3" s="740"/>
      <c r="BP3" s="740"/>
      <c r="BQ3" s="740"/>
      <c r="BR3" s="740"/>
      <c r="BS3" s="740"/>
      <c r="BT3" s="740"/>
      <c r="BU3" s="740"/>
      <c r="BV3" s="740"/>
      <c r="BW3" s="740"/>
      <c r="BX3" s="740"/>
      <c r="BY3" s="740"/>
      <c r="BZ3" s="740"/>
      <c r="CA3" s="740"/>
      <c r="CB3" s="741"/>
      <c r="CD3" s="782" t="s">
        <v>220</v>
      </c>
      <c r="CE3" s="783"/>
      <c r="CF3" s="783"/>
      <c r="CG3" s="783"/>
      <c r="CH3" s="783"/>
      <c r="CI3" s="783"/>
      <c r="CJ3" s="783"/>
      <c r="CK3" s="783"/>
      <c r="CL3" s="783"/>
      <c r="CM3" s="783"/>
      <c r="CN3" s="783"/>
      <c r="CO3" s="783"/>
      <c r="CP3" s="783"/>
      <c r="CQ3" s="783"/>
      <c r="CR3" s="783"/>
      <c r="CS3" s="783"/>
      <c r="CT3" s="783"/>
      <c r="CU3" s="783"/>
      <c r="CV3" s="783"/>
      <c r="CW3" s="783"/>
      <c r="CX3" s="783"/>
      <c r="CY3" s="783"/>
      <c r="CZ3" s="783"/>
      <c r="DA3" s="783"/>
      <c r="DB3" s="783"/>
      <c r="DC3" s="783"/>
      <c r="DD3" s="783"/>
      <c r="DE3" s="783"/>
      <c r="DF3" s="783"/>
      <c r="DG3" s="783"/>
      <c r="DH3" s="783"/>
      <c r="DI3" s="783"/>
      <c r="DJ3" s="783"/>
      <c r="DK3" s="783"/>
      <c r="DL3" s="783"/>
      <c r="DM3" s="783"/>
      <c r="DN3" s="783"/>
      <c r="DO3" s="783"/>
      <c r="DP3" s="783"/>
      <c r="DQ3" s="783"/>
      <c r="DR3" s="783"/>
      <c r="DS3" s="783"/>
      <c r="DT3" s="783"/>
      <c r="DU3" s="783"/>
      <c r="DV3" s="783"/>
      <c r="DW3" s="783"/>
      <c r="DX3" s="783"/>
      <c r="DY3" s="783"/>
      <c r="DZ3" s="783"/>
      <c r="EA3" s="783"/>
      <c r="EB3" s="783"/>
      <c r="EC3" s="784"/>
    </row>
    <row r="4" spans="2:143" ht="11.25" customHeight="1" x14ac:dyDescent="0.15">
      <c r="B4" s="739" t="s">
        <v>1</v>
      </c>
      <c r="C4" s="740"/>
      <c r="D4" s="740"/>
      <c r="E4" s="740"/>
      <c r="F4" s="740"/>
      <c r="G4" s="740"/>
      <c r="H4" s="740"/>
      <c r="I4" s="740"/>
      <c r="J4" s="740"/>
      <c r="K4" s="740"/>
      <c r="L4" s="740"/>
      <c r="M4" s="740"/>
      <c r="N4" s="740"/>
      <c r="O4" s="740"/>
      <c r="P4" s="740"/>
      <c r="Q4" s="741"/>
      <c r="R4" s="739" t="s">
        <v>221</v>
      </c>
      <c r="S4" s="740"/>
      <c r="T4" s="740"/>
      <c r="U4" s="740"/>
      <c r="V4" s="740"/>
      <c r="W4" s="740"/>
      <c r="X4" s="740"/>
      <c r="Y4" s="741"/>
      <c r="Z4" s="739" t="s">
        <v>222</v>
      </c>
      <c r="AA4" s="740"/>
      <c r="AB4" s="740"/>
      <c r="AC4" s="741"/>
      <c r="AD4" s="739" t="s">
        <v>223</v>
      </c>
      <c r="AE4" s="740"/>
      <c r="AF4" s="740"/>
      <c r="AG4" s="740"/>
      <c r="AH4" s="740"/>
      <c r="AI4" s="740"/>
      <c r="AJ4" s="740"/>
      <c r="AK4" s="741"/>
      <c r="AL4" s="739" t="s">
        <v>222</v>
      </c>
      <c r="AM4" s="740"/>
      <c r="AN4" s="740"/>
      <c r="AO4" s="741"/>
      <c r="AP4" s="800" t="s">
        <v>224</v>
      </c>
      <c r="AQ4" s="800"/>
      <c r="AR4" s="800"/>
      <c r="AS4" s="800"/>
      <c r="AT4" s="800"/>
      <c r="AU4" s="800"/>
      <c r="AV4" s="800"/>
      <c r="AW4" s="800"/>
      <c r="AX4" s="800"/>
      <c r="AY4" s="800"/>
      <c r="AZ4" s="800"/>
      <c r="BA4" s="800"/>
      <c r="BB4" s="800"/>
      <c r="BC4" s="800"/>
      <c r="BD4" s="800"/>
      <c r="BE4" s="800"/>
      <c r="BF4" s="800"/>
      <c r="BG4" s="800" t="s">
        <v>225</v>
      </c>
      <c r="BH4" s="800"/>
      <c r="BI4" s="800"/>
      <c r="BJ4" s="800"/>
      <c r="BK4" s="800"/>
      <c r="BL4" s="800"/>
      <c r="BM4" s="800"/>
      <c r="BN4" s="800"/>
      <c r="BO4" s="800" t="s">
        <v>222</v>
      </c>
      <c r="BP4" s="800"/>
      <c r="BQ4" s="800"/>
      <c r="BR4" s="800"/>
      <c r="BS4" s="800" t="s">
        <v>226</v>
      </c>
      <c r="BT4" s="800"/>
      <c r="BU4" s="800"/>
      <c r="BV4" s="800"/>
      <c r="BW4" s="800"/>
      <c r="BX4" s="800"/>
      <c r="BY4" s="800"/>
      <c r="BZ4" s="800"/>
      <c r="CA4" s="800"/>
      <c r="CB4" s="800"/>
      <c r="CD4" s="782" t="s">
        <v>227</v>
      </c>
      <c r="CE4" s="783"/>
      <c r="CF4" s="783"/>
      <c r="CG4" s="783"/>
      <c r="CH4" s="783"/>
      <c r="CI4" s="783"/>
      <c r="CJ4" s="783"/>
      <c r="CK4" s="783"/>
      <c r="CL4" s="783"/>
      <c r="CM4" s="783"/>
      <c r="CN4" s="783"/>
      <c r="CO4" s="783"/>
      <c r="CP4" s="783"/>
      <c r="CQ4" s="783"/>
      <c r="CR4" s="783"/>
      <c r="CS4" s="783"/>
      <c r="CT4" s="783"/>
      <c r="CU4" s="783"/>
      <c r="CV4" s="783"/>
      <c r="CW4" s="783"/>
      <c r="CX4" s="783"/>
      <c r="CY4" s="783"/>
      <c r="CZ4" s="783"/>
      <c r="DA4" s="783"/>
      <c r="DB4" s="783"/>
      <c r="DC4" s="783"/>
      <c r="DD4" s="783"/>
      <c r="DE4" s="783"/>
      <c r="DF4" s="783"/>
      <c r="DG4" s="783"/>
      <c r="DH4" s="783"/>
      <c r="DI4" s="783"/>
      <c r="DJ4" s="783"/>
      <c r="DK4" s="783"/>
      <c r="DL4" s="783"/>
      <c r="DM4" s="783"/>
      <c r="DN4" s="783"/>
      <c r="DO4" s="783"/>
      <c r="DP4" s="783"/>
      <c r="DQ4" s="783"/>
      <c r="DR4" s="783"/>
      <c r="DS4" s="783"/>
      <c r="DT4" s="783"/>
      <c r="DU4" s="783"/>
      <c r="DV4" s="783"/>
      <c r="DW4" s="783"/>
      <c r="DX4" s="783"/>
      <c r="DY4" s="783"/>
      <c r="DZ4" s="783"/>
      <c r="EA4" s="783"/>
      <c r="EB4" s="783"/>
      <c r="EC4" s="784"/>
    </row>
    <row r="5" spans="2:143" s="230" customFormat="1" ht="11.25" customHeight="1" x14ac:dyDescent="0.15">
      <c r="B5" s="746" t="s">
        <v>228</v>
      </c>
      <c r="C5" s="747"/>
      <c r="D5" s="747"/>
      <c r="E5" s="747"/>
      <c r="F5" s="747"/>
      <c r="G5" s="747"/>
      <c r="H5" s="747"/>
      <c r="I5" s="747"/>
      <c r="J5" s="747"/>
      <c r="K5" s="747"/>
      <c r="L5" s="747"/>
      <c r="M5" s="747"/>
      <c r="N5" s="747"/>
      <c r="O5" s="747"/>
      <c r="P5" s="747"/>
      <c r="Q5" s="748"/>
      <c r="R5" s="733">
        <v>370755</v>
      </c>
      <c r="S5" s="734"/>
      <c r="T5" s="734"/>
      <c r="U5" s="734"/>
      <c r="V5" s="734"/>
      <c r="W5" s="734"/>
      <c r="X5" s="734"/>
      <c r="Y5" s="777"/>
      <c r="Z5" s="795">
        <v>5.0999999999999996</v>
      </c>
      <c r="AA5" s="795"/>
      <c r="AB5" s="795"/>
      <c r="AC5" s="795"/>
      <c r="AD5" s="796">
        <v>370755</v>
      </c>
      <c r="AE5" s="796"/>
      <c r="AF5" s="796"/>
      <c r="AG5" s="796"/>
      <c r="AH5" s="796"/>
      <c r="AI5" s="796"/>
      <c r="AJ5" s="796"/>
      <c r="AK5" s="796"/>
      <c r="AL5" s="778">
        <v>11.8</v>
      </c>
      <c r="AM5" s="751"/>
      <c r="AN5" s="751"/>
      <c r="AO5" s="779"/>
      <c r="AP5" s="746" t="s">
        <v>229</v>
      </c>
      <c r="AQ5" s="747"/>
      <c r="AR5" s="747"/>
      <c r="AS5" s="747"/>
      <c r="AT5" s="747"/>
      <c r="AU5" s="747"/>
      <c r="AV5" s="747"/>
      <c r="AW5" s="747"/>
      <c r="AX5" s="747"/>
      <c r="AY5" s="747"/>
      <c r="AZ5" s="747"/>
      <c r="BA5" s="747"/>
      <c r="BB5" s="747"/>
      <c r="BC5" s="747"/>
      <c r="BD5" s="747"/>
      <c r="BE5" s="747"/>
      <c r="BF5" s="748"/>
      <c r="BG5" s="678">
        <v>370755</v>
      </c>
      <c r="BH5" s="679"/>
      <c r="BI5" s="679"/>
      <c r="BJ5" s="679"/>
      <c r="BK5" s="679"/>
      <c r="BL5" s="679"/>
      <c r="BM5" s="679"/>
      <c r="BN5" s="680"/>
      <c r="BO5" s="715">
        <v>100</v>
      </c>
      <c r="BP5" s="715"/>
      <c r="BQ5" s="715"/>
      <c r="BR5" s="715"/>
      <c r="BS5" s="716" t="s">
        <v>230</v>
      </c>
      <c r="BT5" s="716"/>
      <c r="BU5" s="716"/>
      <c r="BV5" s="716"/>
      <c r="BW5" s="716"/>
      <c r="BX5" s="716"/>
      <c r="BY5" s="716"/>
      <c r="BZ5" s="716"/>
      <c r="CA5" s="716"/>
      <c r="CB5" s="766"/>
      <c r="CD5" s="782" t="s">
        <v>224</v>
      </c>
      <c r="CE5" s="783"/>
      <c r="CF5" s="783"/>
      <c r="CG5" s="783"/>
      <c r="CH5" s="783"/>
      <c r="CI5" s="783"/>
      <c r="CJ5" s="783"/>
      <c r="CK5" s="783"/>
      <c r="CL5" s="783"/>
      <c r="CM5" s="783"/>
      <c r="CN5" s="783"/>
      <c r="CO5" s="783"/>
      <c r="CP5" s="783"/>
      <c r="CQ5" s="784"/>
      <c r="CR5" s="782" t="s">
        <v>231</v>
      </c>
      <c r="CS5" s="783"/>
      <c r="CT5" s="783"/>
      <c r="CU5" s="783"/>
      <c r="CV5" s="783"/>
      <c r="CW5" s="783"/>
      <c r="CX5" s="783"/>
      <c r="CY5" s="784"/>
      <c r="CZ5" s="782" t="s">
        <v>222</v>
      </c>
      <c r="DA5" s="783"/>
      <c r="DB5" s="783"/>
      <c r="DC5" s="784"/>
      <c r="DD5" s="782" t="s">
        <v>232</v>
      </c>
      <c r="DE5" s="783"/>
      <c r="DF5" s="783"/>
      <c r="DG5" s="783"/>
      <c r="DH5" s="783"/>
      <c r="DI5" s="783"/>
      <c r="DJ5" s="783"/>
      <c r="DK5" s="783"/>
      <c r="DL5" s="783"/>
      <c r="DM5" s="783"/>
      <c r="DN5" s="783"/>
      <c r="DO5" s="783"/>
      <c r="DP5" s="784"/>
      <c r="DQ5" s="782" t="s">
        <v>233</v>
      </c>
      <c r="DR5" s="783"/>
      <c r="DS5" s="783"/>
      <c r="DT5" s="783"/>
      <c r="DU5" s="783"/>
      <c r="DV5" s="783"/>
      <c r="DW5" s="783"/>
      <c r="DX5" s="783"/>
      <c r="DY5" s="783"/>
      <c r="DZ5" s="783"/>
      <c r="EA5" s="783"/>
      <c r="EB5" s="783"/>
      <c r="EC5" s="784"/>
    </row>
    <row r="6" spans="2:143" ht="11.25" customHeight="1" x14ac:dyDescent="0.15">
      <c r="B6" s="675" t="s">
        <v>234</v>
      </c>
      <c r="C6" s="676"/>
      <c r="D6" s="676"/>
      <c r="E6" s="676"/>
      <c r="F6" s="676"/>
      <c r="G6" s="676"/>
      <c r="H6" s="676"/>
      <c r="I6" s="676"/>
      <c r="J6" s="676"/>
      <c r="K6" s="676"/>
      <c r="L6" s="676"/>
      <c r="M6" s="676"/>
      <c r="N6" s="676"/>
      <c r="O6" s="676"/>
      <c r="P6" s="676"/>
      <c r="Q6" s="677"/>
      <c r="R6" s="678">
        <v>135250</v>
      </c>
      <c r="S6" s="679"/>
      <c r="T6" s="679"/>
      <c r="U6" s="679"/>
      <c r="V6" s="679"/>
      <c r="W6" s="679"/>
      <c r="X6" s="679"/>
      <c r="Y6" s="680"/>
      <c r="Z6" s="715">
        <v>1.9</v>
      </c>
      <c r="AA6" s="715"/>
      <c r="AB6" s="715"/>
      <c r="AC6" s="715"/>
      <c r="AD6" s="716">
        <v>135250</v>
      </c>
      <c r="AE6" s="716"/>
      <c r="AF6" s="716"/>
      <c r="AG6" s="716"/>
      <c r="AH6" s="716"/>
      <c r="AI6" s="716"/>
      <c r="AJ6" s="716"/>
      <c r="AK6" s="716"/>
      <c r="AL6" s="681">
        <v>4.3</v>
      </c>
      <c r="AM6" s="682"/>
      <c r="AN6" s="682"/>
      <c r="AO6" s="717"/>
      <c r="AP6" s="675" t="s">
        <v>235</v>
      </c>
      <c r="AQ6" s="676"/>
      <c r="AR6" s="676"/>
      <c r="AS6" s="676"/>
      <c r="AT6" s="676"/>
      <c r="AU6" s="676"/>
      <c r="AV6" s="676"/>
      <c r="AW6" s="676"/>
      <c r="AX6" s="676"/>
      <c r="AY6" s="676"/>
      <c r="AZ6" s="676"/>
      <c r="BA6" s="676"/>
      <c r="BB6" s="676"/>
      <c r="BC6" s="676"/>
      <c r="BD6" s="676"/>
      <c r="BE6" s="676"/>
      <c r="BF6" s="677"/>
      <c r="BG6" s="678">
        <v>370755</v>
      </c>
      <c r="BH6" s="679"/>
      <c r="BI6" s="679"/>
      <c r="BJ6" s="679"/>
      <c r="BK6" s="679"/>
      <c r="BL6" s="679"/>
      <c r="BM6" s="679"/>
      <c r="BN6" s="680"/>
      <c r="BO6" s="715">
        <v>100</v>
      </c>
      <c r="BP6" s="715"/>
      <c r="BQ6" s="715"/>
      <c r="BR6" s="715"/>
      <c r="BS6" s="716" t="s">
        <v>230</v>
      </c>
      <c r="BT6" s="716"/>
      <c r="BU6" s="716"/>
      <c r="BV6" s="716"/>
      <c r="BW6" s="716"/>
      <c r="BX6" s="716"/>
      <c r="BY6" s="716"/>
      <c r="BZ6" s="716"/>
      <c r="CA6" s="716"/>
      <c r="CB6" s="766"/>
      <c r="CD6" s="736" t="s">
        <v>236</v>
      </c>
      <c r="CE6" s="737"/>
      <c r="CF6" s="737"/>
      <c r="CG6" s="737"/>
      <c r="CH6" s="737"/>
      <c r="CI6" s="737"/>
      <c r="CJ6" s="737"/>
      <c r="CK6" s="737"/>
      <c r="CL6" s="737"/>
      <c r="CM6" s="737"/>
      <c r="CN6" s="737"/>
      <c r="CO6" s="737"/>
      <c r="CP6" s="737"/>
      <c r="CQ6" s="738"/>
      <c r="CR6" s="678">
        <v>51645</v>
      </c>
      <c r="CS6" s="679"/>
      <c r="CT6" s="679"/>
      <c r="CU6" s="679"/>
      <c r="CV6" s="679"/>
      <c r="CW6" s="679"/>
      <c r="CX6" s="679"/>
      <c r="CY6" s="680"/>
      <c r="CZ6" s="778">
        <v>0.8</v>
      </c>
      <c r="DA6" s="751"/>
      <c r="DB6" s="751"/>
      <c r="DC6" s="781"/>
      <c r="DD6" s="684" t="s">
        <v>175</v>
      </c>
      <c r="DE6" s="679"/>
      <c r="DF6" s="679"/>
      <c r="DG6" s="679"/>
      <c r="DH6" s="679"/>
      <c r="DI6" s="679"/>
      <c r="DJ6" s="679"/>
      <c r="DK6" s="679"/>
      <c r="DL6" s="679"/>
      <c r="DM6" s="679"/>
      <c r="DN6" s="679"/>
      <c r="DO6" s="679"/>
      <c r="DP6" s="680"/>
      <c r="DQ6" s="684">
        <v>51645</v>
      </c>
      <c r="DR6" s="679"/>
      <c r="DS6" s="679"/>
      <c r="DT6" s="679"/>
      <c r="DU6" s="679"/>
      <c r="DV6" s="679"/>
      <c r="DW6" s="679"/>
      <c r="DX6" s="679"/>
      <c r="DY6" s="679"/>
      <c r="DZ6" s="679"/>
      <c r="EA6" s="679"/>
      <c r="EB6" s="679"/>
      <c r="EC6" s="722"/>
    </row>
    <row r="7" spans="2:143" ht="11.25" customHeight="1" x14ac:dyDescent="0.15">
      <c r="B7" s="675" t="s">
        <v>237</v>
      </c>
      <c r="C7" s="676"/>
      <c r="D7" s="676"/>
      <c r="E7" s="676"/>
      <c r="F7" s="676"/>
      <c r="G7" s="676"/>
      <c r="H7" s="676"/>
      <c r="I7" s="676"/>
      <c r="J7" s="676"/>
      <c r="K7" s="676"/>
      <c r="L7" s="676"/>
      <c r="M7" s="676"/>
      <c r="N7" s="676"/>
      <c r="O7" s="676"/>
      <c r="P7" s="676"/>
      <c r="Q7" s="677"/>
      <c r="R7" s="678">
        <v>404</v>
      </c>
      <c r="S7" s="679"/>
      <c r="T7" s="679"/>
      <c r="U7" s="679"/>
      <c r="V7" s="679"/>
      <c r="W7" s="679"/>
      <c r="X7" s="679"/>
      <c r="Y7" s="680"/>
      <c r="Z7" s="715">
        <v>0</v>
      </c>
      <c r="AA7" s="715"/>
      <c r="AB7" s="715"/>
      <c r="AC7" s="715"/>
      <c r="AD7" s="716">
        <v>404</v>
      </c>
      <c r="AE7" s="716"/>
      <c r="AF7" s="716"/>
      <c r="AG7" s="716"/>
      <c r="AH7" s="716"/>
      <c r="AI7" s="716"/>
      <c r="AJ7" s="716"/>
      <c r="AK7" s="716"/>
      <c r="AL7" s="681">
        <v>0</v>
      </c>
      <c r="AM7" s="682"/>
      <c r="AN7" s="682"/>
      <c r="AO7" s="717"/>
      <c r="AP7" s="675" t="s">
        <v>238</v>
      </c>
      <c r="AQ7" s="676"/>
      <c r="AR7" s="676"/>
      <c r="AS7" s="676"/>
      <c r="AT7" s="676"/>
      <c r="AU7" s="676"/>
      <c r="AV7" s="676"/>
      <c r="AW7" s="676"/>
      <c r="AX7" s="676"/>
      <c r="AY7" s="676"/>
      <c r="AZ7" s="676"/>
      <c r="BA7" s="676"/>
      <c r="BB7" s="676"/>
      <c r="BC7" s="676"/>
      <c r="BD7" s="676"/>
      <c r="BE7" s="676"/>
      <c r="BF7" s="677"/>
      <c r="BG7" s="678">
        <v>111923</v>
      </c>
      <c r="BH7" s="679"/>
      <c r="BI7" s="679"/>
      <c r="BJ7" s="679"/>
      <c r="BK7" s="679"/>
      <c r="BL7" s="679"/>
      <c r="BM7" s="679"/>
      <c r="BN7" s="680"/>
      <c r="BO7" s="715">
        <v>30.2</v>
      </c>
      <c r="BP7" s="715"/>
      <c r="BQ7" s="715"/>
      <c r="BR7" s="715"/>
      <c r="BS7" s="716" t="s">
        <v>175</v>
      </c>
      <c r="BT7" s="716"/>
      <c r="BU7" s="716"/>
      <c r="BV7" s="716"/>
      <c r="BW7" s="716"/>
      <c r="BX7" s="716"/>
      <c r="BY7" s="716"/>
      <c r="BZ7" s="716"/>
      <c r="CA7" s="716"/>
      <c r="CB7" s="766"/>
      <c r="CD7" s="711" t="s">
        <v>239</v>
      </c>
      <c r="CE7" s="712"/>
      <c r="CF7" s="712"/>
      <c r="CG7" s="712"/>
      <c r="CH7" s="712"/>
      <c r="CI7" s="712"/>
      <c r="CJ7" s="712"/>
      <c r="CK7" s="712"/>
      <c r="CL7" s="712"/>
      <c r="CM7" s="712"/>
      <c r="CN7" s="712"/>
      <c r="CO7" s="712"/>
      <c r="CP7" s="712"/>
      <c r="CQ7" s="713"/>
      <c r="CR7" s="678">
        <v>2010380</v>
      </c>
      <c r="CS7" s="679"/>
      <c r="CT7" s="679"/>
      <c r="CU7" s="679"/>
      <c r="CV7" s="679"/>
      <c r="CW7" s="679"/>
      <c r="CX7" s="679"/>
      <c r="CY7" s="680"/>
      <c r="CZ7" s="715">
        <v>29.7</v>
      </c>
      <c r="DA7" s="715"/>
      <c r="DB7" s="715"/>
      <c r="DC7" s="715"/>
      <c r="DD7" s="684">
        <v>772677</v>
      </c>
      <c r="DE7" s="679"/>
      <c r="DF7" s="679"/>
      <c r="DG7" s="679"/>
      <c r="DH7" s="679"/>
      <c r="DI7" s="679"/>
      <c r="DJ7" s="679"/>
      <c r="DK7" s="679"/>
      <c r="DL7" s="679"/>
      <c r="DM7" s="679"/>
      <c r="DN7" s="679"/>
      <c r="DO7" s="679"/>
      <c r="DP7" s="680"/>
      <c r="DQ7" s="684">
        <v>1144964</v>
      </c>
      <c r="DR7" s="679"/>
      <c r="DS7" s="679"/>
      <c r="DT7" s="679"/>
      <c r="DU7" s="679"/>
      <c r="DV7" s="679"/>
      <c r="DW7" s="679"/>
      <c r="DX7" s="679"/>
      <c r="DY7" s="679"/>
      <c r="DZ7" s="679"/>
      <c r="EA7" s="679"/>
      <c r="EB7" s="679"/>
      <c r="EC7" s="722"/>
    </row>
    <row r="8" spans="2:143" ht="11.25" customHeight="1" x14ac:dyDescent="0.15">
      <c r="B8" s="675" t="s">
        <v>240</v>
      </c>
      <c r="C8" s="676"/>
      <c r="D8" s="676"/>
      <c r="E8" s="676"/>
      <c r="F8" s="676"/>
      <c r="G8" s="676"/>
      <c r="H8" s="676"/>
      <c r="I8" s="676"/>
      <c r="J8" s="676"/>
      <c r="K8" s="676"/>
      <c r="L8" s="676"/>
      <c r="M8" s="676"/>
      <c r="N8" s="676"/>
      <c r="O8" s="676"/>
      <c r="P8" s="676"/>
      <c r="Q8" s="677"/>
      <c r="R8" s="678">
        <v>904</v>
      </c>
      <c r="S8" s="679"/>
      <c r="T8" s="679"/>
      <c r="U8" s="679"/>
      <c r="V8" s="679"/>
      <c r="W8" s="679"/>
      <c r="X8" s="679"/>
      <c r="Y8" s="680"/>
      <c r="Z8" s="715">
        <v>0</v>
      </c>
      <c r="AA8" s="715"/>
      <c r="AB8" s="715"/>
      <c r="AC8" s="715"/>
      <c r="AD8" s="716">
        <v>904</v>
      </c>
      <c r="AE8" s="716"/>
      <c r="AF8" s="716"/>
      <c r="AG8" s="716"/>
      <c r="AH8" s="716"/>
      <c r="AI8" s="716"/>
      <c r="AJ8" s="716"/>
      <c r="AK8" s="716"/>
      <c r="AL8" s="681">
        <v>0</v>
      </c>
      <c r="AM8" s="682"/>
      <c r="AN8" s="682"/>
      <c r="AO8" s="717"/>
      <c r="AP8" s="675" t="s">
        <v>241</v>
      </c>
      <c r="AQ8" s="676"/>
      <c r="AR8" s="676"/>
      <c r="AS8" s="676"/>
      <c r="AT8" s="676"/>
      <c r="AU8" s="676"/>
      <c r="AV8" s="676"/>
      <c r="AW8" s="676"/>
      <c r="AX8" s="676"/>
      <c r="AY8" s="676"/>
      <c r="AZ8" s="676"/>
      <c r="BA8" s="676"/>
      <c r="BB8" s="676"/>
      <c r="BC8" s="676"/>
      <c r="BD8" s="676"/>
      <c r="BE8" s="676"/>
      <c r="BF8" s="677"/>
      <c r="BG8" s="678">
        <v>5152</v>
      </c>
      <c r="BH8" s="679"/>
      <c r="BI8" s="679"/>
      <c r="BJ8" s="679"/>
      <c r="BK8" s="679"/>
      <c r="BL8" s="679"/>
      <c r="BM8" s="679"/>
      <c r="BN8" s="680"/>
      <c r="BO8" s="715">
        <v>1.4</v>
      </c>
      <c r="BP8" s="715"/>
      <c r="BQ8" s="715"/>
      <c r="BR8" s="715"/>
      <c r="BS8" s="684" t="s">
        <v>175</v>
      </c>
      <c r="BT8" s="679"/>
      <c r="BU8" s="679"/>
      <c r="BV8" s="679"/>
      <c r="BW8" s="679"/>
      <c r="BX8" s="679"/>
      <c r="BY8" s="679"/>
      <c r="BZ8" s="679"/>
      <c r="CA8" s="679"/>
      <c r="CB8" s="722"/>
      <c r="CD8" s="711" t="s">
        <v>242</v>
      </c>
      <c r="CE8" s="712"/>
      <c r="CF8" s="712"/>
      <c r="CG8" s="712"/>
      <c r="CH8" s="712"/>
      <c r="CI8" s="712"/>
      <c r="CJ8" s="712"/>
      <c r="CK8" s="712"/>
      <c r="CL8" s="712"/>
      <c r="CM8" s="712"/>
      <c r="CN8" s="712"/>
      <c r="CO8" s="712"/>
      <c r="CP8" s="712"/>
      <c r="CQ8" s="713"/>
      <c r="CR8" s="678">
        <v>989481</v>
      </c>
      <c r="CS8" s="679"/>
      <c r="CT8" s="679"/>
      <c r="CU8" s="679"/>
      <c r="CV8" s="679"/>
      <c r="CW8" s="679"/>
      <c r="CX8" s="679"/>
      <c r="CY8" s="680"/>
      <c r="CZ8" s="715">
        <v>14.6</v>
      </c>
      <c r="DA8" s="715"/>
      <c r="DB8" s="715"/>
      <c r="DC8" s="715"/>
      <c r="DD8" s="684">
        <v>10790</v>
      </c>
      <c r="DE8" s="679"/>
      <c r="DF8" s="679"/>
      <c r="DG8" s="679"/>
      <c r="DH8" s="679"/>
      <c r="DI8" s="679"/>
      <c r="DJ8" s="679"/>
      <c r="DK8" s="679"/>
      <c r="DL8" s="679"/>
      <c r="DM8" s="679"/>
      <c r="DN8" s="679"/>
      <c r="DO8" s="679"/>
      <c r="DP8" s="680"/>
      <c r="DQ8" s="684">
        <v>626968</v>
      </c>
      <c r="DR8" s="679"/>
      <c r="DS8" s="679"/>
      <c r="DT8" s="679"/>
      <c r="DU8" s="679"/>
      <c r="DV8" s="679"/>
      <c r="DW8" s="679"/>
      <c r="DX8" s="679"/>
      <c r="DY8" s="679"/>
      <c r="DZ8" s="679"/>
      <c r="EA8" s="679"/>
      <c r="EB8" s="679"/>
      <c r="EC8" s="722"/>
    </row>
    <row r="9" spans="2:143" ht="11.25" customHeight="1" x14ac:dyDescent="0.15">
      <c r="B9" s="675" t="s">
        <v>243</v>
      </c>
      <c r="C9" s="676"/>
      <c r="D9" s="676"/>
      <c r="E9" s="676"/>
      <c r="F9" s="676"/>
      <c r="G9" s="676"/>
      <c r="H9" s="676"/>
      <c r="I9" s="676"/>
      <c r="J9" s="676"/>
      <c r="K9" s="676"/>
      <c r="L9" s="676"/>
      <c r="M9" s="676"/>
      <c r="N9" s="676"/>
      <c r="O9" s="676"/>
      <c r="P9" s="676"/>
      <c r="Q9" s="677"/>
      <c r="R9" s="678">
        <v>494</v>
      </c>
      <c r="S9" s="679"/>
      <c r="T9" s="679"/>
      <c r="U9" s="679"/>
      <c r="V9" s="679"/>
      <c r="W9" s="679"/>
      <c r="X9" s="679"/>
      <c r="Y9" s="680"/>
      <c r="Z9" s="715">
        <v>0</v>
      </c>
      <c r="AA9" s="715"/>
      <c r="AB9" s="715"/>
      <c r="AC9" s="715"/>
      <c r="AD9" s="716">
        <v>494</v>
      </c>
      <c r="AE9" s="716"/>
      <c r="AF9" s="716"/>
      <c r="AG9" s="716"/>
      <c r="AH9" s="716"/>
      <c r="AI9" s="716"/>
      <c r="AJ9" s="716"/>
      <c r="AK9" s="716"/>
      <c r="AL9" s="681">
        <v>0</v>
      </c>
      <c r="AM9" s="682"/>
      <c r="AN9" s="682"/>
      <c r="AO9" s="717"/>
      <c r="AP9" s="675" t="s">
        <v>244</v>
      </c>
      <c r="AQ9" s="676"/>
      <c r="AR9" s="676"/>
      <c r="AS9" s="676"/>
      <c r="AT9" s="676"/>
      <c r="AU9" s="676"/>
      <c r="AV9" s="676"/>
      <c r="AW9" s="676"/>
      <c r="AX9" s="676"/>
      <c r="AY9" s="676"/>
      <c r="AZ9" s="676"/>
      <c r="BA9" s="676"/>
      <c r="BB9" s="676"/>
      <c r="BC9" s="676"/>
      <c r="BD9" s="676"/>
      <c r="BE9" s="676"/>
      <c r="BF9" s="677"/>
      <c r="BG9" s="678">
        <v>81990</v>
      </c>
      <c r="BH9" s="679"/>
      <c r="BI9" s="679"/>
      <c r="BJ9" s="679"/>
      <c r="BK9" s="679"/>
      <c r="BL9" s="679"/>
      <c r="BM9" s="679"/>
      <c r="BN9" s="680"/>
      <c r="BO9" s="715">
        <v>22.1</v>
      </c>
      <c r="BP9" s="715"/>
      <c r="BQ9" s="715"/>
      <c r="BR9" s="715"/>
      <c r="BS9" s="684" t="s">
        <v>175</v>
      </c>
      <c r="BT9" s="679"/>
      <c r="BU9" s="679"/>
      <c r="BV9" s="679"/>
      <c r="BW9" s="679"/>
      <c r="BX9" s="679"/>
      <c r="BY9" s="679"/>
      <c r="BZ9" s="679"/>
      <c r="CA9" s="679"/>
      <c r="CB9" s="722"/>
      <c r="CD9" s="711" t="s">
        <v>245</v>
      </c>
      <c r="CE9" s="712"/>
      <c r="CF9" s="712"/>
      <c r="CG9" s="712"/>
      <c r="CH9" s="712"/>
      <c r="CI9" s="712"/>
      <c r="CJ9" s="712"/>
      <c r="CK9" s="712"/>
      <c r="CL9" s="712"/>
      <c r="CM9" s="712"/>
      <c r="CN9" s="712"/>
      <c r="CO9" s="712"/>
      <c r="CP9" s="712"/>
      <c r="CQ9" s="713"/>
      <c r="CR9" s="678">
        <v>266966</v>
      </c>
      <c r="CS9" s="679"/>
      <c r="CT9" s="679"/>
      <c r="CU9" s="679"/>
      <c r="CV9" s="679"/>
      <c r="CW9" s="679"/>
      <c r="CX9" s="679"/>
      <c r="CY9" s="680"/>
      <c r="CZ9" s="715">
        <v>3.9</v>
      </c>
      <c r="DA9" s="715"/>
      <c r="DB9" s="715"/>
      <c r="DC9" s="715"/>
      <c r="DD9" s="684">
        <v>51839</v>
      </c>
      <c r="DE9" s="679"/>
      <c r="DF9" s="679"/>
      <c r="DG9" s="679"/>
      <c r="DH9" s="679"/>
      <c r="DI9" s="679"/>
      <c r="DJ9" s="679"/>
      <c r="DK9" s="679"/>
      <c r="DL9" s="679"/>
      <c r="DM9" s="679"/>
      <c r="DN9" s="679"/>
      <c r="DO9" s="679"/>
      <c r="DP9" s="680"/>
      <c r="DQ9" s="684">
        <v>212559</v>
      </c>
      <c r="DR9" s="679"/>
      <c r="DS9" s="679"/>
      <c r="DT9" s="679"/>
      <c r="DU9" s="679"/>
      <c r="DV9" s="679"/>
      <c r="DW9" s="679"/>
      <c r="DX9" s="679"/>
      <c r="DY9" s="679"/>
      <c r="DZ9" s="679"/>
      <c r="EA9" s="679"/>
      <c r="EB9" s="679"/>
      <c r="EC9" s="722"/>
    </row>
    <row r="10" spans="2:143" ht="11.25" customHeight="1" x14ac:dyDescent="0.15">
      <c r="B10" s="675" t="s">
        <v>246</v>
      </c>
      <c r="C10" s="676"/>
      <c r="D10" s="676"/>
      <c r="E10" s="676"/>
      <c r="F10" s="676"/>
      <c r="G10" s="676"/>
      <c r="H10" s="676"/>
      <c r="I10" s="676"/>
      <c r="J10" s="676"/>
      <c r="K10" s="676"/>
      <c r="L10" s="676"/>
      <c r="M10" s="676"/>
      <c r="N10" s="676"/>
      <c r="O10" s="676"/>
      <c r="P10" s="676"/>
      <c r="Q10" s="677"/>
      <c r="R10" s="678" t="s">
        <v>230</v>
      </c>
      <c r="S10" s="679"/>
      <c r="T10" s="679"/>
      <c r="U10" s="679"/>
      <c r="V10" s="679"/>
      <c r="W10" s="679"/>
      <c r="X10" s="679"/>
      <c r="Y10" s="680"/>
      <c r="Z10" s="715" t="s">
        <v>230</v>
      </c>
      <c r="AA10" s="715"/>
      <c r="AB10" s="715"/>
      <c r="AC10" s="715"/>
      <c r="AD10" s="716" t="s">
        <v>247</v>
      </c>
      <c r="AE10" s="716"/>
      <c r="AF10" s="716"/>
      <c r="AG10" s="716"/>
      <c r="AH10" s="716"/>
      <c r="AI10" s="716"/>
      <c r="AJ10" s="716"/>
      <c r="AK10" s="716"/>
      <c r="AL10" s="681" t="s">
        <v>247</v>
      </c>
      <c r="AM10" s="682"/>
      <c r="AN10" s="682"/>
      <c r="AO10" s="717"/>
      <c r="AP10" s="675" t="s">
        <v>248</v>
      </c>
      <c r="AQ10" s="676"/>
      <c r="AR10" s="676"/>
      <c r="AS10" s="676"/>
      <c r="AT10" s="676"/>
      <c r="AU10" s="676"/>
      <c r="AV10" s="676"/>
      <c r="AW10" s="676"/>
      <c r="AX10" s="676"/>
      <c r="AY10" s="676"/>
      <c r="AZ10" s="676"/>
      <c r="BA10" s="676"/>
      <c r="BB10" s="676"/>
      <c r="BC10" s="676"/>
      <c r="BD10" s="676"/>
      <c r="BE10" s="676"/>
      <c r="BF10" s="677"/>
      <c r="BG10" s="678">
        <v>12217</v>
      </c>
      <c r="BH10" s="679"/>
      <c r="BI10" s="679"/>
      <c r="BJ10" s="679"/>
      <c r="BK10" s="679"/>
      <c r="BL10" s="679"/>
      <c r="BM10" s="679"/>
      <c r="BN10" s="680"/>
      <c r="BO10" s="715">
        <v>3.3</v>
      </c>
      <c r="BP10" s="715"/>
      <c r="BQ10" s="715"/>
      <c r="BR10" s="715"/>
      <c r="BS10" s="684" t="s">
        <v>175</v>
      </c>
      <c r="BT10" s="679"/>
      <c r="BU10" s="679"/>
      <c r="BV10" s="679"/>
      <c r="BW10" s="679"/>
      <c r="BX10" s="679"/>
      <c r="BY10" s="679"/>
      <c r="BZ10" s="679"/>
      <c r="CA10" s="679"/>
      <c r="CB10" s="722"/>
      <c r="CD10" s="711" t="s">
        <v>249</v>
      </c>
      <c r="CE10" s="712"/>
      <c r="CF10" s="712"/>
      <c r="CG10" s="712"/>
      <c r="CH10" s="712"/>
      <c r="CI10" s="712"/>
      <c r="CJ10" s="712"/>
      <c r="CK10" s="712"/>
      <c r="CL10" s="712"/>
      <c r="CM10" s="712"/>
      <c r="CN10" s="712"/>
      <c r="CO10" s="712"/>
      <c r="CP10" s="712"/>
      <c r="CQ10" s="713"/>
      <c r="CR10" s="678" t="s">
        <v>247</v>
      </c>
      <c r="CS10" s="679"/>
      <c r="CT10" s="679"/>
      <c r="CU10" s="679"/>
      <c r="CV10" s="679"/>
      <c r="CW10" s="679"/>
      <c r="CX10" s="679"/>
      <c r="CY10" s="680"/>
      <c r="CZ10" s="715" t="s">
        <v>230</v>
      </c>
      <c r="DA10" s="715"/>
      <c r="DB10" s="715"/>
      <c r="DC10" s="715"/>
      <c r="DD10" s="684" t="s">
        <v>247</v>
      </c>
      <c r="DE10" s="679"/>
      <c r="DF10" s="679"/>
      <c r="DG10" s="679"/>
      <c r="DH10" s="679"/>
      <c r="DI10" s="679"/>
      <c r="DJ10" s="679"/>
      <c r="DK10" s="679"/>
      <c r="DL10" s="679"/>
      <c r="DM10" s="679"/>
      <c r="DN10" s="679"/>
      <c r="DO10" s="679"/>
      <c r="DP10" s="680"/>
      <c r="DQ10" s="684" t="s">
        <v>230</v>
      </c>
      <c r="DR10" s="679"/>
      <c r="DS10" s="679"/>
      <c r="DT10" s="679"/>
      <c r="DU10" s="679"/>
      <c r="DV10" s="679"/>
      <c r="DW10" s="679"/>
      <c r="DX10" s="679"/>
      <c r="DY10" s="679"/>
      <c r="DZ10" s="679"/>
      <c r="EA10" s="679"/>
      <c r="EB10" s="679"/>
      <c r="EC10" s="722"/>
    </row>
    <row r="11" spans="2:143" ht="11.25" customHeight="1" x14ac:dyDescent="0.15">
      <c r="B11" s="675" t="s">
        <v>250</v>
      </c>
      <c r="C11" s="676"/>
      <c r="D11" s="676"/>
      <c r="E11" s="676"/>
      <c r="F11" s="676"/>
      <c r="G11" s="676"/>
      <c r="H11" s="676"/>
      <c r="I11" s="676"/>
      <c r="J11" s="676"/>
      <c r="K11" s="676"/>
      <c r="L11" s="676"/>
      <c r="M11" s="676"/>
      <c r="N11" s="676"/>
      <c r="O11" s="676"/>
      <c r="P11" s="676"/>
      <c r="Q11" s="677"/>
      <c r="R11" s="678">
        <v>68419</v>
      </c>
      <c r="S11" s="679"/>
      <c r="T11" s="679"/>
      <c r="U11" s="679"/>
      <c r="V11" s="679"/>
      <c r="W11" s="679"/>
      <c r="X11" s="679"/>
      <c r="Y11" s="680"/>
      <c r="Z11" s="681">
        <v>0.9</v>
      </c>
      <c r="AA11" s="682"/>
      <c r="AB11" s="682"/>
      <c r="AC11" s="683"/>
      <c r="AD11" s="684">
        <v>68419</v>
      </c>
      <c r="AE11" s="679"/>
      <c r="AF11" s="679"/>
      <c r="AG11" s="679"/>
      <c r="AH11" s="679"/>
      <c r="AI11" s="679"/>
      <c r="AJ11" s="679"/>
      <c r="AK11" s="680"/>
      <c r="AL11" s="681">
        <v>2.2000000000000002</v>
      </c>
      <c r="AM11" s="682"/>
      <c r="AN11" s="682"/>
      <c r="AO11" s="717"/>
      <c r="AP11" s="675" t="s">
        <v>251</v>
      </c>
      <c r="AQ11" s="676"/>
      <c r="AR11" s="676"/>
      <c r="AS11" s="676"/>
      <c r="AT11" s="676"/>
      <c r="AU11" s="676"/>
      <c r="AV11" s="676"/>
      <c r="AW11" s="676"/>
      <c r="AX11" s="676"/>
      <c r="AY11" s="676"/>
      <c r="AZ11" s="676"/>
      <c r="BA11" s="676"/>
      <c r="BB11" s="676"/>
      <c r="BC11" s="676"/>
      <c r="BD11" s="676"/>
      <c r="BE11" s="676"/>
      <c r="BF11" s="677"/>
      <c r="BG11" s="678">
        <v>12564</v>
      </c>
      <c r="BH11" s="679"/>
      <c r="BI11" s="679"/>
      <c r="BJ11" s="679"/>
      <c r="BK11" s="679"/>
      <c r="BL11" s="679"/>
      <c r="BM11" s="679"/>
      <c r="BN11" s="680"/>
      <c r="BO11" s="715">
        <v>3.4</v>
      </c>
      <c r="BP11" s="715"/>
      <c r="BQ11" s="715"/>
      <c r="BR11" s="715"/>
      <c r="BS11" s="684" t="s">
        <v>247</v>
      </c>
      <c r="BT11" s="679"/>
      <c r="BU11" s="679"/>
      <c r="BV11" s="679"/>
      <c r="BW11" s="679"/>
      <c r="BX11" s="679"/>
      <c r="BY11" s="679"/>
      <c r="BZ11" s="679"/>
      <c r="CA11" s="679"/>
      <c r="CB11" s="722"/>
      <c r="CD11" s="711" t="s">
        <v>252</v>
      </c>
      <c r="CE11" s="712"/>
      <c r="CF11" s="712"/>
      <c r="CG11" s="712"/>
      <c r="CH11" s="712"/>
      <c r="CI11" s="712"/>
      <c r="CJ11" s="712"/>
      <c r="CK11" s="712"/>
      <c r="CL11" s="712"/>
      <c r="CM11" s="712"/>
      <c r="CN11" s="712"/>
      <c r="CO11" s="712"/>
      <c r="CP11" s="712"/>
      <c r="CQ11" s="713"/>
      <c r="CR11" s="678">
        <v>1101795</v>
      </c>
      <c r="CS11" s="679"/>
      <c r="CT11" s="679"/>
      <c r="CU11" s="679"/>
      <c r="CV11" s="679"/>
      <c r="CW11" s="679"/>
      <c r="CX11" s="679"/>
      <c r="CY11" s="680"/>
      <c r="CZ11" s="715">
        <v>16.3</v>
      </c>
      <c r="DA11" s="715"/>
      <c r="DB11" s="715"/>
      <c r="DC11" s="715"/>
      <c r="DD11" s="684">
        <v>611518</v>
      </c>
      <c r="DE11" s="679"/>
      <c r="DF11" s="679"/>
      <c r="DG11" s="679"/>
      <c r="DH11" s="679"/>
      <c r="DI11" s="679"/>
      <c r="DJ11" s="679"/>
      <c r="DK11" s="679"/>
      <c r="DL11" s="679"/>
      <c r="DM11" s="679"/>
      <c r="DN11" s="679"/>
      <c r="DO11" s="679"/>
      <c r="DP11" s="680"/>
      <c r="DQ11" s="684">
        <v>419686</v>
      </c>
      <c r="DR11" s="679"/>
      <c r="DS11" s="679"/>
      <c r="DT11" s="679"/>
      <c r="DU11" s="679"/>
      <c r="DV11" s="679"/>
      <c r="DW11" s="679"/>
      <c r="DX11" s="679"/>
      <c r="DY11" s="679"/>
      <c r="DZ11" s="679"/>
      <c r="EA11" s="679"/>
      <c r="EB11" s="679"/>
      <c r="EC11" s="722"/>
    </row>
    <row r="12" spans="2:143" ht="11.25" customHeight="1" x14ac:dyDescent="0.15">
      <c r="B12" s="675" t="s">
        <v>253</v>
      </c>
      <c r="C12" s="676"/>
      <c r="D12" s="676"/>
      <c r="E12" s="676"/>
      <c r="F12" s="676"/>
      <c r="G12" s="676"/>
      <c r="H12" s="676"/>
      <c r="I12" s="676"/>
      <c r="J12" s="676"/>
      <c r="K12" s="676"/>
      <c r="L12" s="676"/>
      <c r="M12" s="676"/>
      <c r="N12" s="676"/>
      <c r="O12" s="676"/>
      <c r="P12" s="676"/>
      <c r="Q12" s="677"/>
      <c r="R12" s="678" t="s">
        <v>247</v>
      </c>
      <c r="S12" s="679"/>
      <c r="T12" s="679"/>
      <c r="U12" s="679"/>
      <c r="V12" s="679"/>
      <c r="W12" s="679"/>
      <c r="X12" s="679"/>
      <c r="Y12" s="680"/>
      <c r="Z12" s="715" t="s">
        <v>230</v>
      </c>
      <c r="AA12" s="715"/>
      <c r="AB12" s="715"/>
      <c r="AC12" s="715"/>
      <c r="AD12" s="716" t="s">
        <v>247</v>
      </c>
      <c r="AE12" s="716"/>
      <c r="AF12" s="716"/>
      <c r="AG12" s="716"/>
      <c r="AH12" s="716"/>
      <c r="AI12" s="716"/>
      <c r="AJ12" s="716"/>
      <c r="AK12" s="716"/>
      <c r="AL12" s="681" t="s">
        <v>175</v>
      </c>
      <c r="AM12" s="682"/>
      <c r="AN12" s="682"/>
      <c r="AO12" s="717"/>
      <c r="AP12" s="675" t="s">
        <v>254</v>
      </c>
      <c r="AQ12" s="676"/>
      <c r="AR12" s="676"/>
      <c r="AS12" s="676"/>
      <c r="AT12" s="676"/>
      <c r="AU12" s="676"/>
      <c r="AV12" s="676"/>
      <c r="AW12" s="676"/>
      <c r="AX12" s="676"/>
      <c r="AY12" s="676"/>
      <c r="AZ12" s="676"/>
      <c r="BA12" s="676"/>
      <c r="BB12" s="676"/>
      <c r="BC12" s="676"/>
      <c r="BD12" s="676"/>
      <c r="BE12" s="676"/>
      <c r="BF12" s="677"/>
      <c r="BG12" s="678">
        <v>221118</v>
      </c>
      <c r="BH12" s="679"/>
      <c r="BI12" s="679"/>
      <c r="BJ12" s="679"/>
      <c r="BK12" s="679"/>
      <c r="BL12" s="679"/>
      <c r="BM12" s="679"/>
      <c r="BN12" s="680"/>
      <c r="BO12" s="715">
        <v>59.6</v>
      </c>
      <c r="BP12" s="715"/>
      <c r="BQ12" s="715"/>
      <c r="BR12" s="715"/>
      <c r="BS12" s="684" t="s">
        <v>230</v>
      </c>
      <c r="BT12" s="679"/>
      <c r="BU12" s="679"/>
      <c r="BV12" s="679"/>
      <c r="BW12" s="679"/>
      <c r="BX12" s="679"/>
      <c r="BY12" s="679"/>
      <c r="BZ12" s="679"/>
      <c r="CA12" s="679"/>
      <c r="CB12" s="722"/>
      <c r="CD12" s="711" t="s">
        <v>255</v>
      </c>
      <c r="CE12" s="712"/>
      <c r="CF12" s="712"/>
      <c r="CG12" s="712"/>
      <c r="CH12" s="712"/>
      <c r="CI12" s="712"/>
      <c r="CJ12" s="712"/>
      <c r="CK12" s="712"/>
      <c r="CL12" s="712"/>
      <c r="CM12" s="712"/>
      <c r="CN12" s="712"/>
      <c r="CO12" s="712"/>
      <c r="CP12" s="712"/>
      <c r="CQ12" s="713"/>
      <c r="CR12" s="678">
        <v>193238</v>
      </c>
      <c r="CS12" s="679"/>
      <c r="CT12" s="679"/>
      <c r="CU12" s="679"/>
      <c r="CV12" s="679"/>
      <c r="CW12" s="679"/>
      <c r="CX12" s="679"/>
      <c r="CY12" s="680"/>
      <c r="CZ12" s="715">
        <v>2.9</v>
      </c>
      <c r="DA12" s="715"/>
      <c r="DB12" s="715"/>
      <c r="DC12" s="715"/>
      <c r="DD12" s="684">
        <v>63556</v>
      </c>
      <c r="DE12" s="679"/>
      <c r="DF12" s="679"/>
      <c r="DG12" s="679"/>
      <c r="DH12" s="679"/>
      <c r="DI12" s="679"/>
      <c r="DJ12" s="679"/>
      <c r="DK12" s="679"/>
      <c r="DL12" s="679"/>
      <c r="DM12" s="679"/>
      <c r="DN12" s="679"/>
      <c r="DO12" s="679"/>
      <c r="DP12" s="680"/>
      <c r="DQ12" s="684">
        <v>93520</v>
      </c>
      <c r="DR12" s="679"/>
      <c r="DS12" s="679"/>
      <c r="DT12" s="679"/>
      <c r="DU12" s="679"/>
      <c r="DV12" s="679"/>
      <c r="DW12" s="679"/>
      <c r="DX12" s="679"/>
      <c r="DY12" s="679"/>
      <c r="DZ12" s="679"/>
      <c r="EA12" s="679"/>
      <c r="EB12" s="679"/>
      <c r="EC12" s="722"/>
    </row>
    <row r="13" spans="2:143" ht="11.25" customHeight="1" x14ac:dyDescent="0.15">
      <c r="B13" s="675" t="s">
        <v>256</v>
      </c>
      <c r="C13" s="676"/>
      <c r="D13" s="676"/>
      <c r="E13" s="676"/>
      <c r="F13" s="676"/>
      <c r="G13" s="676"/>
      <c r="H13" s="676"/>
      <c r="I13" s="676"/>
      <c r="J13" s="676"/>
      <c r="K13" s="676"/>
      <c r="L13" s="676"/>
      <c r="M13" s="676"/>
      <c r="N13" s="676"/>
      <c r="O13" s="676"/>
      <c r="P13" s="676"/>
      <c r="Q13" s="677"/>
      <c r="R13" s="678" t="s">
        <v>247</v>
      </c>
      <c r="S13" s="679"/>
      <c r="T13" s="679"/>
      <c r="U13" s="679"/>
      <c r="V13" s="679"/>
      <c r="W13" s="679"/>
      <c r="X13" s="679"/>
      <c r="Y13" s="680"/>
      <c r="Z13" s="715" t="s">
        <v>175</v>
      </c>
      <c r="AA13" s="715"/>
      <c r="AB13" s="715"/>
      <c r="AC13" s="715"/>
      <c r="AD13" s="716" t="s">
        <v>230</v>
      </c>
      <c r="AE13" s="716"/>
      <c r="AF13" s="716"/>
      <c r="AG13" s="716"/>
      <c r="AH13" s="716"/>
      <c r="AI13" s="716"/>
      <c r="AJ13" s="716"/>
      <c r="AK13" s="716"/>
      <c r="AL13" s="681" t="s">
        <v>230</v>
      </c>
      <c r="AM13" s="682"/>
      <c r="AN13" s="682"/>
      <c r="AO13" s="717"/>
      <c r="AP13" s="675" t="s">
        <v>257</v>
      </c>
      <c r="AQ13" s="676"/>
      <c r="AR13" s="676"/>
      <c r="AS13" s="676"/>
      <c r="AT13" s="676"/>
      <c r="AU13" s="676"/>
      <c r="AV13" s="676"/>
      <c r="AW13" s="676"/>
      <c r="AX13" s="676"/>
      <c r="AY13" s="676"/>
      <c r="AZ13" s="676"/>
      <c r="BA13" s="676"/>
      <c r="BB13" s="676"/>
      <c r="BC13" s="676"/>
      <c r="BD13" s="676"/>
      <c r="BE13" s="676"/>
      <c r="BF13" s="677"/>
      <c r="BG13" s="678">
        <v>218273</v>
      </c>
      <c r="BH13" s="679"/>
      <c r="BI13" s="679"/>
      <c r="BJ13" s="679"/>
      <c r="BK13" s="679"/>
      <c r="BL13" s="679"/>
      <c r="BM13" s="679"/>
      <c r="BN13" s="680"/>
      <c r="BO13" s="715">
        <v>58.9</v>
      </c>
      <c r="BP13" s="715"/>
      <c r="BQ13" s="715"/>
      <c r="BR13" s="715"/>
      <c r="BS13" s="684" t="s">
        <v>230</v>
      </c>
      <c r="BT13" s="679"/>
      <c r="BU13" s="679"/>
      <c r="BV13" s="679"/>
      <c r="BW13" s="679"/>
      <c r="BX13" s="679"/>
      <c r="BY13" s="679"/>
      <c r="BZ13" s="679"/>
      <c r="CA13" s="679"/>
      <c r="CB13" s="722"/>
      <c r="CD13" s="711" t="s">
        <v>258</v>
      </c>
      <c r="CE13" s="712"/>
      <c r="CF13" s="712"/>
      <c r="CG13" s="712"/>
      <c r="CH13" s="712"/>
      <c r="CI13" s="712"/>
      <c r="CJ13" s="712"/>
      <c r="CK13" s="712"/>
      <c r="CL13" s="712"/>
      <c r="CM13" s="712"/>
      <c r="CN13" s="712"/>
      <c r="CO13" s="712"/>
      <c r="CP13" s="712"/>
      <c r="CQ13" s="713"/>
      <c r="CR13" s="678">
        <v>763086</v>
      </c>
      <c r="CS13" s="679"/>
      <c r="CT13" s="679"/>
      <c r="CU13" s="679"/>
      <c r="CV13" s="679"/>
      <c r="CW13" s="679"/>
      <c r="CX13" s="679"/>
      <c r="CY13" s="680"/>
      <c r="CZ13" s="715">
        <v>11.3</v>
      </c>
      <c r="DA13" s="715"/>
      <c r="DB13" s="715"/>
      <c r="DC13" s="715"/>
      <c r="DD13" s="684">
        <v>355756</v>
      </c>
      <c r="DE13" s="679"/>
      <c r="DF13" s="679"/>
      <c r="DG13" s="679"/>
      <c r="DH13" s="679"/>
      <c r="DI13" s="679"/>
      <c r="DJ13" s="679"/>
      <c r="DK13" s="679"/>
      <c r="DL13" s="679"/>
      <c r="DM13" s="679"/>
      <c r="DN13" s="679"/>
      <c r="DO13" s="679"/>
      <c r="DP13" s="680"/>
      <c r="DQ13" s="684">
        <v>445935</v>
      </c>
      <c r="DR13" s="679"/>
      <c r="DS13" s="679"/>
      <c r="DT13" s="679"/>
      <c r="DU13" s="679"/>
      <c r="DV13" s="679"/>
      <c r="DW13" s="679"/>
      <c r="DX13" s="679"/>
      <c r="DY13" s="679"/>
      <c r="DZ13" s="679"/>
      <c r="EA13" s="679"/>
      <c r="EB13" s="679"/>
      <c r="EC13" s="722"/>
    </row>
    <row r="14" spans="2:143" ht="11.25" customHeight="1" x14ac:dyDescent="0.15">
      <c r="B14" s="675" t="s">
        <v>259</v>
      </c>
      <c r="C14" s="676"/>
      <c r="D14" s="676"/>
      <c r="E14" s="676"/>
      <c r="F14" s="676"/>
      <c r="G14" s="676"/>
      <c r="H14" s="676"/>
      <c r="I14" s="676"/>
      <c r="J14" s="676"/>
      <c r="K14" s="676"/>
      <c r="L14" s="676"/>
      <c r="M14" s="676"/>
      <c r="N14" s="676"/>
      <c r="O14" s="676"/>
      <c r="P14" s="676"/>
      <c r="Q14" s="677"/>
      <c r="R14" s="678">
        <v>8656</v>
      </c>
      <c r="S14" s="679"/>
      <c r="T14" s="679"/>
      <c r="U14" s="679"/>
      <c r="V14" s="679"/>
      <c r="W14" s="679"/>
      <c r="X14" s="679"/>
      <c r="Y14" s="680"/>
      <c r="Z14" s="715">
        <v>0.1</v>
      </c>
      <c r="AA14" s="715"/>
      <c r="AB14" s="715"/>
      <c r="AC14" s="715"/>
      <c r="AD14" s="716">
        <v>8656</v>
      </c>
      <c r="AE14" s="716"/>
      <c r="AF14" s="716"/>
      <c r="AG14" s="716"/>
      <c r="AH14" s="716"/>
      <c r="AI14" s="716"/>
      <c r="AJ14" s="716"/>
      <c r="AK14" s="716"/>
      <c r="AL14" s="681">
        <v>0.3</v>
      </c>
      <c r="AM14" s="682"/>
      <c r="AN14" s="682"/>
      <c r="AO14" s="717"/>
      <c r="AP14" s="675" t="s">
        <v>260</v>
      </c>
      <c r="AQ14" s="676"/>
      <c r="AR14" s="676"/>
      <c r="AS14" s="676"/>
      <c r="AT14" s="676"/>
      <c r="AU14" s="676"/>
      <c r="AV14" s="676"/>
      <c r="AW14" s="676"/>
      <c r="AX14" s="676"/>
      <c r="AY14" s="676"/>
      <c r="AZ14" s="676"/>
      <c r="BA14" s="676"/>
      <c r="BB14" s="676"/>
      <c r="BC14" s="676"/>
      <c r="BD14" s="676"/>
      <c r="BE14" s="676"/>
      <c r="BF14" s="677"/>
      <c r="BG14" s="678">
        <v>17075</v>
      </c>
      <c r="BH14" s="679"/>
      <c r="BI14" s="679"/>
      <c r="BJ14" s="679"/>
      <c r="BK14" s="679"/>
      <c r="BL14" s="679"/>
      <c r="BM14" s="679"/>
      <c r="BN14" s="680"/>
      <c r="BO14" s="715">
        <v>4.5999999999999996</v>
      </c>
      <c r="BP14" s="715"/>
      <c r="BQ14" s="715"/>
      <c r="BR14" s="715"/>
      <c r="BS14" s="684" t="s">
        <v>247</v>
      </c>
      <c r="BT14" s="679"/>
      <c r="BU14" s="679"/>
      <c r="BV14" s="679"/>
      <c r="BW14" s="679"/>
      <c r="BX14" s="679"/>
      <c r="BY14" s="679"/>
      <c r="BZ14" s="679"/>
      <c r="CA14" s="679"/>
      <c r="CB14" s="722"/>
      <c r="CD14" s="711" t="s">
        <v>261</v>
      </c>
      <c r="CE14" s="712"/>
      <c r="CF14" s="712"/>
      <c r="CG14" s="712"/>
      <c r="CH14" s="712"/>
      <c r="CI14" s="712"/>
      <c r="CJ14" s="712"/>
      <c r="CK14" s="712"/>
      <c r="CL14" s="712"/>
      <c r="CM14" s="712"/>
      <c r="CN14" s="712"/>
      <c r="CO14" s="712"/>
      <c r="CP14" s="712"/>
      <c r="CQ14" s="713"/>
      <c r="CR14" s="678">
        <v>159376</v>
      </c>
      <c r="CS14" s="679"/>
      <c r="CT14" s="679"/>
      <c r="CU14" s="679"/>
      <c r="CV14" s="679"/>
      <c r="CW14" s="679"/>
      <c r="CX14" s="679"/>
      <c r="CY14" s="680"/>
      <c r="CZ14" s="715">
        <v>2.4</v>
      </c>
      <c r="DA14" s="715"/>
      <c r="DB14" s="715"/>
      <c r="DC14" s="715"/>
      <c r="DD14" s="684">
        <v>2769</v>
      </c>
      <c r="DE14" s="679"/>
      <c r="DF14" s="679"/>
      <c r="DG14" s="679"/>
      <c r="DH14" s="679"/>
      <c r="DI14" s="679"/>
      <c r="DJ14" s="679"/>
      <c r="DK14" s="679"/>
      <c r="DL14" s="679"/>
      <c r="DM14" s="679"/>
      <c r="DN14" s="679"/>
      <c r="DO14" s="679"/>
      <c r="DP14" s="680"/>
      <c r="DQ14" s="684">
        <v>153677</v>
      </c>
      <c r="DR14" s="679"/>
      <c r="DS14" s="679"/>
      <c r="DT14" s="679"/>
      <c r="DU14" s="679"/>
      <c r="DV14" s="679"/>
      <c r="DW14" s="679"/>
      <c r="DX14" s="679"/>
      <c r="DY14" s="679"/>
      <c r="DZ14" s="679"/>
      <c r="EA14" s="679"/>
      <c r="EB14" s="679"/>
      <c r="EC14" s="722"/>
    </row>
    <row r="15" spans="2:143" ht="11.25" customHeight="1" x14ac:dyDescent="0.15">
      <c r="B15" s="675" t="s">
        <v>262</v>
      </c>
      <c r="C15" s="676"/>
      <c r="D15" s="676"/>
      <c r="E15" s="676"/>
      <c r="F15" s="676"/>
      <c r="G15" s="676"/>
      <c r="H15" s="676"/>
      <c r="I15" s="676"/>
      <c r="J15" s="676"/>
      <c r="K15" s="676"/>
      <c r="L15" s="676"/>
      <c r="M15" s="676"/>
      <c r="N15" s="676"/>
      <c r="O15" s="676"/>
      <c r="P15" s="676"/>
      <c r="Q15" s="677"/>
      <c r="R15" s="678" t="s">
        <v>247</v>
      </c>
      <c r="S15" s="679"/>
      <c r="T15" s="679"/>
      <c r="U15" s="679"/>
      <c r="V15" s="679"/>
      <c r="W15" s="679"/>
      <c r="X15" s="679"/>
      <c r="Y15" s="680"/>
      <c r="Z15" s="715" t="s">
        <v>247</v>
      </c>
      <c r="AA15" s="715"/>
      <c r="AB15" s="715"/>
      <c r="AC15" s="715"/>
      <c r="AD15" s="716" t="s">
        <v>230</v>
      </c>
      <c r="AE15" s="716"/>
      <c r="AF15" s="716"/>
      <c r="AG15" s="716"/>
      <c r="AH15" s="716"/>
      <c r="AI15" s="716"/>
      <c r="AJ15" s="716"/>
      <c r="AK15" s="716"/>
      <c r="AL15" s="681" t="s">
        <v>230</v>
      </c>
      <c r="AM15" s="682"/>
      <c r="AN15" s="682"/>
      <c r="AO15" s="717"/>
      <c r="AP15" s="675" t="s">
        <v>263</v>
      </c>
      <c r="AQ15" s="676"/>
      <c r="AR15" s="676"/>
      <c r="AS15" s="676"/>
      <c r="AT15" s="676"/>
      <c r="AU15" s="676"/>
      <c r="AV15" s="676"/>
      <c r="AW15" s="676"/>
      <c r="AX15" s="676"/>
      <c r="AY15" s="676"/>
      <c r="AZ15" s="676"/>
      <c r="BA15" s="676"/>
      <c r="BB15" s="676"/>
      <c r="BC15" s="676"/>
      <c r="BD15" s="676"/>
      <c r="BE15" s="676"/>
      <c r="BF15" s="677"/>
      <c r="BG15" s="678">
        <v>20639</v>
      </c>
      <c r="BH15" s="679"/>
      <c r="BI15" s="679"/>
      <c r="BJ15" s="679"/>
      <c r="BK15" s="679"/>
      <c r="BL15" s="679"/>
      <c r="BM15" s="679"/>
      <c r="BN15" s="680"/>
      <c r="BO15" s="715">
        <v>5.6</v>
      </c>
      <c r="BP15" s="715"/>
      <c r="BQ15" s="715"/>
      <c r="BR15" s="715"/>
      <c r="BS15" s="684" t="s">
        <v>230</v>
      </c>
      <c r="BT15" s="679"/>
      <c r="BU15" s="679"/>
      <c r="BV15" s="679"/>
      <c r="BW15" s="679"/>
      <c r="BX15" s="679"/>
      <c r="BY15" s="679"/>
      <c r="BZ15" s="679"/>
      <c r="CA15" s="679"/>
      <c r="CB15" s="722"/>
      <c r="CD15" s="711" t="s">
        <v>264</v>
      </c>
      <c r="CE15" s="712"/>
      <c r="CF15" s="712"/>
      <c r="CG15" s="712"/>
      <c r="CH15" s="712"/>
      <c r="CI15" s="712"/>
      <c r="CJ15" s="712"/>
      <c r="CK15" s="712"/>
      <c r="CL15" s="712"/>
      <c r="CM15" s="712"/>
      <c r="CN15" s="712"/>
      <c r="CO15" s="712"/>
      <c r="CP15" s="712"/>
      <c r="CQ15" s="713"/>
      <c r="CR15" s="678">
        <v>306681</v>
      </c>
      <c r="CS15" s="679"/>
      <c r="CT15" s="679"/>
      <c r="CU15" s="679"/>
      <c r="CV15" s="679"/>
      <c r="CW15" s="679"/>
      <c r="CX15" s="679"/>
      <c r="CY15" s="680"/>
      <c r="CZ15" s="715">
        <v>4.5</v>
      </c>
      <c r="DA15" s="715"/>
      <c r="DB15" s="715"/>
      <c r="DC15" s="715"/>
      <c r="DD15" s="684">
        <v>6235</v>
      </c>
      <c r="DE15" s="679"/>
      <c r="DF15" s="679"/>
      <c r="DG15" s="679"/>
      <c r="DH15" s="679"/>
      <c r="DI15" s="679"/>
      <c r="DJ15" s="679"/>
      <c r="DK15" s="679"/>
      <c r="DL15" s="679"/>
      <c r="DM15" s="679"/>
      <c r="DN15" s="679"/>
      <c r="DO15" s="679"/>
      <c r="DP15" s="680"/>
      <c r="DQ15" s="684">
        <v>210252</v>
      </c>
      <c r="DR15" s="679"/>
      <c r="DS15" s="679"/>
      <c r="DT15" s="679"/>
      <c r="DU15" s="679"/>
      <c r="DV15" s="679"/>
      <c r="DW15" s="679"/>
      <c r="DX15" s="679"/>
      <c r="DY15" s="679"/>
      <c r="DZ15" s="679"/>
      <c r="EA15" s="679"/>
      <c r="EB15" s="679"/>
      <c r="EC15" s="722"/>
    </row>
    <row r="16" spans="2:143" ht="11.25" customHeight="1" x14ac:dyDescent="0.15">
      <c r="B16" s="675" t="s">
        <v>265</v>
      </c>
      <c r="C16" s="676"/>
      <c r="D16" s="676"/>
      <c r="E16" s="676"/>
      <c r="F16" s="676"/>
      <c r="G16" s="676"/>
      <c r="H16" s="676"/>
      <c r="I16" s="676"/>
      <c r="J16" s="676"/>
      <c r="K16" s="676"/>
      <c r="L16" s="676"/>
      <c r="M16" s="676"/>
      <c r="N16" s="676"/>
      <c r="O16" s="676"/>
      <c r="P16" s="676"/>
      <c r="Q16" s="677"/>
      <c r="R16" s="678">
        <v>2115</v>
      </c>
      <c r="S16" s="679"/>
      <c r="T16" s="679"/>
      <c r="U16" s="679"/>
      <c r="V16" s="679"/>
      <c r="W16" s="679"/>
      <c r="X16" s="679"/>
      <c r="Y16" s="680"/>
      <c r="Z16" s="715">
        <v>0</v>
      </c>
      <c r="AA16" s="715"/>
      <c r="AB16" s="715"/>
      <c r="AC16" s="715"/>
      <c r="AD16" s="716">
        <v>2115</v>
      </c>
      <c r="AE16" s="716"/>
      <c r="AF16" s="716"/>
      <c r="AG16" s="716"/>
      <c r="AH16" s="716"/>
      <c r="AI16" s="716"/>
      <c r="AJ16" s="716"/>
      <c r="AK16" s="716"/>
      <c r="AL16" s="681">
        <v>0.1</v>
      </c>
      <c r="AM16" s="682"/>
      <c r="AN16" s="682"/>
      <c r="AO16" s="717"/>
      <c r="AP16" s="675" t="s">
        <v>266</v>
      </c>
      <c r="AQ16" s="676"/>
      <c r="AR16" s="676"/>
      <c r="AS16" s="676"/>
      <c r="AT16" s="676"/>
      <c r="AU16" s="676"/>
      <c r="AV16" s="676"/>
      <c r="AW16" s="676"/>
      <c r="AX16" s="676"/>
      <c r="AY16" s="676"/>
      <c r="AZ16" s="676"/>
      <c r="BA16" s="676"/>
      <c r="BB16" s="676"/>
      <c r="BC16" s="676"/>
      <c r="BD16" s="676"/>
      <c r="BE16" s="676"/>
      <c r="BF16" s="677"/>
      <c r="BG16" s="678" t="s">
        <v>247</v>
      </c>
      <c r="BH16" s="679"/>
      <c r="BI16" s="679"/>
      <c r="BJ16" s="679"/>
      <c r="BK16" s="679"/>
      <c r="BL16" s="679"/>
      <c r="BM16" s="679"/>
      <c r="BN16" s="680"/>
      <c r="BO16" s="715" t="s">
        <v>230</v>
      </c>
      <c r="BP16" s="715"/>
      <c r="BQ16" s="715"/>
      <c r="BR16" s="715"/>
      <c r="BS16" s="684" t="s">
        <v>247</v>
      </c>
      <c r="BT16" s="679"/>
      <c r="BU16" s="679"/>
      <c r="BV16" s="679"/>
      <c r="BW16" s="679"/>
      <c r="BX16" s="679"/>
      <c r="BY16" s="679"/>
      <c r="BZ16" s="679"/>
      <c r="CA16" s="679"/>
      <c r="CB16" s="722"/>
      <c r="CD16" s="711" t="s">
        <v>267</v>
      </c>
      <c r="CE16" s="712"/>
      <c r="CF16" s="712"/>
      <c r="CG16" s="712"/>
      <c r="CH16" s="712"/>
      <c r="CI16" s="712"/>
      <c r="CJ16" s="712"/>
      <c r="CK16" s="712"/>
      <c r="CL16" s="712"/>
      <c r="CM16" s="712"/>
      <c r="CN16" s="712"/>
      <c r="CO16" s="712"/>
      <c r="CP16" s="712"/>
      <c r="CQ16" s="713"/>
      <c r="CR16" s="678">
        <v>544695</v>
      </c>
      <c r="CS16" s="679"/>
      <c r="CT16" s="679"/>
      <c r="CU16" s="679"/>
      <c r="CV16" s="679"/>
      <c r="CW16" s="679"/>
      <c r="CX16" s="679"/>
      <c r="CY16" s="680"/>
      <c r="CZ16" s="715">
        <v>8.1</v>
      </c>
      <c r="DA16" s="715"/>
      <c r="DB16" s="715"/>
      <c r="DC16" s="715"/>
      <c r="DD16" s="684" t="s">
        <v>230</v>
      </c>
      <c r="DE16" s="679"/>
      <c r="DF16" s="679"/>
      <c r="DG16" s="679"/>
      <c r="DH16" s="679"/>
      <c r="DI16" s="679"/>
      <c r="DJ16" s="679"/>
      <c r="DK16" s="679"/>
      <c r="DL16" s="679"/>
      <c r="DM16" s="679"/>
      <c r="DN16" s="679"/>
      <c r="DO16" s="679"/>
      <c r="DP16" s="680"/>
      <c r="DQ16" s="684">
        <v>76887</v>
      </c>
      <c r="DR16" s="679"/>
      <c r="DS16" s="679"/>
      <c r="DT16" s="679"/>
      <c r="DU16" s="679"/>
      <c r="DV16" s="679"/>
      <c r="DW16" s="679"/>
      <c r="DX16" s="679"/>
      <c r="DY16" s="679"/>
      <c r="DZ16" s="679"/>
      <c r="EA16" s="679"/>
      <c r="EB16" s="679"/>
      <c r="EC16" s="722"/>
    </row>
    <row r="17" spans="2:133" ht="11.25" customHeight="1" x14ac:dyDescent="0.15">
      <c r="B17" s="675" t="s">
        <v>268</v>
      </c>
      <c r="C17" s="676"/>
      <c r="D17" s="676"/>
      <c r="E17" s="676"/>
      <c r="F17" s="676"/>
      <c r="G17" s="676"/>
      <c r="H17" s="676"/>
      <c r="I17" s="676"/>
      <c r="J17" s="676"/>
      <c r="K17" s="676"/>
      <c r="L17" s="676"/>
      <c r="M17" s="676"/>
      <c r="N17" s="676"/>
      <c r="O17" s="676"/>
      <c r="P17" s="676"/>
      <c r="Q17" s="677"/>
      <c r="R17" s="678">
        <v>4770</v>
      </c>
      <c r="S17" s="679"/>
      <c r="T17" s="679"/>
      <c r="U17" s="679"/>
      <c r="V17" s="679"/>
      <c r="W17" s="679"/>
      <c r="X17" s="679"/>
      <c r="Y17" s="680"/>
      <c r="Z17" s="715">
        <v>0.1</v>
      </c>
      <c r="AA17" s="715"/>
      <c r="AB17" s="715"/>
      <c r="AC17" s="715"/>
      <c r="AD17" s="716">
        <v>4770</v>
      </c>
      <c r="AE17" s="716"/>
      <c r="AF17" s="716"/>
      <c r="AG17" s="716"/>
      <c r="AH17" s="716"/>
      <c r="AI17" s="716"/>
      <c r="AJ17" s="716"/>
      <c r="AK17" s="716"/>
      <c r="AL17" s="681">
        <v>0.2</v>
      </c>
      <c r="AM17" s="682"/>
      <c r="AN17" s="682"/>
      <c r="AO17" s="717"/>
      <c r="AP17" s="675" t="s">
        <v>269</v>
      </c>
      <c r="AQ17" s="676"/>
      <c r="AR17" s="676"/>
      <c r="AS17" s="676"/>
      <c r="AT17" s="676"/>
      <c r="AU17" s="676"/>
      <c r="AV17" s="676"/>
      <c r="AW17" s="676"/>
      <c r="AX17" s="676"/>
      <c r="AY17" s="676"/>
      <c r="AZ17" s="676"/>
      <c r="BA17" s="676"/>
      <c r="BB17" s="676"/>
      <c r="BC17" s="676"/>
      <c r="BD17" s="676"/>
      <c r="BE17" s="676"/>
      <c r="BF17" s="677"/>
      <c r="BG17" s="678" t="s">
        <v>230</v>
      </c>
      <c r="BH17" s="679"/>
      <c r="BI17" s="679"/>
      <c r="BJ17" s="679"/>
      <c r="BK17" s="679"/>
      <c r="BL17" s="679"/>
      <c r="BM17" s="679"/>
      <c r="BN17" s="680"/>
      <c r="BO17" s="715" t="s">
        <v>175</v>
      </c>
      <c r="BP17" s="715"/>
      <c r="BQ17" s="715"/>
      <c r="BR17" s="715"/>
      <c r="BS17" s="684" t="s">
        <v>175</v>
      </c>
      <c r="BT17" s="679"/>
      <c r="BU17" s="679"/>
      <c r="BV17" s="679"/>
      <c r="BW17" s="679"/>
      <c r="BX17" s="679"/>
      <c r="BY17" s="679"/>
      <c r="BZ17" s="679"/>
      <c r="CA17" s="679"/>
      <c r="CB17" s="722"/>
      <c r="CD17" s="711" t="s">
        <v>270</v>
      </c>
      <c r="CE17" s="712"/>
      <c r="CF17" s="712"/>
      <c r="CG17" s="712"/>
      <c r="CH17" s="712"/>
      <c r="CI17" s="712"/>
      <c r="CJ17" s="712"/>
      <c r="CK17" s="712"/>
      <c r="CL17" s="712"/>
      <c r="CM17" s="712"/>
      <c r="CN17" s="712"/>
      <c r="CO17" s="712"/>
      <c r="CP17" s="712"/>
      <c r="CQ17" s="713"/>
      <c r="CR17" s="678">
        <v>372403</v>
      </c>
      <c r="CS17" s="679"/>
      <c r="CT17" s="679"/>
      <c r="CU17" s="679"/>
      <c r="CV17" s="679"/>
      <c r="CW17" s="679"/>
      <c r="CX17" s="679"/>
      <c r="CY17" s="680"/>
      <c r="CZ17" s="715">
        <v>5.5</v>
      </c>
      <c r="DA17" s="715"/>
      <c r="DB17" s="715"/>
      <c r="DC17" s="715"/>
      <c r="DD17" s="684" t="s">
        <v>247</v>
      </c>
      <c r="DE17" s="679"/>
      <c r="DF17" s="679"/>
      <c r="DG17" s="679"/>
      <c r="DH17" s="679"/>
      <c r="DI17" s="679"/>
      <c r="DJ17" s="679"/>
      <c r="DK17" s="679"/>
      <c r="DL17" s="679"/>
      <c r="DM17" s="679"/>
      <c r="DN17" s="679"/>
      <c r="DO17" s="679"/>
      <c r="DP17" s="680"/>
      <c r="DQ17" s="684">
        <v>372403</v>
      </c>
      <c r="DR17" s="679"/>
      <c r="DS17" s="679"/>
      <c r="DT17" s="679"/>
      <c r="DU17" s="679"/>
      <c r="DV17" s="679"/>
      <c r="DW17" s="679"/>
      <c r="DX17" s="679"/>
      <c r="DY17" s="679"/>
      <c r="DZ17" s="679"/>
      <c r="EA17" s="679"/>
      <c r="EB17" s="679"/>
      <c r="EC17" s="722"/>
    </row>
    <row r="18" spans="2:133" ht="11.25" customHeight="1" x14ac:dyDescent="0.15">
      <c r="B18" s="675" t="s">
        <v>271</v>
      </c>
      <c r="C18" s="676"/>
      <c r="D18" s="676"/>
      <c r="E18" s="676"/>
      <c r="F18" s="676"/>
      <c r="G18" s="676"/>
      <c r="H18" s="676"/>
      <c r="I18" s="676"/>
      <c r="J18" s="676"/>
      <c r="K18" s="676"/>
      <c r="L18" s="676"/>
      <c r="M18" s="676"/>
      <c r="N18" s="676"/>
      <c r="O18" s="676"/>
      <c r="P18" s="676"/>
      <c r="Q18" s="677"/>
      <c r="R18" s="678">
        <v>288</v>
      </c>
      <c r="S18" s="679"/>
      <c r="T18" s="679"/>
      <c r="U18" s="679"/>
      <c r="V18" s="679"/>
      <c r="W18" s="679"/>
      <c r="X18" s="679"/>
      <c r="Y18" s="680"/>
      <c r="Z18" s="715">
        <v>0</v>
      </c>
      <c r="AA18" s="715"/>
      <c r="AB18" s="715"/>
      <c r="AC18" s="715"/>
      <c r="AD18" s="716">
        <v>288</v>
      </c>
      <c r="AE18" s="716"/>
      <c r="AF18" s="716"/>
      <c r="AG18" s="716"/>
      <c r="AH18" s="716"/>
      <c r="AI18" s="716"/>
      <c r="AJ18" s="716"/>
      <c r="AK18" s="716"/>
      <c r="AL18" s="681">
        <v>0</v>
      </c>
      <c r="AM18" s="682"/>
      <c r="AN18" s="682"/>
      <c r="AO18" s="717"/>
      <c r="AP18" s="675" t="s">
        <v>272</v>
      </c>
      <c r="AQ18" s="676"/>
      <c r="AR18" s="676"/>
      <c r="AS18" s="676"/>
      <c r="AT18" s="676"/>
      <c r="AU18" s="676"/>
      <c r="AV18" s="676"/>
      <c r="AW18" s="676"/>
      <c r="AX18" s="676"/>
      <c r="AY18" s="676"/>
      <c r="AZ18" s="676"/>
      <c r="BA18" s="676"/>
      <c r="BB18" s="676"/>
      <c r="BC18" s="676"/>
      <c r="BD18" s="676"/>
      <c r="BE18" s="676"/>
      <c r="BF18" s="677"/>
      <c r="BG18" s="678" t="s">
        <v>247</v>
      </c>
      <c r="BH18" s="679"/>
      <c r="BI18" s="679"/>
      <c r="BJ18" s="679"/>
      <c r="BK18" s="679"/>
      <c r="BL18" s="679"/>
      <c r="BM18" s="679"/>
      <c r="BN18" s="680"/>
      <c r="BO18" s="715" t="s">
        <v>175</v>
      </c>
      <c r="BP18" s="715"/>
      <c r="BQ18" s="715"/>
      <c r="BR18" s="715"/>
      <c r="BS18" s="684" t="s">
        <v>230</v>
      </c>
      <c r="BT18" s="679"/>
      <c r="BU18" s="679"/>
      <c r="BV18" s="679"/>
      <c r="BW18" s="679"/>
      <c r="BX18" s="679"/>
      <c r="BY18" s="679"/>
      <c r="BZ18" s="679"/>
      <c r="CA18" s="679"/>
      <c r="CB18" s="722"/>
      <c r="CD18" s="711" t="s">
        <v>273</v>
      </c>
      <c r="CE18" s="712"/>
      <c r="CF18" s="712"/>
      <c r="CG18" s="712"/>
      <c r="CH18" s="712"/>
      <c r="CI18" s="712"/>
      <c r="CJ18" s="712"/>
      <c r="CK18" s="712"/>
      <c r="CL18" s="712"/>
      <c r="CM18" s="712"/>
      <c r="CN18" s="712"/>
      <c r="CO18" s="712"/>
      <c r="CP18" s="712"/>
      <c r="CQ18" s="713"/>
      <c r="CR18" s="678" t="s">
        <v>175</v>
      </c>
      <c r="CS18" s="679"/>
      <c r="CT18" s="679"/>
      <c r="CU18" s="679"/>
      <c r="CV18" s="679"/>
      <c r="CW18" s="679"/>
      <c r="CX18" s="679"/>
      <c r="CY18" s="680"/>
      <c r="CZ18" s="715" t="s">
        <v>230</v>
      </c>
      <c r="DA18" s="715"/>
      <c r="DB18" s="715"/>
      <c r="DC18" s="715"/>
      <c r="DD18" s="684" t="s">
        <v>175</v>
      </c>
      <c r="DE18" s="679"/>
      <c r="DF18" s="679"/>
      <c r="DG18" s="679"/>
      <c r="DH18" s="679"/>
      <c r="DI18" s="679"/>
      <c r="DJ18" s="679"/>
      <c r="DK18" s="679"/>
      <c r="DL18" s="679"/>
      <c r="DM18" s="679"/>
      <c r="DN18" s="679"/>
      <c r="DO18" s="679"/>
      <c r="DP18" s="680"/>
      <c r="DQ18" s="684" t="s">
        <v>230</v>
      </c>
      <c r="DR18" s="679"/>
      <c r="DS18" s="679"/>
      <c r="DT18" s="679"/>
      <c r="DU18" s="679"/>
      <c r="DV18" s="679"/>
      <c r="DW18" s="679"/>
      <c r="DX18" s="679"/>
      <c r="DY18" s="679"/>
      <c r="DZ18" s="679"/>
      <c r="EA18" s="679"/>
      <c r="EB18" s="679"/>
      <c r="EC18" s="722"/>
    </row>
    <row r="19" spans="2:133" ht="11.25" customHeight="1" x14ac:dyDescent="0.15">
      <c r="B19" s="675" t="s">
        <v>274</v>
      </c>
      <c r="C19" s="676"/>
      <c r="D19" s="676"/>
      <c r="E19" s="676"/>
      <c r="F19" s="676"/>
      <c r="G19" s="676"/>
      <c r="H19" s="676"/>
      <c r="I19" s="676"/>
      <c r="J19" s="676"/>
      <c r="K19" s="676"/>
      <c r="L19" s="676"/>
      <c r="M19" s="676"/>
      <c r="N19" s="676"/>
      <c r="O19" s="676"/>
      <c r="P19" s="676"/>
      <c r="Q19" s="677"/>
      <c r="R19" s="678">
        <v>1061</v>
      </c>
      <c r="S19" s="679"/>
      <c r="T19" s="679"/>
      <c r="U19" s="679"/>
      <c r="V19" s="679"/>
      <c r="W19" s="679"/>
      <c r="X19" s="679"/>
      <c r="Y19" s="680"/>
      <c r="Z19" s="715">
        <v>0</v>
      </c>
      <c r="AA19" s="715"/>
      <c r="AB19" s="715"/>
      <c r="AC19" s="715"/>
      <c r="AD19" s="716">
        <v>1061</v>
      </c>
      <c r="AE19" s="716"/>
      <c r="AF19" s="716"/>
      <c r="AG19" s="716"/>
      <c r="AH19" s="716"/>
      <c r="AI19" s="716"/>
      <c r="AJ19" s="716"/>
      <c r="AK19" s="716"/>
      <c r="AL19" s="681">
        <v>0</v>
      </c>
      <c r="AM19" s="682"/>
      <c r="AN19" s="682"/>
      <c r="AO19" s="717"/>
      <c r="AP19" s="675" t="s">
        <v>275</v>
      </c>
      <c r="AQ19" s="676"/>
      <c r="AR19" s="676"/>
      <c r="AS19" s="676"/>
      <c r="AT19" s="676"/>
      <c r="AU19" s="676"/>
      <c r="AV19" s="676"/>
      <c r="AW19" s="676"/>
      <c r="AX19" s="676"/>
      <c r="AY19" s="676"/>
      <c r="AZ19" s="676"/>
      <c r="BA19" s="676"/>
      <c r="BB19" s="676"/>
      <c r="BC19" s="676"/>
      <c r="BD19" s="676"/>
      <c r="BE19" s="676"/>
      <c r="BF19" s="677"/>
      <c r="BG19" s="678" t="s">
        <v>175</v>
      </c>
      <c r="BH19" s="679"/>
      <c r="BI19" s="679"/>
      <c r="BJ19" s="679"/>
      <c r="BK19" s="679"/>
      <c r="BL19" s="679"/>
      <c r="BM19" s="679"/>
      <c r="BN19" s="680"/>
      <c r="BO19" s="715" t="s">
        <v>230</v>
      </c>
      <c r="BP19" s="715"/>
      <c r="BQ19" s="715"/>
      <c r="BR19" s="715"/>
      <c r="BS19" s="684" t="s">
        <v>230</v>
      </c>
      <c r="BT19" s="679"/>
      <c r="BU19" s="679"/>
      <c r="BV19" s="679"/>
      <c r="BW19" s="679"/>
      <c r="BX19" s="679"/>
      <c r="BY19" s="679"/>
      <c r="BZ19" s="679"/>
      <c r="CA19" s="679"/>
      <c r="CB19" s="722"/>
      <c r="CD19" s="711" t="s">
        <v>276</v>
      </c>
      <c r="CE19" s="712"/>
      <c r="CF19" s="712"/>
      <c r="CG19" s="712"/>
      <c r="CH19" s="712"/>
      <c r="CI19" s="712"/>
      <c r="CJ19" s="712"/>
      <c r="CK19" s="712"/>
      <c r="CL19" s="712"/>
      <c r="CM19" s="712"/>
      <c r="CN19" s="712"/>
      <c r="CO19" s="712"/>
      <c r="CP19" s="712"/>
      <c r="CQ19" s="713"/>
      <c r="CR19" s="678" t="s">
        <v>247</v>
      </c>
      <c r="CS19" s="679"/>
      <c r="CT19" s="679"/>
      <c r="CU19" s="679"/>
      <c r="CV19" s="679"/>
      <c r="CW19" s="679"/>
      <c r="CX19" s="679"/>
      <c r="CY19" s="680"/>
      <c r="CZ19" s="715" t="s">
        <v>247</v>
      </c>
      <c r="DA19" s="715"/>
      <c r="DB19" s="715"/>
      <c r="DC19" s="715"/>
      <c r="DD19" s="684" t="s">
        <v>230</v>
      </c>
      <c r="DE19" s="679"/>
      <c r="DF19" s="679"/>
      <c r="DG19" s="679"/>
      <c r="DH19" s="679"/>
      <c r="DI19" s="679"/>
      <c r="DJ19" s="679"/>
      <c r="DK19" s="679"/>
      <c r="DL19" s="679"/>
      <c r="DM19" s="679"/>
      <c r="DN19" s="679"/>
      <c r="DO19" s="679"/>
      <c r="DP19" s="680"/>
      <c r="DQ19" s="684" t="s">
        <v>230</v>
      </c>
      <c r="DR19" s="679"/>
      <c r="DS19" s="679"/>
      <c r="DT19" s="679"/>
      <c r="DU19" s="679"/>
      <c r="DV19" s="679"/>
      <c r="DW19" s="679"/>
      <c r="DX19" s="679"/>
      <c r="DY19" s="679"/>
      <c r="DZ19" s="679"/>
      <c r="EA19" s="679"/>
      <c r="EB19" s="679"/>
      <c r="EC19" s="722"/>
    </row>
    <row r="20" spans="2:133" ht="11.25" customHeight="1" x14ac:dyDescent="0.15">
      <c r="B20" s="675" t="s">
        <v>277</v>
      </c>
      <c r="C20" s="676"/>
      <c r="D20" s="676"/>
      <c r="E20" s="676"/>
      <c r="F20" s="676"/>
      <c r="G20" s="676"/>
      <c r="H20" s="676"/>
      <c r="I20" s="676"/>
      <c r="J20" s="676"/>
      <c r="K20" s="676"/>
      <c r="L20" s="676"/>
      <c r="M20" s="676"/>
      <c r="N20" s="676"/>
      <c r="O20" s="676"/>
      <c r="P20" s="676"/>
      <c r="Q20" s="677"/>
      <c r="R20" s="678">
        <v>87</v>
      </c>
      <c r="S20" s="679"/>
      <c r="T20" s="679"/>
      <c r="U20" s="679"/>
      <c r="V20" s="679"/>
      <c r="W20" s="679"/>
      <c r="X20" s="679"/>
      <c r="Y20" s="680"/>
      <c r="Z20" s="715">
        <v>0</v>
      </c>
      <c r="AA20" s="715"/>
      <c r="AB20" s="715"/>
      <c r="AC20" s="715"/>
      <c r="AD20" s="716">
        <v>87</v>
      </c>
      <c r="AE20" s="716"/>
      <c r="AF20" s="716"/>
      <c r="AG20" s="716"/>
      <c r="AH20" s="716"/>
      <c r="AI20" s="716"/>
      <c r="AJ20" s="716"/>
      <c r="AK20" s="716"/>
      <c r="AL20" s="681">
        <v>0</v>
      </c>
      <c r="AM20" s="682"/>
      <c r="AN20" s="682"/>
      <c r="AO20" s="717"/>
      <c r="AP20" s="675" t="s">
        <v>278</v>
      </c>
      <c r="AQ20" s="676"/>
      <c r="AR20" s="676"/>
      <c r="AS20" s="676"/>
      <c r="AT20" s="676"/>
      <c r="AU20" s="676"/>
      <c r="AV20" s="676"/>
      <c r="AW20" s="676"/>
      <c r="AX20" s="676"/>
      <c r="AY20" s="676"/>
      <c r="AZ20" s="676"/>
      <c r="BA20" s="676"/>
      <c r="BB20" s="676"/>
      <c r="BC20" s="676"/>
      <c r="BD20" s="676"/>
      <c r="BE20" s="676"/>
      <c r="BF20" s="677"/>
      <c r="BG20" s="678" t="s">
        <v>247</v>
      </c>
      <c r="BH20" s="679"/>
      <c r="BI20" s="679"/>
      <c r="BJ20" s="679"/>
      <c r="BK20" s="679"/>
      <c r="BL20" s="679"/>
      <c r="BM20" s="679"/>
      <c r="BN20" s="680"/>
      <c r="BO20" s="715" t="s">
        <v>175</v>
      </c>
      <c r="BP20" s="715"/>
      <c r="BQ20" s="715"/>
      <c r="BR20" s="715"/>
      <c r="BS20" s="684" t="s">
        <v>175</v>
      </c>
      <c r="BT20" s="679"/>
      <c r="BU20" s="679"/>
      <c r="BV20" s="679"/>
      <c r="BW20" s="679"/>
      <c r="BX20" s="679"/>
      <c r="BY20" s="679"/>
      <c r="BZ20" s="679"/>
      <c r="CA20" s="679"/>
      <c r="CB20" s="722"/>
      <c r="CD20" s="711" t="s">
        <v>279</v>
      </c>
      <c r="CE20" s="712"/>
      <c r="CF20" s="712"/>
      <c r="CG20" s="712"/>
      <c r="CH20" s="712"/>
      <c r="CI20" s="712"/>
      <c r="CJ20" s="712"/>
      <c r="CK20" s="712"/>
      <c r="CL20" s="712"/>
      <c r="CM20" s="712"/>
      <c r="CN20" s="712"/>
      <c r="CO20" s="712"/>
      <c r="CP20" s="712"/>
      <c r="CQ20" s="713"/>
      <c r="CR20" s="678">
        <v>6759746</v>
      </c>
      <c r="CS20" s="679"/>
      <c r="CT20" s="679"/>
      <c r="CU20" s="679"/>
      <c r="CV20" s="679"/>
      <c r="CW20" s="679"/>
      <c r="CX20" s="679"/>
      <c r="CY20" s="680"/>
      <c r="CZ20" s="715">
        <v>100</v>
      </c>
      <c r="DA20" s="715"/>
      <c r="DB20" s="715"/>
      <c r="DC20" s="715"/>
      <c r="DD20" s="684">
        <v>1875140</v>
      </c>
      <c r="DE20" s="679"/>
      <c r="DF20" s="679"/>
      <c r="DG20" s="679"/>
      <c r="DH20" s="679"/>
      <c r="DI20" s="679"/>
      <c r="DJ20" s="679"/>
      <c r="DK20" s="679"/>
      <c r="DL20" s="679"/>
      <c r="DM20" s="679"/>
      <c r="DN20" s="679"/>
      <c r="DO20" s="679"/>
      <c r="DP20" s="680"/>
      <c r="DQ20" s="684">
        <v>3808496</v>
      </c>
      <c r="DR20" s="679"/>
      <c r="DS20" s="679"/>
      <c r="DT20" s="679"/>
      <c r="DU20" s="679"/>
      <c r="DV20" s="679"/>
      <c r="DW20" s="679"/>
      <c r="DX20" s="679"/>
      <c r="DY20" s="679"/>
      <c r="DZ20" s="679"/>
      <c r="EA20" s="679"/>
      <c r="EB20" s="679"/>
      <c r="EC20" s="722"/>
    </row>
    <row r="21" spans="2:133" ht="11.25" customHeight="1" x14ac:dyDescent="0.15">
      <c r="B21" s="675" t="s">
        <v>280</v>
      </c>
      <c r="C21" s="676"/>
      <c r="D21" s="676"/>
      <c r="E21" s="676"/>
      <c r="F21" s="676"/>
      <c r="G21" s="676"/>
      <c r="H21" s="676"/>
      <c r="I21" s="676"/>
      <c r="J21" s="676"/>
      <c r="K21" s="676"/>
      <c r="L21" s="676"/>
      <c r="M21" s="676"/>
      <c r="N21" s="676"/>
      <c r="O21" s="676"/>
      <c r="P21" s="676"/>
      <c r="Q21" s="677"/>
      <c r="R21" s="678">
        <v>3334</v>
      </c>
      <c r="S21" s="679"/>
      <c r="T21" s="679"/>
      <c r="U21" s="679"/>
      <c r="V21" s="679"/>
      <c r="W21" s="679"/>
      <c r="X21" s="679"/>
      <c r="Y21" s="680"/>
      <c r="Z21" s="715">
        <v>0</v>
      </c>
      <c r="AA21" s="715"/>
      <c r="AB21" s="715"/>
      <c r="AC21" s="715"/>
      <c r="AD21" s="716">
        <v>3334</v>
      </c>
      <c r="AE21" s="716"/>
      <c r="AF21" s="716"/>
      <c r="AG21" s="716"/>
      <c r="AH21" s="716"/>
      <c r="AI21" s="716"/>
      <c r="AJ21" s="716"/>
      <c r="AK21" s="716"/>
      <c r="AL21" s="681">
        <v>0.1</v>
      </c>
      <c r="AM21" s="682"/>
      <c r="AN21" s="682"/>
      <c r="AO21" s="717"/>
      <c r="AP21" s="773" t="s">
        <v>281</v>
      </c>
      <c r="AQ21" s="780"/>
      <c r="AR21" s="780"/>
      <c r="AS21" s="780"/>
      <c r="AT21" s="780"/>
      <c r="AU21" s="780"/>
      <c r="AV21" s="780"/>
      <c r="AW21" s="780"/>
      <c r="AX21" s="780"/>
      <c r="AY21" s="780"/>
      <c r="AZ21" s="780"/>
      <c r="BA21" s="780"/>
      <c r="BB21" s="780"/>
      <c r="BC21" s="780"/>
      <c r="BD21" s="780"/>
      <c r="BE21" s="780"/>
      <c r="BF21" s="775"/>
      <c r="BG21" s="678" t="s">
        <v>247</v>
      </c>
      <c r="BH21" s="679"/>
      <c r="BI21" s="679"/>
      <c r="BJ21" s="679"/>
      <c r="BK21" s="679"/>
      <c r="BL21" s="679"/>
      <c r="BM21" s="679"/>
      <c r="BN21" s="680"/>
      <c r="BO21" s="715" t="s">
        <v>247</v>
      </c>
      <c r="BP21" s="715"/>
      <c r="BQ21" s="715"/>
      <c r="BR21" s="715"/>
      <c r="BS21" s="684" t="s">
        <v>175</v>
      </c>
      <c r="BT21" s="679"/>
      <c r="BU21" s="679"/>
      <c r="BV21" s="679"/>
      <c r="BW21" s="679"/>
      <c r="BX21" s="679"/>
      <c r="BY21" s="679"/>
      <c r="BZ21" s="679"/>
      <c r="CA21" s="679"/>
      <c r="CB21" s="722"/>
      <c r="CD21" s="785"/>
      <c r="CE21" s="728"/>
      <c r="CF21" s="728"/>
      <c r="CG21" s="728"/>
      <c r="CH21" s="728"/>
      <c r="CI21" s="728"/>
      <c r="CJ21" s="728"/>
      <c r="CK21" s="728"/>
      <c r="CL21" s="728"/>
      <c r="CM21" s="728"/>
      <c r="CN21" s="728"/>
      <c r="CO21" s="728"/>
      <c r="CP21" s="728"/>
      <c r="CQ21" s="729"/>
      <c r="CR21" s="786"/>
      <c r="CS21" s="787"/>
      <c r="CT21" s="787"/>
      <c r="CU21" s="787"/>
      <c r="CV21" s="787"/>
      <c r="CW21" s="787"/>
      <c r="CX21" s="787"/>
      <c r="CY21" s="788"/>
      <c r="CZ21" s="789"/>
      <c r="DA21" s="789"/>
      <c r="DB21" s="789"/>
      <c r="DC21" s="789"/>
      <c r="DD21" s="790"/>
      <c r="DE21" s="787"/>
      <c r="DF21" s="787"/>
      <c r="DG21" s="787"/>
      <c r="DH21" s="787"/>
      <c r="DI21" s="787"/>
      <c r="DJ21" s="787"/>
      <c r="DK21" s="787"/>
      <c r="DL21" s="787"/>
      <c r="DM21" s="787"/>
      <c r="DN21" s="787"/>
      <c r="DO21" s="787"/>
      <c r="DP21" s="788"/>
      <c r="DQ21" s="790"/>
      <c r="DR21" s="787"/>
      <c r="DS21" s="787"/>
      <c r="DT21" s="787"/>
      <c r="DU21" s="787"/>
      <c r="DV21" s="787"/>
      <c r="DW21" s="787"/>
      <c r="DX21" s="787"/>
      <c r="DY21" s="787"/>
      <c r="DZ21" s="787"/>
      <c r="EA21" s="787"/>
      <c r="EB21" s="787"/>
      <c r="EC21" s="794"/>
    </row>
    <row r="22" spans="2:133" ht="11.25" customHeight="1" x14ac:dyDescent="0.15">
      <c r="B22" s="675" t="s">
        <v>282</v>
      </c>
      <c r="C22" s="676"/>
      <c r="D22" s="676"/>
      <c r="E22" s="676"/>
      <c r="F22" s="676"/>
      <c r="G22" s="676"/>
      <c r="H22" s="676"/>
      <c r="I22" s="676"/>
      <c r="J22" s="676"/>
      <c r="K22" s="676"/>
      <c r="L22" s="676"/>
      <c r="M22" s="676"/>
      <c r="N22" s="676"/>
      <c r="O22" s="676"/>
      <c r="P22" s="676"/>
      <c r="Q22" s="677"/>
      <c r="R22" s="678">
        <v>2799648</v>
      </c>
      <c r="S22" s="679"/>
      <c r="T22" s="679"/>
      <c r="U22" s="679"/>
      <c r="V22" s="679"/>
      <c r="W22" s="679"/>
      <c r="X22" s="679"/>
      <c r="Y22" s="680"/>
      <c r="Z22" s="715">
        <v>38.700000000000003</v>
      </c>
      <c r="AA22" s="715"/>
      <c r="AB22" s="715"/>
      <c r="AC22" s="715"/>
      <c r="AD22" s="716">
        <v>2507410</v>
      </c>
      <c r="AE22" s="716"/>
      <c r="AF22" s="716"/>
      <c r="AG22" s="716"/>
      <c r="AH22" s="716"/>
      <c r="AI22" s="716"/>
      <c r="AJ22" s="716"/>
      <c r="AK22" s="716"/>
      <c r="AL22" s="681">
        <v>80</v>
      </c>
      <c r="AM22" s="682"/>
      <c r="AN22" s="682"/>
      <c r="AO22" s="717"/>
      <c r="AP22" s="773" t="s">
        <v>283</v>
      </c>
      <c r="AQ22" s="780"/>
      <c r="AR22" s="780"/>
      <c r="AS22" s="780"/>
      <c r="AT22" s="780"/>
      <c r="AU22" s="780"/>
      <c r="AV22" s="780"/>
      <c r="AW22" s="780"/>
      <c r="AX22" s="780"/>
      <c r="AY22" s="780"/>
      <c r="AZ22" s="780"/>
      <c r="BA22" s="780"/>
      <c r="BB22" s="780"/>
      <c r="BC22" s="780"/>
      <c r="BD22" s="780"/>
      <c r="BE22" s="780"/>
      <c r="BF22" s="775"/>
      <c r="BG22" s="678" t="s">
        <v>230</v>
      </c>
      <c r="BH22" s="679"/>
      <c r="BI22" s="679"/>
      <c r="BJ22" s="679"/>
      <c r="BK22" s="679"/>
      <c r="BL22" s="679"/>
      <c r="BM22" s="679"/>
      <c r="BN22" s="680"/>
      <c r="BO22" s="715" t="s">
        <v>230</v>
      </c>
      <c r="BP22" s="715"/>
      <c r="BQ22" s="715"/>
      <c r="BR22" s="715"/>
      <c r="BS22" s="684" t="s">
        <v>175</v>
      </c>
      <c r="BT22" s="679"/>
      <c r="BU22" s="679"/>
      <c r="BV22" s="679"/>
      <c r="BW22" s="679"/>
      <c r="BX22" s="679"/>
      <c r="BY22" s="679"/>
      <c r="BZ22" s="679"/>
      <c r="CA22" s="679"/>
      <c r="CB22" s="722"/>
      <c r="CD22" s="782" t="s">
        <v>284</v>
      </c>
      <c r="CE22" s="783"/>
      <c r="CF22" s="783"/>
      <c r="CG22" s="783"/>
      <c r="CH22" s="783"/>
      <c r="CI22" s="783"/>
      <c r="CJ22" s="783"/>
      <c r="CK22" s="783"/>
      <c r="CL22" s="783"/>
      <c r="CM22" s="783"/>
      <c r="CN22" s="783"/>
      <c r="CO22" s="783"/>
      <c r="CP22" s="783"/>
      <c r="CQ22" s="783"/>
      <c r="CR22" s="783"/>
      <c r="CS22" s="783"/>
      <c r="CT22" s="783"/>
      <c r="CU22" s="783"/>
      <c r="CV22" s="783"/>
      <c r="CW22" s="783"/>
      <c r="CX22" s="783"/>
      <c r="CY22" s="783"/>
      <c r="CZ22" s="783"/>
      <c r="DA22" s="783"/>
      <c r="DB22" s="783"/>
      <c r="DC22" s="783"/>
      <c r="DD22" s="783"/>
      <c r="DE22" s="783"/>
      <c r="DF22" s="783"/>
      <c r="DG22" s="783"/>
      <c r="DH22" s="783"/>
      <c r="DI22" s="783"/>
      <c r="DJ22" s="783"/>
      <c r="DK22" s="783"/>
      <c r="DL22" s="783"/>
      <c r="DM22" s="783"/>
      <c r="DN22" s="783"/>
      <c r="DO22" s="783"/>
      <c r="DP22" s="783"/>
      <c r="DQ22" s="783"/>
      <c r="DR22" s="783"/>
      <c r="DS22" s="783"/>
      <c r="DT22" s="783"/>
      <c r="DU22" s="783"/>
      <c r="DV22" s="783"/>
      <c r="DW22" s="783"/>
      <c r="DX22" s="783"/>
      <c r="DY22" s="783"/>
      <c r="DZ22" s="783"/>
      <c r="EA22" s="783"/>
      <c r="EB22" s="783"/>
      <c r="EC22" s="784"/>
    </row>
    <row r="23" spans="2:133" ht="11.25" customHeight="1" x14ac:dyDescent="0.15">
      <c r="B23" s="675" t="s">
        <v>285</v>
      </c>
      <c r="C23" s="676"/>
      <c r="D23" s="676"/>
      <c r="E23" s="676"/>
      <c r="F23" s="676"/>
      <c r="G23" s="676"/>
      <c r="H23" s="676"/>
      <c r="I23" s="676"/>
      <c r="J23" s="676"/>
      <c r="K23" s="676"/>
      <c r="L23" s="676"/>
      <c r="M23" s="676"/>
      <c r="N23" s="676"/>
      <c r="O23" s="676"/>
      <c r="P23" s="676"/>
      <c r="Q23" s="677"/>
      <c r="R23" s="678">
        <v>2507410</v>
      </c>
      <c r="S23" s="679"/>
      <c r="T23" s="679"/>
      <c r="U23" s="679"/>
      <c r="V23" s="679"/>
      <c r="W23" s="679"/>
      <c r="X23" s="679"/>
      <c r="Y23" s="680"/>
      <c r="Z23" s="715">
        <v>34.6</v>
      </c>
      <c r="AA23" s="715"/>
      <c r="AB23" s="715"/>
      <c r="AC23" s="715"/>
      <c r="AD23" s="716">
        <v>2507410</v>
      </c>
      <c r="AE23" s="716"/>
      <c r="AF23" s="716"/>
      <c r="AG23" s="716"/>
      <c r="AH23" s="716"/>
      <c r="AI23" s="716"/>
      <c r="AJ23" s="716"/>
      <c r="AK23" s="716"/>
      <c r="AL23" s="681">
        <v>80</v>
      </c>
      <c r="AM23" s="682"/>
      <c r="AN23" s="682"/>
      <c r="AO23" s="717"/>
      <c r="AP23" s="773" t="s">
        <v>286</v>
      </c>
      <c r="AQ23" s="780"/>
      <c r="AR23" s="780"/>
      <c r="AS23" s="780"/>
      <c r="AT23" s="780"/>
      <c r="AU23" s="780"/>
      <c r="AV23" s="780"/>
      <c r="AW23" s="780"/>
      <c r="AX23" s="780"/>
      <c r="AY23" s="780"/>
      <c r="AZ23" s="780"/>
      <c r="BA23" s="780"/>
      <c r="BB23" s="780"/>
      <c r="BC23" s="780"/>
      <c r="BD23" s="780"/>
      <c r="BE23" s="780"/>
      <c r="BF23" s="775"/>
      <c r="BG23" s="678" t="s">
        <v>247</v>
      </c>
      <c r="BH23" s="679"/>
      <c r="BI23" s="679"/>
      <c r="BJ23" s="679"/>
      <c r="BK23" s="679"/>
      <c r="BL23" s="679"/>
      <c r="BM23" s="679"/>
      <c r="BN23" s="680"/>
      <c r="BO23" s="715" t="s">
        <v>175</v>
      </c>
      <c r="BP23" s="715"/>
      <c r="BQ23" s="715"/>
      <c r="BR23" s="715"/>
      <c r="BS23" s="684" t="s">
        <v>230</v>
      </c>
      <c r="BT23" s="679"/>
      <c r="BU23" s="679"/>
      <c r="BV23" s="679"/>
      <c r="BW23" s="679"/>
      <c r="BX23" s="679"/>
      <c r="BY23" s="679"/>
      <c r="BZ23" s="679"/>
      <c r="CA23" s="679"/>
      <c r="CB23" s="722"/>
      <c r="CD23" s="782" t="s">
        <v>224</v>
      </c>
      <c r="CE23" s="783"/>
      <c r="CF23" s="783"/>
      <c r="CG23" s="783"/>
      <c r="CH23" s="783"/>
      <c r="CI23" s="783"/>
      <c r="CJ23" s="783"/>
      <c r="CK23" s="783"/>
      <c r="CL23" s="783"/>
      <c r="CM23" s="783"/>
      <c r="CN23" s="783"/>
      <c r="CO23" s="783"/>
      <c r="CP23" s="783"/>
      <c r="CQ23" s="784"/>
      <c r="CR23" s="782" t="s">
        <v>287</v>
      </c>
      <c r="CS23" s="783"/>
      <c r="CT23" s="783"/>
      <c r="CU23" s="783"/>
      <c r="CV23" s="783"/>
      <c r="CW23" s="783"/>
      <c r="CX23" s="783"/>
      <c r="CY23" s="784"/>
      <c r="CZ23" s="782" t="s">
        <v>288</v>
      </c>
      <c r="DA23" s="783"/>
      <c r="DB23" s="783"/>
      <c r="DC23" s="784"/>
      <c r="DD23" s="782" t="s">
        <v>289</v>
      </c>
      <c r="DE23" s="783"/>
      <c r="DF23" s="783"/>
      <c r="DG23" s="783"/>
      <c r="DH23" s="783"/>
      <c r="DI23" s="783"/>
      <c r="DJ23" s="783"/>
      <c r="DK23" s="784"/>
      <c r="DL23" s="791" t="s">
        <v>290</v>
      </c>
      <c r="DM23" s="792"/>
      <c r="DN23" s="792"/>
      <c r="DO23" s="792"/>
      <c r="DP23" s="792"/>
      <c r="DQ23" s="792"/>
      <c r="DR23" s="792"/>
      <c r="DS23" s="792"/>
      <c r="DT23" s="792"/>
      <c r="DU23" s="792"/>
      <c r="DV23" s="793"/>
      <c r="DW23" s="782" t="s">
        <v>291</v>
      </c>
      <c r="DX23" s="783"/>
      <c r="DY23" s="783"/>
      <c r="DZ23" s="783"/>
      <c r="EA23" s="783"/>
      <c r="EB23" s="783"/>
      <c r="EC23" s="784"/>
    </row>
    <row r="24" spans="2:133" ht="11.25" customHeight="1" x14ac:dyDescent="0.15">
      <c r="B24" s="675" t="s">
        <v>292</v>
      </c>
      <c r="C24" s="676"/>
      <c r="D24" s="676"/>
      <c r="E24" s="676"/>
      <c r="F24" s="676"/>
      <c r="G24" s="676"/>
      <c r="H24" s="676"/>
      <c r="I24" s="676"/>
      <c r="J24" s="676"/>
      <c r="K24" s="676"/>
      <c r="L24" s="676"/>
      <c r="M24" s="676"/>
      <c r="N24" s="676"/>
      <c r="O24" s="676"/>
      <c r="P24" s="676"/>
      <c r="Q24" s="677"/>
      <c r="R24" s="678">
        <v>292238</v>
      </c>
      <c r="S24" s="679"/>
      <c r="T24" s="679"/>
      <c r="U24" s="679"/>
      <c r="V24" s="679"/>
      <c r="W24" s="679"/>
      <c r="X24" s="679"/>
      <c r="Y24" s="680"/>
      <c r="Z24" s="715">
        <v>4</v>
      </c>
      <c r="AA24" s="715"/>
      <c r="AB24" s="715"/>
      <c r="AC24" s="715"/>
      <c r="AD24" s="716" t="s">
        <v>230</v>
      </c>
      <c r="AE24" s="716"/>
      <c r="AF24" s="716"/>
      <c r="AG24" s="716"/>
      <c r="AH24" s="716"/>
      <c r="AI24" s="716"/>
      <c r="AJ24" s="716"/>
      <c r="AK24" s="716"/>
      <c r="AL24" s="681" t="s">
        <v>247</v>
      </c>
      <c r="AM24" s="682"/>
      <c r="AN24" s="682"/>
      <c r="AO24" s="717"/>
      <c r="AP24" s="773" t="s">
        <v>293</v>
      </c>
      <c r="AQ24" s="780"/>
      <c r="AR24" s="780"/>
      <c r="AS24" s="780"/>
      <c r="AT24" s="780"/>
      <c r="AU24" s="780"/>
      <c r="AV24" s="780"/>
      <c r="AW24" s="780"/>
      <c r="AX24" s="780"/>
      <c r="AY24" s="780"/>
      <c r="AZ24" s="780"/>
      <c r="BA24" s="780"/>
      <c r="BB24" s="780"/>
      <c r="BC24" s="780"/>
      <c r="BD24" s="780"/>
      <c r="BE24" s="780"/>
      <c r="BF24" s="775"/>
      <c r="BG24" s="678" t="s">
        <v>247</v>
      </c>
      <c r="BH24" s="679"/>
      <c r="BI24" s="679"/>
      <c r="BJ24" s="679"/>
      <c r="BK24" s="679"/>
      <c r="BL24" s="679"/>
      <c r="BM24" s="679"/>
      <c r="BN24" s="680"/>
      <c r="BO24" s="715" t="s">
        <v>230</v>
      </c>
      <c r="BP24" s="715"/>
      <c r="BQ24" s="715"/>
      <c r="BR24" s="715"/>
      <c r="BS24" s="684" t="s">
        <v>175</v>
      </c>
      <c r="BT24" s="679"/>
      <c r="BU24" s="679"/>
      <c r="BV24" s="679"/>
      <c r="BW24" s="679"/>
      <c r="BX24" s="679"/>
      <c r="BY24" s="679"/>
      <c r="BZ24" s="679"/>
      <c r="CA24" s="679"/>
      <c r="CB24" s="722"/>
      <c r="CD24" s="736" t="s">
        <v>294</v>
      </c>
      <c r="CE24" s="737"/>
      <c r="CF24" s="737"/>
      <c r="CG24" s="737"/>
      <c r="CH24" s="737"/>
      <c r="CI24" s="737"/>
      <c r="CJ24" s="737"/>
      <c r="CK24" s="737"/>
      <c r="CL24" s="737"/>
      <c r="CM24" s="737"/>
      <c r="CN24" s="737"/>
      <c r="CO24" s="737"/>
      <c r="CP24" s="737"/>
      <c r="CQ24" s="738"/>
      <c r="CR24" s="733">
        <v>1459187</v>
      </c>
      <c r="CS24" s="734"/>
      <c r="CT24" s="734"/>
      <c r="CU24" s="734"/>
      <c r="CV24" s="734"/>
      <c r="CW24" s="734"/>
      <c r="CX24" s="734"/>
      <c r="CY24" s="777"/>
      <c r="CZ24" s="778">
        <v>21.6</v>
      </c>
      <c r="DA24" s="751"/>
      <c r="DB24" s="751"/>
      <c r="DC24" s="781"/>
      <c r="DD24" s="776">
        <v>1220404</v>
      </c>
      <c r="DE24" s="734"/>
      <c r="DF24" s="734"/>
      <c r="DG24" s="734"/>
      <c r="DH24" s="734"/>
      <c r="DI24" s="734"/>
      <c r="DJ24" s="734"/>
      <c r="DK24" s="777"/>
      <c r="DL24" s="776">
        <v>1191213</v>
      </c>
      <c r="DM24" s="734"/>
      <c r="DN24" s="734"/>
      <c r="DO24" s="734"/>
      <c r="DP24" s="734"/>
      <c r="DQ24" s="734"/>
      <c r="DR24" s="734"/>
      <c r="DS24" s="734"/>
      <c r="DT24" s="734"/>
      <c r="DU24" s="734"/>
      <c r="DV24" s="777"/>
      <c r="DW24" s="778">
        <v>37</v>
      </c>
      <c r="DX24" s="751"/>
      <c r="DY24" s="751"/>
      <c r="DZ24" s="751"/>
      <c r="EA24" s="751"/>
      <c r="EB24" s="751"/>
      <c r="EC24" s="779"/>
    </row>
    <row r="25" spans="2:133" ht="11.25" customHeight="1" x14ac:dyDescent="0.15">
      <c r="B25" s="675" t="s">
        <v>295</v>
      </c>
      <c r="C25" s="676"/>
      <c r="D25" s="676"/>
      <c r="E25" s="676"/>
      <c r="F25" s="676"/>
      <c r="G25" s="676"/>
      <c r="H25" s="676"/>
      <c r="I25" s="676"/>
      <c r="J25" s="676"/>
      <c r="K25" s="676"/>
      <c r="L25" s="676"/>
      <c r="M25" s="676"/>
      <c r="N25" s="676"/>
      <c r="O25" s="676"/>
      <c r="P25" s="676"/>
      <c r="Q25" s="677"/>
      <c r="R25" s="678" t="s">
        <v>230</v>
      </c>
      <c r="S25" s="679"/>
      <c r="T25" s="679"/>
      <c r="U25" s="679"/>
      <c r="V25" s="679"/>
      <c r="W25" s="679"/>
      <c r="X25" s="679"/>
      <c r="Y25" s="680"/>
      <c r="Z25" s="715" t="s">
        <v>175</v>
      </c>
      <c r="AA25" s="715"/>
      <c r="AB25" s="715"/>
      <c r="AC25" s="715"/>
      <c r="AD25" s="716" t="s">
        <v>175</v>
      </c>
      <c r="AE25" s="716"/>
      <c r="AF25" s="716"/>
      <c r="AG25" s="716"/>
      <c r="AH25" s="716"/>
      <c r="AI25" s="716"/>
      <c r="AJ25" s="716"/>
      <c r="AK25" s="716"/>
      <c r="AL25" s="681" t="s">
        <v>247</v>
      </c>
      <c r="AM25" s="682"/>
      <c r="AN25" s="682"/>
      <c r="AO25" s="717"/>
      <c r="AP25" s="773" t="s">
        <v>296</v>
      </c>
      <c r="AQ25" s="780"/>
      <c r="AR25" s="780"/>
      <c r="AS25" s="780"/>
      <c r="AT25" s="780"/>
      <c r="AU25" s="780"/>
      <c r="AV25" s="780"/>
      <c r="AW25" s="780"/>
      <c r="AX25" s="780"/>
      <c r="AY25" s="780"/>
      <c r="AZ25" s="780"/>
      <c r="BA25" s="780"/>
      <c r="BB25" s="780"/>
      <c r="BC25" s="780"/>
      <c r="BD25" s="780"/>
      <c r="BE25" s="780"/>
      <c r="BF25" s="775"/>
      <c r="BG25" s="678" t="s">
        <v>230</v>
      </c>
      <c r="BH25" s="679"/>
      <c r="BI25" s="679"/>
      <c r="BJ25" s="679"/>
      <c r="BK25" s="679"/>
      <c r="BL25" s="679"/>
      <c r="BM25" s="679"/>
      <c r="BN25" s="680"/>
      <c r="BO25" s="715" t="s">
        <v>230</v>
      </c>
      <c r="BP25" s="715"/>
      <c r="BQ25" s="715"/>
      <c r="BR25" s="715"/>
      <c r="BS25" s="684" t="s">
        <v>247</v>
      </c>
      <c r="BT25" s="679"/>
      <c r="BU25" s="679"/>
      <c r="BV25" s="679"/>
      <c r="BW25" s="679"/>
      <c r="BX25" s="679"/>
      <c r="BY25" s="679"/>
      <c r="BZ25" s="679"/>
      <c r="CA25" s="679"/>
      <c r="CB25" s="722"/>
      <c r="CD25" s="711" t="s">
        <v>297</v>
      </c>
      <c r="CE25" s="712"/>
      <c r="CF25" s="712"/>
      <c r="CG25" s="712"/>
      <c r="CH25" s="712"/>
      <c r="CI25" s="712"/>
      <c r="CJ25" s="712"/>
      <c r="CK25" s="712"/>
      <c r="CL25" s="712"/>
      <c r="CM25" s="712"/>
      <c r="CN25" s="712"/>
      <c r="CO25" s="712"/>
      <c r="CP25" s="712"/>
      <c r="CQ25" s="713"/>
      <c r="CR25" s="678">
        <v>773624</v>
      </c>
      <c r="CS25" s="697"/>
      <c r="CT25" s="697"/>
      <c r="CU25" s="697"/>
      <c r="CV25" s="697"/>
      <c r="CW25" s="697"/>
      <c r="CX25" s="697"/>
      <c r="CY25" s="698"/>
      <c r="CZ25" s="681">
        <v>11.4</v>
      </c>
      <c r="DA25" s="699"/>
      <c r="DB25" s="699"/>
      <c r="DC25" s="700"/>
      <c r="DD25" s="684">
        <v>723664</v>
      </c>
      <c r="DE25" s="697"/>
      <c r="DF25" s="697"/>
      <c r="DG25" s="697"/>
      <c r="DH25" s="697"/>
      <c r="DI25" s="697"/>
      <c r="DJ25" s="697"/>
      <c r="DK25" s="698"/>
      <c r="DL25" s="684">
        <v>700471</v>
      </c>
      <c r="DM25" s="697"/>
      <c r="DN25" s="697"/>
      <c r="DO25" s="697"/>
      <c r="DP25" s="697"/>
      <c r="DQ25" s="697"/>
      <c r="DR25" s="697"/>
      <c r="DS25" s="697"/>
      <c r="DT25" s="697"/>
      <c r="DU25" s="697"/>
      <c r="DV25" s="698"/>
      <c r="DW25" s="681">
        <v>21.7</v>
      </c>
      <c r="DX25" s="699"/>
      <c r="DY25" s="699"/>
      <c r="DZ25" s="699"/>
      <c r="EA25" s="699"/>
      <c r="EB25" s="699"/>
      <c r="EC25" s="714"/>
    </row>
    <row r="26" spans="2:133" ht="11.25" customHeight="1" x14ac:dyDescent="0.15">
      <c r="B26" s="675" t="s">
        <v>298</v>
      </c>
      <c r="C26" s="676"/>
      <c r="D26" s="676"/>
      <c r="E26" s="676"/>
      <c r="F26" s="676"/>
      <c r="G26" s="676"/>
      <c r="H26" s="676"/>
      <c r="I26" s="676"/>
      <c r="J26" s="676"/>
      <c r="K26" s="676"/>
      <c r="L26" s="676"/>
      <c r="M26" s="676"/>
      <c r="N26" s="676"/>
      <c r="O26" s="676"/>
      <c r="P26" s="676"/>
      <c r="Q26" s="677"/>
      <c r="R26" s="678">
        <v>3391415</v>
      </c>
      <c r="S26" s="679"/>
      <c r="T26" s="679"/>
      <c r="U26" s="679"/>
      <c r="V26" s="679"/>
      <c r="W26" s="679"/>
      <c r="X26" s="679"/>
      <c r="Y26" s="680"/>
      <c r="Z26" s="715">
        <v>46.9</v>
      </c>
      <c r="AA26" s="715"/>
      <c r="AB26" s="715"/>
      <c r="AC26" s="715"/>
      <c r="AD26" s="716">
        <v>3099177</v>
      </c>
      <c r="AE26" s="716"/>
      <c r="AF26" s="716"/>
      <c r="AG26" s="716"/>
      <c r="AH26" s="716"/>
      <c r="AI26" s="716"/>
      <c r="AJ26" s="716"/>
      <c r="AK26" s="716"/>
      <c r="AL26" s="681">
        <v>98.9</v>
      </c>
      <c r="AM26" s="682"/>
      <c r="AN26" s="682"/>
      <c r="AO26" s="717"/>
      <c r="AP26" s="773" t="s">
        <v>299</v>
      </c>
      <c r="AQ26" s="774"/>
      <c r="AR26" s="774"/>
      <c r="AS26" s="774"/>
      <c r="AT26" s="774"/>
      <c r="AU26" s="774"/>
      <c r="AV26" s="774"/>
      <c r="AW26" s="774"/>
      <c r="AX26" s="774"/>
      <c r="AY26" s="774"/>
      <c r="AZ26" s="774"/>
      <c r="BA26" s="774"/>
      <c r="BB26" s="774"/>
      <c r="BC26" s="774"/>
      <c r="BD26" s="774"/>
      <c r="BE26" s="774"/>
      <c r="BF26" s="775"/>
      <c r="BG26" s="678" t="s">
        <v>175</v>
      </c>
      <c r="BH26" s="679"/>
      <c r="BI26" s="679"/>
      <c r="BJ26" s="679"/>
      <c r="BK26" s="679"/>
      <c r="BL26" s="679"/>
      <c r="BM26" s="679"/>
      <c r="BN26" s="680"/>
      <c r="BO26" s="715" t="s">
        <v>247</v>
      </c>
      <c r="BP26" s="715"/>
      <c r="BQ26" s="715"/>
      <c r="BR26" s="715"/>
      <c r="BS26" s="684" t="s">
        <v>247</v>
      </c>
      <c r="BT26" s="679"/>
      <c r="BU26" s="679"/>
      <c r="BV26" s="679"/>
      <c r="BW26" s="679"/>
      <c r="BX26" s="679"/>
      <c r="BY26" s="679"/>
      <c r="BZ26" s="679"/>
      <c r="CA26" s="679"/>
      <c r="CB26" s="722"/>
      <c r="CD26" s="711" t="s">
        <v>300</v>
      </c>
      <c r="CE26" s="712"/>
      <c r="CF26" s="712"/>
      <c r="CG26" s="712"/>
      <c r="CH26" s="712"/>
      <c r="CI26" s="712"/>
      <c r="CJ26" s="712"/>
      <c r="CK26" s="712"/>
      <c r="CL26" s="712"/>
      <c r="CM26" s="712"/>
      <c r="CN26" s="712"/>
      <c r="CO26" s="712"/>
      <c r="CP26" s="712"/>
      <c r="CQ26" s="713"/>
      <c r="CR26" s="678">
        <v>456447</v>
      </c>
      <c r="CS26" s="679"/>
      <c r="CT26" s="679"/>
      <c r="CU26" s="679"/>
      <c r="CV26" s="679"/>
      <c r="CW26" s="679"/>
      <c r="CX26" s="679"/>
      <c r="CY26" s="680"/>
      <c r="CZ26" s="681">
        <v>6.8</v>
      </c>
      <c r="DA26" s="699"/>
      <c r="DB26" s="699"/>
      <c r="DC26" s="700"/>
      <c r="DD26" s="684">
        <v>413535</v>
      </c>
      <c r="DE26" s="679"/>
      <c r="DF26" s="679"/>
      <c r="DG26" s="679"/>
      <c r="DH26" s="679"/>
      <c r="DI26" s="679"/>
      <c r="DJ26" s="679"/>
      <c r="DK26" s="680"/>
      <c r="DL26" s="684" t="s">
        <v>247</v>
      </c>
      <c r="DM26" s="679"/>
      <c r="DN26" s="679"/>
      <c r="DO26" s="679"/>
      <c r="DP26" s="679"/>
      <c r="DQ26" s="679"/>
      <c r="DR26" s="679"/>
      <c r="DS26" s="679"/>
      <c r="DT26" s="679"/>
      <c r="DU26" s="679"/>
      <c r="DV26" s="680"/>
      <c r="DW26" s="681" t="s">
        <v>230</v>
      </c>
      <c r="DX26" s="699"/>
      <c r="DY26" s="699"/>
      <c r="DZ26" s="699"/>
      <c r="EA26" s="699"/>
      <c r="EB26" s="699"/>
      <c r="EC26" s="714"/>
    </row>
    <row r="27" spans="2:133" ht="11.25" customHeight="1" x14ac:dyDescent="0.15">
      <c r="B27" s="675" t="s">
        <v>301</v>
      </c>
      <c r="C27" s="676"/>
      <c r="D27" s="676"/>
      <c r="E27" s="676"/>
      <c r="F27" s="676"/>
      <c r="G27" s="676"/>
      <c r="H27" s="676"/>
      <c r="I27" s="676"/>
      <c r="J27" s="676"/>
      <c r="K27" s="676"/>
      <c r="L27" s="676"/>
      <c r="M27" s="676"/>
      <c r="N27" s="676"/>
      <c r="O27" s="676"/>
      <c r="P27" s="676"/>
      <c r="Q27" s="677"/>
      <c r="R27" s="678">
        <v>851</v>
      </c>
      <c r="S27" s="679"/>
      <c r="T27" s="679"/>
      <c r="U27" s="679"/>
      <c r="V27" s="679"/>
      <c r="W27" s="679"/>
      <c r="X27" s="679"/>
      <c r="Y27" s="680"/>
      <c r="Z27" s="715">
        <v>0</v>
      </c>
      <c r="AA27" s="715"/>
      <c r="AB27" s="715"/>
      <c r="AC27" s="715"/>
      <c r="AD27" s="716">
        <v>851</v>
      </c>
      <c r="AE27" s="716"/>
      <c r="AF27" s="716"/>
      <c r="AG27" s="716"/>
      <c r="AH27" s="716"/>
      <c r="AI27" s="716"/>
      <c r="AJ27" s="716"/>
      <c r="AK27" s="716"/>
      <c r="AL27" s="681">
        <v>0</v>
      </c>
      <c r="AM27" s="682"/>
      <c r="AN27" s="682"/>
      <c r="AO27" s="717"/>
      <c r="AP27" s="675" t="s">
        <v>302</v>
      </c>
      <c r="AQ27" s="676"/>
      <c r="AR27" s="676"/>
      <c r="AS27" s="676"/>
      <c r="AT27" s="676"/>
      <c r="AU27" s="676"/>
      <c r="AV27" s="676"/>
      <c r="AW27" s="676"/>
      <c r="AX27" s="676"/>
      <c r="AY27" s="676"/>
      <c r="AZ27" s="676"/>
      <c r="BA27" s="676"/>
      <c r="BB27" s="676"/>
      <c r="BC27" s="676"/>
      <c r="BD27" s="676"/>
      <c r="BE27" s="676"/>
      <c r="BF27" s="677"/>
      <c r="BG27" s="678">
        <v>370755</v>
      </c>
      <c r="BH27" s="679"/>
      <c r="BI27" s="679"/>
      <c r="BJ27" s="679"/>
      <c r="BK27" s="679"/>
      <c r="BL27" s="679"/>
      <c r="BM27" s="679"/>
      <c r="BN27" s="680"/>
      <c r="BO27" s="715">
        <v>100</v>
      </c>
      <c r="BP27" s="715"/>
      <c r="BQ27" s="715"/>
      <c r="BR27" s="715"/>
      <c r="BS27" s="684" t="s">
        <v>175</v>
      </c>
      <c r="BT27" s="679"/>
      <c r="BU27" s="679"/>
      <c r="BV27" s="679"/>
      <c r="BW27" s="679"/>
      <c r="BX27" s="679"/>
      <c r="BY27" s="679"/>
      <c r="BZ27" s="679"/>
      <c r="CA27" s="679"/>
      <c r="CB27" s="722"/>
      <c r="CD27" s="711" t="s">
        <v>303</v>
      </c>
      <c r="CE27" s="712"/>
      <c r="CF27" s="712"/>
      <c r="CG27" s="712"/>
      <c r="CH27" s="712"/>
      <c r="CI27" s="712"/>
      <c r="CJ27" s="712"/>
      <c r="CK27" s="712"/>
      <c r="CL27" s="712"/>
      <c r="CM27" s="712"/>
      <c r="CN27" s="712"/>
      <c r="CO27" s="712"/>
      <c r="CP27" s="712"/>
      <c r="CQ27" s="713"/>
      <c r="CR27" s="678">
        <v>313160</v>
      </c>
      <c r="CS27" s="697"/>
      <c r="CT27" s="697"/>
      <c r="CU27" s="697"/>
      <c r="CV27" s="697"/>
      <c r="CW27" s="697"/>
      <c r="CX27" s="697"/>
      <c r="CY27" s="698"/>
      <c r="CZ27" s="681">
        <v>4.5999999999999996</v>
      </c>
      <c r="DA27" s="699"/>
      <c r="DB27" s="699"/>
      <c r="DC27" s="700"/>
      <c r="DD27" s="684">
        <v>124337</v>
      </c>
      <c r="DE27" s="697"/>
      <c r="DF27" s="697"/>
      <c r="DG27" s="697"/>
      <c r="DH27" s="697"/>
      <c r="DI27" s="697"/>
      <c r="DJ27" s="697"/>
      <c r="DK27" s="698"/>
      <c r="DL27" s="684">
        <v>118339</v>
      </c>
      <c r="DM27" s="697"/>
      <c r="DN27" s="697"/>
      <c r="DO27" s="697"/>
      <c r="DP27" s="697"/>
      <c r="DQ27" s="697"/>
      <c r="DR27" s="697"/>
      <c r="DS27" s="697"/>
      <c r="DT27" s="697"/>
      <c r="DU27" s="697"/>
      <c r="DV27" s="698"/>
      <c r="DW27" s="681">
        <v>3.7</v>
      </c>
      <c r="DX27" s="699"/>
      <c r="DY27" s="699"/>
      <c r="DZ27" s="699"/>
      <c r="EA27" s="699"/>
      <c r="EB27" s="699"/>
      <c r="EC27" s="714"/>
    </row>
    <row r="28" spans="2:133" ht="11.25" customHeight="1" x14ac:dyDescent="0.15">
      <c r="B28" s="675" t="s">
        <v>304</v>
      </c>
      <c r="C28" s="676"/>
      <c r="D28" s="676"/>
      <c r="E28" s="676"/>
      <c r="F28" s="676"/>
      <c r="G28" s="676"/>
      <c r="H28" s="676"/>
      <c r="I28" s="676"/>
      <c r="J28" s="676"/>
      <c r="K28" s="676"/>
      <c r="L28" s="676"/>
      <c r="M28" s="676"/>
      <c r="N28" s="676"/>
      <c r="O28" s="676"/>
      <c r="P28" s="676"/>
      <c r="Q28" s="677"/>
      <c r="R28" s="678">
        <v>34384</v>
      </c>
      <c r="S28" s="679"/>
      <c r="T28" s="679"/>
      <c r="U28" s="679"/>
      <c r="V28" s="679"/>
      <c r="W28" s="679"/>
      <c r="X28" s="679"/>
      <c r="Y28" s="680"/>
      <c r="Z28" s="715">
        <v>0.5</v>
      </c>
      <c r="AA28" s="715"/>
      <c r="AB28" s="715"/>
      <c r="AC28" s="715"/>
      <c r="AD28" s="716" t="s">
        <v>230</v>
      </c>
      <c r="AE28" s="716"/>
      <c r="AF28" s="716"/>
      <c r="AG28" s="716"/>
      <c r="AH28" s="716"/>
      <c r="AI28" s="716"/>
      <c r="AJ28" s="716"/>
      <c r="AK28" s="716"/>
      <c r="AL28" s="681" t="s">
        <v>247</v>
      </c>
      <c r="AM28" s="682"/>
      <c r="AN28" s="682"/>
      <c r="AO28" s="717"/>
      <c r="AP28" s="675"/>
      <c r="AQ28" s="676"/>
      <c r="AR28" s="676"/>
      <c r="AS28" s="676"/>
      <c r="AT28" s="676"/>
      <c r="AU28" s="676"/>
      <c r="AV28" s="676"/>
      <c r="AW28" s="676"/>
      <c r="AX28" s="676"/>
      <c r="AY28" s="676"/>
      <c r="AZ28" s="676"/>
      <c r="BA28" s="676"/>
      <c r="BB28" s="676"/>
      <c r="BC28" s="676"/>
      <c r="BD28" s="676"/>
      <c r="BE28" s="676"/>
      <c r="BF28" s="677"/>
      <c r="BG28" s="678"/>
      <c r="BH28" s="679"/>
      <c r="BI28" s="679"/>
      <c r="BJ28" s="679"/>
      <c r="BK28" s="679"/>
      <c r="BL28" s="679"/>
      <c r="BM28" s="679"/>
      <c r="BN28" s="680"/>
      <c r="BO28" s="715"/>
      <c r="BP28" s="715"/>
      <c r="BQ28" s="715"/>
      <c r="BR28" s="715"/>
      <c r="BS28" s="684"/>
      <c r="BT28" s="679"/>
      <c r="BU28" s="679"/>
      <c r="BV28" s="679"/>
      <c r="BW28" s="679"/>
      <c r="BX28" s="679"/>
      <c r="BY28" s="679"/>
      <c r="BZ28" s="679"/>
      <c r="CA28" s="679"/>
      <c r="CB28" s="722"/>
      <c r="CD28" s="711" t="s">
        <v>305</v>
      </c>
      <c r="CE28" s="712"/>
      <c r="CF28" s="712"/>
      <c r="CG28" s="712"/>
      <c r="CH28" s="712"/>
      <c r="CI28" s="712"/>
      <c r="CJ28" s="712"/>
      <c r="CK28" s="712"/>
      <c r="CL28" s="712"/>
      <c r="CM28" s="712"/>
      <c r="CN28" s="712"/>
      <c r="CO28" s="712"/>
      <c r="CP28" s="712"/>
      <c r="CQ28" s="713"/>
      <c r="CR28" s="678">
        <v>372403</v>
      </c>
      <c r="CS28" s="679"/>
      <c r="CT28" s="679"/>
      <c r="CU28" s="679"/>
      <c r="CV28" s="679"/>
      <c r="CW28" s="679"/>
      <c r="CX28" s="679"/>
      <c r="CY28" s="680"/>
      <c r="CZ28" s="681">
        <v>5.5</v>
      </c>
      <c r="DA28" s="699"/>
      <c r="DB28" s="699"/>
      <c r="DC28" s="700"/>
      <c r="DD28" s="684">
        <v>372403</v>
      </c>
      <c r="DE28" s="679"/>
      <c r="DF28" s="679"/>
      <c r="DG28" s="679"/>
      <c r="DH28" s="679"/>
      <c r="DI28" s="679"/>
      <c r="DJ28" s="679"/>
      <c r="DK28" s="680"/>
      <c r="DL28" s="684">
        <v>372403</v>
      </c>
      <c r="DM28" s="679"/>
      <c r="DN28" s="679"/>
      <c r="DO28" s="679"/>
      <c r="DP28" s="679"/>
      <c r="DQ28" s="679"/>
      <c r="DR28" s="679"/>
      <c r="DS28" s="679"/>
      <c r="DT28" s="679"/>
      <c r="DU28" s="679"/>
      <c r="DV28" s="680"/>
      <c r="DW28" s="681">
        <v>11.6</v>
      </c>
      <c r="DX28" s="699"/>
      <c r="DY28" s="699"/>
      <c r="DZ28" s="699"/>
      <c r="EA28" s="699"/>
      <c r="EB28" s="699"/>
      <c r="EC28" s="714"/>
    </row>
    <row r="29" spans="2:133" ht="11.25" customHeight="1" x14ac:dyDescent="0.15">
      <c r="B29" s="675" t="s">
        <v>306</v>
      </c>
      <c r="C29" s="676"/>
      <c r="D29" s="676"/>
      <c r="E29" s="676"/>
      <c r="F29" s="676"/>
      <c r="G29" s="676"/>
      <c r="H29" s="676"/>
      <c r="I29" s="676"/>
      <c r="J29" s="676"/>
      <c r="K29" s="676"/>
      <c r="L29" s="676"/>
      <c r="M29" s="676"/>
      <c r="N29" s="676"/>
      <c r="O29" s="676"/>
      <c r="P29" s="676"/>
      <c r="Q29" s="677"/>
      <c r="R29" s="678">
        <v>34600</v>
      </c>
      <c r="S29" s="679"/>
      <c r="T29" s="679"/>
      <c r="U29" s="679"/>
      <c r="V29" s="679"/>
      <c r="W29" s="679"/>
      <c r="X29" s="679"/>
      <c r="Y29" s="680"/>
      <c r="Z29" s="715">
        <v>0.5</v>
      </c>
      <c r="AA29" s="715"/>
      <c r="AB29" s="715"/>
      <c r="AC29" s="715"/>
      <c r="AD29" s="716">
        <v>958</v>
      </c>
      <c r="AE29" s="716"/>
      <c r="AF29" s="716"/>
      <c r="AG29" s="716"/>
      <c r="AH29" s="716"/>
      <c r="AI29" s="716"/>
      <c r="AJ29" s="716"/>
      <c r="AK29" s="716"/>
      <c r="AL29" s="681">
        <v>0</v>
      </c>
      <c r="AM29" s="682"/>
      <c r="AN29" s="682"/>
      <c r="AO29" s="717"/>
      <c r="AP29" s="659"/>
      <c r="AQ29" s="660"/>
      <c r="AR29" s="660"/>
      <c r="AS29" s="660"/>
      <c r="AT29" s="660"/>
      <c r="AU29" s="660"/>
      <c r="AV29" s="660"/>
      <c r="AW29" s="660"/>
      <c r="AX29" s="660"/>
      <c r="AY29" s="660"/>
      <c r="AZ29" s="660"/>
      <c r="BA29" s="660"/>
      <c r="BB29" s="660"/>
      <c r="BC29" s="660"/>
      <c r="BD29" s="660"/>
      <c r="BE29" s="660"/>
      <c r="BF29" s="661"/>
      <c r="BG29" s="678"/>
      <c r="BH29" s="679"/>
      <c r="BI29" s="679"/>
      <c r="BJ29" s="679"/>
      <c r="BK29" s="679"/>
      <c r="BL29" s="679"/>
      <c r="BM29" s="679"/>
      <c r="BN29" s="680"/>
      <c r="BO29" s="715"/>
      <c r="BP29" s="715"/>
      <c r="BQ29" s="715"/>
      <c r="BR29" s="715"/>
      <c r="BS29" s="716"/>
      <c r="BT29" s="716"/>
      <c r="BU29" s="716"/>
      <c r="BV29" s="716"/>
      <c r="BW29" s="716"/>
      <c r="BX29" s="716"/>
      <c r="BY29" s="716"/>
      <c r="BZ29" s="716"/>
      <c r="CA29" s="716"/>
      <c r="CB29" s="766"/>
      <c r="CD29" s="767" t="s">
        <v>307</v>
      </c>
      <c r="CE29" s="768"/>
      <c r="CF29" s="711" t="s">
        <v>308</v>
      </c>
      <c r="CG29" s="712"/>
      <c r="CH29" s="712"/>
      <c r="CI29" s="712"/>
      <c r="CJ29" s="712"/>
      <c r="CK29" s="712"/>
      <c r="CL29" s="712"/>
      <c r="CM29" s="712"/>
      <c r="CN29" s="712"/>
      <c r="CO29" s="712"/>
      <c r="CP29" s="712"/>
      <c r="CQ29" s="713"/>
      <c r="CR29" s="678">
        <v>372403</v>
      </c>
      <c r="CS29" s="697"/>
      <c r="CT29" s="697"/>
      <c r="CU29" s="697"/>
      <c r="CV29" s="697"/>
      <c r="CW29" s="697"/>
      <c r="CX29" s="697"/>
      <c r="CY29" s="698"/>
      <c r="CZ29" s="681">
        <v>5.5</v>
      </c>
      <c r="DA29" s="699"/>
      <c r="DB29" s="699"/>
      <c r="DC29" s="700"/>
      <c r="DD29" s="684">
        <v>372403</v>
      </c>
      <c r="DE29" s="697"/>
      <c r="DF29" s="697"/>
      <c r="DG29" s="697"/>
      <c r="DH29" s="697"/>
      <c r="DI29" s="697"/>
      <c r="DJ29" s="697"/>
      <c r="DK29" s="698"/>
      <c r="DL29" s="684">
        <v>372403</v>
      </c>
      <c r="DM29" s="697"/>
      <c r="DN29" s="697"/>
      <c r="DO29" s="697"/>
      <c r="DP29" s="697"/>
      <c r="DQ29" s="697"/>
      <c r="DR29" s="697"/>
      <c r="DS29" s="697"/>
      <c r="DT29" s="697"/>
      <c r="DU29" s="697"/>
      <c r="DV29" s="698"/>
      <c r="DW29" s="681">
        <v>11.6</v>
      </c>
      <c r="DX29" s="699"/>
      <c r="DY29" s="699"/>
      <c r="DZ29" s="699"/>
      <c r="EA29" s="699"/>
      <c r="EB29" s="699"/>
      <c r="EC29" s="714"/>
    </row>
    <row r="30" spans="2:133" ht="11.25" customHeight="1" x14ac:dyDescent="0.15">
      <c r="B30" s="675" t="s">
        <v>309</v>
      </c>
      <c r="C30" s="676"/>
      <c r="D30" s="676"/>
      <c r="E30" s="676"/>
      <c r="F30" s="676"/>
      <c r="G30" s="676"/>
      <c r="H30" s="676"/>
      <c r="I30" s="676"/>
      <c r="J30" s="676"/>
      <c r="K30" s="676"/>
      <c r="L30" s="676"/>
      <c r="M30" s="676"/>
      <c r="N30" s="676"/>
      <c r="O30" s="676"/>
      <c r="P30" s="676"/>
      <c r="Q30" s="677"/>
      <c r="R30" s="678">
        <v>8962</v>
      </c>
      <c r="S30" s="679"/>
      <c r="T30" s="679"/>
      <c r="U30" s="679"/>
      <c r="V30" s="679"/>
      <c r="W30" s="679"/>
      <c r="X30" s="679"/>
      <c r="Y30" s="680"/>
      <c r="Z30" s="715">
        <v>0.1</v>
      </c>
      <c r="AA30" s="715"/>
      <c r="AB30" s="715"/>
      <c r="AC30" s="715"/>
      <c r="AD30" s="716">
        <v>305</v>
      </c>
      <c r="AE30" s="716"/>
      <c r="AF30" s="716"/>
      <c r="AG30" s="716"/>
      <c r="AH30" s="716"/>
      <c r="AI30" s="716"/>
      <c r="AJ30" s="716"/>
      <c r="AK30" s="716"/>
      <c r="AL30" s="681">
        <v>0</v>
      </c>
      <c r="AM30" s="682"/>
      <c r="AN30" s="682"/>
      <c r="AO30" s="717"/>
      <c r="AP30" s="739" t="s">
        <v>224</v>
      </c>
      <c r="AQ30" s="740"/>
      <c r="AR30" s="740"/>
      <c r="AS30" s="740"/>
      <c r="AT30" s="740"/>
      <c r="AU30" s="740"/>
      <c r="AV30" s="740"/>
      <c r="AW30" s="740"/>
      <c r="AX30" s="740"/>
      <c r="AY30" s="740"/>
      <c r="AZ30" s="740"/>
      <c r="BA30" s="740"/>
      <c r="BB30" s="740"/>
      <c r="BC30" s="740"/>
      <c r="BD30" s="740"/>
      <c r="BE30" s="740"/>
      <c r="BF30" s="741"/>
      <c r="BG30" s="739" t="s">
        <v>310</v>
      </c>
      <c r="BH30" s="764"/>
      <c r="BI30" s="764"/>
      <c r="BJ30" s="764"/>
      <c r="BK30" s="764"/>
      <c r="BL30" s="764"/>
      <c r="BM30" s="764"/>
      <c r="BN30" s="764"/>
      <c r="BO30" s="764"/>
      <c r="BP30" s="764"/>
      <c r="BQ30" s="765"/>
      <c r="BR30" s="739" t="s">
        <v>311</v>
      </c>
      <c r="BS30" s="764"/>
      <c r="BT30" s="764"/>
      <c r="BU30" s="764"/>
      <c r="BV30" s="764"/>
      <c r="BW30" s="764"/>
      <c r="BX30" s="764"/>
      <c r="BY30" s="764"/>
      <c r="BZ30" s="764"/>
      <c r="CA30" s="764"/>
      <c r="CB30" s="765"/>
      <c r="CD30" s="769"/>
      <c r="CE30" s="770"/>
      <c r="CF30" s="711" t="s">
        <v>312</v>
      </c>
      <c r="CG30" s="712"/>
      <c r="CH30" s="712"/>
      <c r="CI30" s="712"/>
      <c r="CJ30" s="712"/>
      <c r="CK30" s="712"/>
      <c r="CL30" s="712"/>
      <c r="CM30" s="712"/>
      <c r="CN30" s="712"/>
      <c r="CO30" s="712"/>
      <c r="CP30" s="712"/>
      <c r="CQ30" s="713"/>
      <c r="CR30" s="678">
        <v>359051</v>
      </c>
      <c r="CS30" s="679"/>
      <c r="CT30" s="679"/>
      <c r="CU30" s="679"/>
      <c r="CV30" s="679"/>
      <c r="CW30" s="679"/>
      <c r="CX30" s="679"/>
      <c r="CY30" s="680"/>
      <c r="CZ30" s="681">
        <v>5.3</v>
      </c>
      <c r="DA30" s="699"/>
      <c r="DB30" s="699"/>
      <c r="DC30" s="700"/>
      <c r="DD30" s="684">
        <v>359051</v>
      </c>
      <c r="DE30" s="679"/>
      <c r="DF30" s="679"/>
      <c r="DG30" s="679"/>
      <c r="DH30" s="679"/>
      <c r="DI30" s="679"/>
      <c r="DJ30" s="679"/>
      <c r="DK30" s="680"/>
      <c r="DL30" s="684">
        <v>359051</v>
      </c>
      <c r="DM30" s="679"/>
      <c r="DN30" s="679"/>
      <c r="DO30" s="679"/>
      <c r="DP30" s="679"/>
      <c r="DQ30" s="679"/>
      <c r="DR30" s="679"/>
      <c r="DS30" s="679"/>
      <c r="DT30" s="679"/>
      <c r="DU30" s="679"/>
      <c r="DV30" s="680"/>
      <c r="DW30" s="681">
        <v>11.1</v>
      </c>
      <c r="DX30" s="699"/>
      <c r="DY30" s="699"/>
      <c r="DZ30" s="699"/>
      <c r="EA30" s="699"/>
      <c r="EB30" s="699"/>
      <c r="EC30" s="714"/>
    </row>
    <row r="31" spans="2:133" ht="11.25" customHeight="1" x14ac:dyDescent="0.15">
      <c r="B31" s="675" t="s">
        <v>313</v>
      </c>
      <c r="C31" s="676"/>
      <c r="D31" s="676"/>
      <c r="E31" s="676"/>
      <c r="F31" s="676"/>
      <c r="G31" s="676"/>
      <c r="H31" s="676"/>
      <c r="I31" s="676"/>
      <c r="J31" s="676"/>
      <c r="K31" s="676"/>
      <c r="L31" s="676"/>
      <c r="M31" s="676"/>
      <c r="N31" s="676"/>
      <c r="O31" s="676"/>
      <c r="P31" s="676"/>
      <c r="Q31" s="677"/>
      <c r="R31" s="678">
        <v>903805</v>
      </c>
      <c r="S31" s="679"/>
      <c r="T31" s="679"/>
      <c r="U31" s="679"/>
      <c r="V31" s="679"/>
      <c r="W31" s="679"/>
      <c r="X31" s="679"/>
      <c r="Y31" s="680"/>
      <c r="Z31" s="715">
        <v>12.5</v>
      </c>
      <c r="AA31" s="715"/>
      <c r="AB31" s="715"/>
      <c r="AC31" s="715"/>
      <c r="AD31" s="716" t="s">
        <v>230</v>
      </c>
      <c r="AE31" s="716"/>
      <c r="AF31" s="716"/>
      <c r="AG31" s="716"/>
      <c r="AH31" s="716"/>
      <c r="AI31" s="716"/>
      <c r="AJ31" s="716"/>
      <c r="AK31" s="716"/>
      <c r="AL31" s="681" t="s">
        <v>247</v>
      </c>
      <c r="AM31" s="682"/>
      <c r="AN31" s="682"/>
      <c r="AO31" s="717"/>
      <c r="AP31" s="753" t="s">
        <v>314</v>
      </c>
      <c r="AQ31" s="754"/>
      <c r="AR31" s="754"/>
      <c r="AS31" s="754"/>
      <c r="AT31" s="759" t="s">
        <v>315</v>
      </c>
      <c r="AU31" s="231"/>
      <c r="AV31" s="231"/>
      <c r="AW31" s="231"/>
      <c r="AX31" s="746" t="s">
        <v>187</v>
      </c>
      <c r="AY31" s="747"/>
      <c r="AZ31" s="747"/>
      <c r="BA31" s="747"/>
      <c r="BB31" s="747"/>
      <c r="BC31" s="747"/>
      <c r="BD31" s="747"/>
      <c r="BE31" s="747"/>
      <c r="BF31" s="748"/>
      <c r="BG31" s="749">
        <v>99.5</v>
      </c>
      <c r="BH31" s="750"/>
      <c r="BI31" s="750"/>
      <c r="BJ31" s="750"/>
      <c r="BK31" s="750"/>
      <c r="BL31" s="750"/>
      <c r="BM31" s="751">
        <v>98.2</v>
      </c>
      <c r="BN31" s="750"/>
      <c r="BO31" s="750"/>
      <c r="BP31" s="750"/>
      <c r="BQ31" s="752"/>
      <c r="BR31" s="749">
        <v>99.3</v>
      </c>
      <c r="BS31" s="750"/>
      <c r="BT31" s="750"/>
      <c r="BU31" s="750"/>
      <c r="BV31" s="750"/>
      <c r="BW31" s="750"/>
      <c r="BX31" s="751">
        <v>98</v>
      </c>
      <c r="BY31" s="750"/>
      <c r="BZ31" s="750"/>
      <c r="CA31" s="750"/>
      <c r="CB31" s="752"/>
      <c r="CD31" s="769"/>
      <c r="CE31" s="770"/>
      <c r="CF31" s="711" t="s">
        <v>316</v>
      </c>
      <c r="CG31" s="712"/>
      <c r="CH31" s="712"/>
      <c r="CI31" s="712"/>
      <c r="CJ31" s="712"/>
      <c r="CK31" s="712"/>
      <c r="CL31" s="712"/>
      <c r="CM31" s="712"/>
      <c r="CN31" s="712"/>
      <c r="CO31" s="712"/>
      <c r="CP31" s="712"/>
      <c r="CQ31" s="713"/>
      <c r="CR31" s="678">
        <v>13352</v>
      </c>
      <c r="CS31" s="697"/>
      <c r="CT31" s="697"/>
      <c r="CU31" s="697"/>
      <c r="CV31" s="697"/>
      <c r="CW31" s="697"/>
      <c r="CX31" s="697"/>
      <c r="CY31" s="698"/>
      <c r="CZ31" s="681">
        <v>0.2</v>
      </c>
      <c r="DA31" s="699"/>
      <c r="DB31" s="699"/>
      <c r="DC31" s="700"/>
      <c r="DD31" s="684">
        <v>13352</v>
      </c>
      <c r="DE31" s="697"/>
      <c r="DF31" s="697"/>
      <c r="DG31" s="697"/>
      <c r="DH31" s="697"/>
      <c r="DI31" s="697"/>
      <c r="DJ31" s="697"/>
      <c r="DK31" s="698"/>
      <c r="DL31" s="684">
        <v>13352</v>
      </c>
      <c r="DM31" s="697"/>
      <c r="DN31" s="697"/>
      <c r="DO31" s="697"/>
      <c r="DP31" s="697"/>
      <c r="DQ31" s="697"/>
      <c r="DR31" s="697"/>
      <c r="DS31" s="697"/>
      <c r="DT31" s="697"/>
      <c r="DU31" s="697"/>
      <c r="DV31" s="698"/>
      <c r="DW31" s="681">
        <v>0.4</v>
      </c>
      <c r="DX31" s="699"/>
      <c r="DY31" s="699"/>
      <c r="DZ31" s="699"/>
      <c r="EA31" s="699"/>
      <c r="EB31" s="699"/>
      <c r="EC31" s="714"/>
    </row>
    <row r="32" spans="2:133" ht="11.25" customHeight="1" x14ac:dyDescent="0.15">
      <c r="B32" s="742" t="s">
        <v>317</v>
      </c>
      <c r="C32" s="743"/>
      <c r="D32" s="743"/>
      <c r="E32" s="743"/>
      <c r="F32" s="743"/>
      <c r="G32" s="743"/>
      <c r="H32" s="743"/>
      <c r="I32" s="743"/>
      <c r="J32" s="743"/>
      <c r="K32" s="743"/>
      <c r="L32" s="743"/>
      <c r="M32" s="743"/>
      <c r="N32" s="743"/>
      <c r="O32" s="743"/>
      <c r="P32" s="743"/>
      <c r="Q32" s="744"/>
      <c r="R32" s="678" t="s">
        <v>247</v>
      </c>
      <c r="S32" s="679"/>
      <c r="T32" s="679"/>
      <c r="U32" s="679"/>
      <c r="V32" s="679"/>
      <c r="W32" s="679"/>
      <c r="X32" s="679"/>
      <c r="Y32" s="680"/>
      <c r="Z32" s="715" t="s">
        <v>230</v>
      </c>
      <c r="AA32" s="715"/>
      <c r="AB32" s="715"/>
      <c r="AC32" s="715"/>
      <c r="AD32" s="716" t="s">
        <v>247</v>
      </c>
      <c r="AE32" s="716"/>
      <c r="AF32" s="716"/>
      <c r="AG32" s="716"/>
      <c r="AH32" s="716"/>
      <c r="AI32" s="716"/>
      <c r="AJ32" s="716"/>
      <c r="AK32" s="716"/>
      <c r="AL32" s="681" t="s">
        <v>247</v>
      </c>
      <c r="AM32" s="682"/>
      <c r="AN32" s="682"/>
      <c r="AO32" s="717"/>
      <c r="AP32" s="755"/>
      <c r="AQ32" s="756"/>
      <c r="AR32" s="756"/>
      <c r="AS32" s="756"/>
      <c r="AT32" s="760"/>
      <c r="AU32" s="230" t="s">
        <v>318</v>
      </c>
      <c r="AV32" s="230"/>
      <c r="AW32" s="230"/>
      <c r="AX32" s="675" t="s">
        <v>319</v>
      </c>
      <c r="AY32" s="676"/>
      <c r="AZ32" s="676"/>
      <c r="BA32" s="676"/>
      <c r="BB32" s="676"/>
      <c r="BC32" s="676"/>
      <c r="BD32" s="676"/>
      <c r="BE32" s="676"/>
      <c r="BF32" s="677"/>
      <c r="BG32" s="762">
        <v>99.8</v>
      </c>
      <c r="BH32" s="697"/>
      <c r="BI32" s="697"/>
      <c r="BJ32" s="697"/>
      <c r="BK32" s="697"/>
      <c r="BL32" s="697"/>
      <c r="BM32" s="682">
        <v>99.2</v>
      </c>
      <c r="BN32" s="763"/>
      <c r="BO32" s="763"/>
      <c r="BP32" s="763"/>
      <c r="BQ32" s="721"/>
      <c r="BR32" s="762">
        <v>99.2</v>
      </c>
      <c r="BS32" s="697"/>
      <c r="BT32" s="697"/>
      <c r="BU32" s="697"/>
      <c r="BV32" s="697"/>
      <c r="BW32" s="697"/>
      <c r="BX32" s="682">
        <v>98.6</v>
      </c>
      <c r="BY32" s="763"/>
      <c r="BZ32" s="763"/>
      <c r="CA32" s="763"/>
      <c r="CB32" s="721"/>
      <c r="CD32" s="771"/>
      <c r="CE32" s="772"/>
      <c r="CF32" s="711" t="s">
        <v>320</v>
      </c>
      <c r="CG32" s="712"/>
      <c r="CH32" s="712"/>
      <c r="CI32" s="712"/>
      <c r="CJ32" s="712"/>
      <c r="CK32" s="712"/>
      <c r="CL32" s="712"/>
      <c r="CM32" s="712"/>
      <c r="CN32" s="712"/>
      <c r="CO32" s="712"/>
      <c r="CP32" s="712"/>
      <c r="CQ32" s="713"/>
      <c r="CR32" s="678" t="s">
        <v>247</v>
      </c>
      <c r="CS32" s="679"/>
      <c r="CT32" s="679"/>
      <c r="CU32" s="679"/>
      <c r="CV32" s="679"/>
      <c r="CW32" s="679"/>
      <c r="CX32" s="679"/>
      <c r="CY32" s="680"/>
      <c r="CZ32" s="681" t="s">
        <v>175</v>
      </c>
      <c r="DA32" s="699"/>
      <c r="DB32" s="699"/>
      <c r="DC32" s="700"/>
      <c r="DD32" s="684" t="s">
        <v>247</v>
      </c>
      <c r="DE32" s="679"/>
      <c r="DF32" s="679"/>
      <c r="DG32" s="679"/>
      <c r="DH32" s="679"/>
      <c r="DI32" s="679"/>
      <c r="DJ32" s="679"/>
      <c r="DK32" s="680"/>
      <c r="DL32" s="684" t="s">
        <v>230</v>
      </c>
      <c r="DM32" s="679"/>
      <c r="DN32" s="679"/>
      <c r="DO32" s="679"/>
      <c r="DP32" s="679"/>
      <c r="DQ32" s="679"/>
      <c r="DR32" s="679"/>
      <c r="DS32" s="679"/>
      <c r="DT32" s="679"/>
      <c r="DU32" s="679"/>
      <c r="DV32" s="680"/>
      <c r="DW32" s="681" t="s">
        <v>247</v>
      </c>
      <c r="DX32" s="699"/>
      <c r="DY32" s="699"/>
      <c r="DZ32" s="699"/>
      <c r="EA32" s="699"/>
      <c r="EB32" s="699"/>
      <c r="EC32" s="714"/>
    </row>
    <row r="33" spans="2:133" ht="11.25" customHeight="1" x14ac:dyDescent="0.15">
      <c r="B33" s="675" t="s">
        <v>321</v>
      </c>
      <c r="C33" s="676"/>
      <c r="D33" s="676"/>
      <c r="E33" s="676"/>
      <c r="F33" s="676"/>
      <c r="G33" s="676"/>
      <c r="H33" s="676"/>
      <c r="I33" s="676"/>
      <c r="J33" s="676"/>
      <c r="K33" s="676"/>
      <c r="L33" s="676"/>
      <c r="M33" s="676"/>
      <c r="N33" s="676"/>
      <c r="O33" s="676"/>
      <c r="P33" s="676"/>
      <c r="Q33" s="677"/>
      <c r="R33" s="678">
        <v>693189</v>
      </c>
      <c r="S33" s="679"/>
      <c r="T33" s="679"/>
      <c r="U33" s="679"/>
      <c r="V33" s="679"/>
      <c r="W33" s="679"/>
      <c r="X33" s="679"/>
      <c r="Y33" s="680"/>
      <c r="Z33" s="715">
        <v>9.6</v>
      </c>
      <c r="AA33" s="715"/>
      <c r="AB33" s="715"/>
      <c r="AC33" s="715"/>
      <c r="AD33" s="716" t="s">
        <v>230</v>
      </c>
      <c r="AE33" s="716"/>
      <c r="AF33" s="716"/>
      <c r="AG33" s="716"/>
      <c r="AH33" s="716"/>
      <c r="AI33" s="716"/>
      <c r="AJ33" s="716"/>
      <c r="AK33" s="716"/>
      <c r="AL33" s="681" t="s">
        <v>230</v>
      </c>
      <c r="AM33" s="682"/>
      <c r="AN33" s="682"/>
      <c r="AO33" s="717"/>
      <c r="AP33" s="757"/>
      <c r="AQ33" s="758"/>
      <c r="AR33" s="758"/>
      <c r="AS33" s="758"/>
      <c r="AT33" s="761"/>
      <c r="AU33" s="232"/>
      <c r="AV33" s="232"/>
      <c r="AW33" s="232"/>
      <c r="AX33" s="659" t="s">
        <v>322</v>
      </c>
      <c r="AY33" s="660"/>
      <c r="AZ33" s="660"/>
      <c r="BA33" s="660"/>
      <c r="BB33" s="660"/>
      <c r="BC33" s="660"/>
      <c r="BD33" s="660"/>
      <c r="BE33" s="660"/>
      <c r="BF33" s="661"/>
      <c r="BG33" s="745">
        <v>99.3</v>
      </c>
      <c r="BH33" s="663"/>
      <c r="BI33" s="663"/>
      <c r="BJ33" s="663"/>
      <c r="BK33" s="663"/>
      <c r="BL33" s="663"/>
      <c r="BM33" s="706">
        <v>97.6</v>
      </c>
      <c r="BN33" s="663"/>
      <c r="BO33" s="663"/>
      <c r="BP33" s="663"/>
      <c r="BQ33" s="727"/>
      <c r="BR33" s="745">
        <v>99.4</v>
      </c>
      <c r="BS33" s="663"/>
      <c r="BT33" s="663"/>
      <c r="BU33" s="663"/>
      <c r="BV33" s="663"/>
      <c r="BW33" s="663"/>
      <c r="BX33" s="706">
        <v>97.6</v>
      </c>
      <c r="BY33" s="663"/>
      <c r="BZ33" s="663"/>
      <c r="CA33" s="663"/>
      <c r="CB33" s="727"/>
      <c r="CD33" s="711" t="s">
        <v>323</v>
      </c>
      <c r="CE33" s="712"/>
      <c r="CF33" s="712"/>
      <c r="CG33" s="712"/>
      <c r="CH33" s="712"/>
      <c r="CI33" s="712"/>
      <c r="CJ33" s="712"/>
      <c r="CK33" s="712"/>
      <c r="CL33" s="712"/>
      <c r="CM33" s="712"/>
      <c r="CN33" s="712"/>
      <c r="CO33" s="712"/>
      <c r="CP33" s="712"/>
      <c r="CQ33" s="713"/>
      <c r="CR33" s="678">
        <v>2880724</v>
      </c>
      <c r="CS33" s="697"/>
      <c r="CT33" s="697"/>
      <c r="CU33" s="697"/>
      <c r="CV33" s="697"/>
      <c r="CW33" s="697"/>
      <c r="CX33" s="697"/>
      <c r="CY33" s="698"/>
      <c r="CZ33" s="681">
        <v>42.6</v>
      </c>
      <c r="DA33" s="699"/>
      <c r="DB33" s="699"/>
      <c r="DC33" s="700"/>
      <c r="DD33" s="684">
        <v>2320108</v>
      </c>
      <c r="DE33" s="697"/>
      <c r="DF33" s="697"/>
      <c r="DG33" s="697"/>
      <c r="DH33" s="697"/>
      <c r="DI33" s="697"/>
      <c r="DJ33" s="697"/>
      <c r="DK33" s="698"/>
      <c r="DL33" s="684">
        <v>987093</v>
      </c>
      <c r="DM33" s="697"/>
      <c r="DN33" s="697"/>
      <c r="DO33" s="697"/>
      <c r="DP33" s="697"/>
      <c r="DQ33" s="697"/>
      <c r="DR33" s="697"/>
      <c r="DS33" s="697"/>
      <c r="DT33" s="697"/>
      <c r="DU33" s="697"/>
      <c r="DV33" s="698"/>
      <c r="DW33" s="681">
        <v>30.6</v>
      </c>
      <c r="DX33" s="699"/>
      <c r="DY33" s="699"/>
      <c r="DZ33" s="699"/>
      <c r="EA33" s="699"/>
      <c r="EB33" s="699"/>
      <c r="EC33" s="714"/>
    </row>
    <row r="34" spans="2:133" ht="11.25" customHeight="1" x14ac:dyDescent="0.15">
      <c r="B34" s="675" t="s">
        <v>324</v>
      </c>
      <c r="C34" s="676"/>
      <c r="D34" s="676"/>
      <c r="E34" s="676"/>
      <c r="F34" s="676"/>
      <c r="G34" s="676"/>
      <c r="H34" s="676"/>
      <c r="I34" s="676"/>
      <c r="J34" s="676"/>
      <c r="K34" s="676"/>
      <c r="L34" s="676"/>
      <c r="M34" s="676"/>
      <c r="N34" s="676"/>
      <c r="O34" s="676"/>
      <c r="P34" s="676"/>
      <c r="Q34" s="677"/>
      <c r="R34" s="678">
        <v>84458</v>
      </c>
      <c r="S34" s="679"/>
      <c r="T34" s="679"/>
      <c r="U34" s="679"/>
      <c r="V34" s="679"/>
      <c r="W34" s="679"/>
      <c r="X34" s="679"/>
      <c r="Y34" s="680"/>
      <c r="Z34" s="715">
        <v>1.2</v>
      </c>
      <c r="AA34" s="715"/>
      <c r="AB34" s="715"/>
      <c r="AC34" s="715"/>
      <c r="AD34" s="716">
        <v>25410</v>
      </c>
      <c r="AE34" s="716"/>
      <c r="AF34" s="716"/>
      <c r="AG34" s="716"/>
      <c r="AH34" s="716"/>
      <c r="AI34" s="716"/>
      <c r="AJ34" s="716"/>
      <c r="AK34" s="716"/>
      <c r="AL34" s="681">
        <v>0.8</v>
      </c>
      <c r="AM34" s="682"/>
      <c r="AN34" s="682"/>
      <c r="AO34" s="717"/>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11" t="s">
        <v>325</v>
      </c>
      <c r="CE34" s="712"/>
      <c r="CF34" s="712"/>
      <c r="CG34" s="712"/>
      <c r="CH34" s="712"/>
      <c r="CI34" s="712"/>
      <c r="CJ34" s="712"/>
      <c r="CK34" s="712"/>
      <c r="CL34" s="712"/>
      <c r="CM34" s="712"/>
      <c r="CN34" s="712"/>
      <c r="CO34" s="712"/>
      <c r="CP34" s="712"/>
      <c r="CQ34" s="713"/>
      <c r="CR34" s="678">
        <v>801721</v>
      </c>
      <c r="CS34" s="679"/>
      <c r="CT34" s="679"/>
      <c r="CU34" s="679"/>
      <c r="CV34" s="679"/>
      <c r="CW34" s="679"/>
      <c r="CX34" s="679"/>
      <c r="CY34" s="680"/>
      <c r="CZ34" s="681">
        <v>11.9</v>
      </c>
      <c r="DA34" s="699"/>
      <c r="DB34" s="699"/>
      <c r="DC34" s="700"/>
      <c r="DD34" s="684">
        <v>503209</v>
      </c>
      <c r="DE34" s="679"/>
      <c r="DF34" s="679"/>
      <c r="DG34" s="679"/>
      <c r="DH34" s="679"/>
      <c r="DI34" s="679"/>
      <c r="DJ34" s="679"/>
      <c r="DK34" s="680"/>
      <c r="DL34" s="684">
        <v>331567</v>
      </c>
      <c r="DM34" s="679"/>
      <c r="DN34" s="679"/>
      <c r="DO34" s="679"/>
      <c r="DP34" s="679"/>
      <c r="DQ34" s="679"/>
      <c r="DR34" s="679"/>
      <c r="DS34" s="679"/>
      <c r="DT34" s="679"/>
      <c r="DU34" s="679"/>
      <c r="DV34" s="680"/>
      <c r="DW34" s="681">
        <v>10.3</v>
      </c>
      <c r="DX34" s="699"/>
      <c r="DY34" s="699"/>
      <c r="DZ34" s="699"/>
      <c r="EA34" s="699"/>
      <c r="EB34" s="699"/>
      <c r="EC34" s="714"/>
    </row>
    <row r="35" spans="2:133" ht="11.25" customHeight="1" x14ac:dyDescent="0.15">
      <c r="B35" s="675" t="s">
        <v>326</v>
      </c>
      <c r="C35" s="676"/>
      <c r="D35" s="676"/>
      <c r="E35" s="676"/>
      <c r="F35" s="676"/>
      <c r="G35" s="676"/>
      <c r="H35" s="676"/>
      <c r="I35" s="676"/>
      <c r="J35" s="676"/>
      <c r="K35" s="676"/>
      <c r="L35" s="676"/>
      <c r="M35" s="676"/>
      <c r="N35" s="676"/>
      <c r="O35" s="676"/>
      <c r="P35" s="676"/>
      <c r="Q35" s="677"/>
      <c r="R35" s="678">
        <v>12396</v>
      </c>
      <c r="S35" s="679"/>
      <c r="T35" s="679"/>
      <c r="U35" s="679"/>
      <c r="V35" s="679"/>
      <c r="W35" s="679"/>
      <c r="X35" s="679"/>
      <c r="Y35" s="680"/>
      <c r="Z35" s="715">
        <v>0.2</v>
      </c>
      <c r="AA35" s="715"/>
      <c r="AB35" s="715"/>
      <c r="AC35" s="715"/>
      <c r="AD35" s="716" t="s">
        <v>230</v>
      </c>
      <c r="AE35" s="716"/>
      <c r="AF35" s="716"/>
      <c r="AG35" s="716"/>
      <c r="AH35" s="716"/>
      <c r="AI35" s="716"/>
      <c r="AJ35" s="716"/>
      <c r="AK35" s="716"/>
      <c r="AL35" s="681" t="s">
        <v>175</v>
      </c>
      <c r="AM35" s="682"/>
      <c r="AN35" s="682"/>
      <c r="AO35" s="717"/>
      <c r="AP35" s="235"/>
      <c r="AQ35" s="739" t="s">
        <v>327</v>
      </c>
      <c r="AR35" s="740"/>
      <c r="AS35" s="740"/>
      <c r="AT35" s="740"/>
      <c r="AU35" s="740"/>
      <c r="AV35" s="740"/>
      <c r="AW35" s="740"/>
      <c r="AX35" s="740"/>
      <c r="AY35" s="740"/>
      <c r="AZ35" s="740"/>
      <c r="BA35" s="740"/>
      <c r="BB35" s="740"/>
      <c r="BC35" s="740"/>
      <c r="BD35" s="740"/>
      <c r="BE35" s="740"/>
      <c r="BF35" s="741"/>
      <c r="BG35" s="739" t="s">
        <v>328</v>
      </c>
      <c r="BH35" s="740"/>
      <c r="BI35" s="740"/>
      <c r="BJ35" s="740"/>
      <c r="BK35" s="740"/>
      <c r="BL35" s="740"/>
      <c r="BM35" s="740"/>
      <c r="BN35" s="740"/>
      <c r="BO35" s="740"/>
      <c r="BP35" s="740"/>
      <c r="BQ35" s="740"/>
      <c r="BR35" s="740"/>
      <c r="BS35" s="740"/>
      <c r="BT35" s="740"/>
      <c r="BU35" s="740"/>
      <c r="BV35" s="740"/>
      <c r="BW35" s="740"/>
      <c r="BX35" s="740"/>
      <c r="BY35" s="740"/>
      <c r="BZ35" s="740"/>
      <c r="CA35" s="740"/>
      <c r="CB35" s="741"/>
      <c r="CD35" s="711" t="s">
        <v>329</v>
      </c>
      <c r="CE35" s="712"/>
      <c r="CF35" s="712"/>
      <c r="CG35" s="712"/>
      <c r="CH35" s="712"/>
      <c r="CI35" s="712"/>
      <c r="CJ35" s="712"/>
      <c r="CK35" s="712"/>
      <c r="CL35" s="712"/>
      <c r="CM35" s="712"/>
      <c r="CN35" s="712"/>
      <c r="CO35" s="712"/>
      <c r="CP35" s="712"/>
      <c r="CQ35" s="713"/>
      <c r="CR35" s="678">
        <v>30215</v>
      </c>
      <c r="CS35" s="697"/>
      <c r="CT35" s="697"/>
      <c r="CU35" s="697"/>
      <c r="CV35" s="697"/>
      <c r="CW35" s="697"/>
      <c r="CX35" s="697"/>
      <c r="CY35" s="698"/>
      <c r="CZ35" s="681">
        <v>0.4</v>
      </c>
      <c r="DA35" s="699"/>
      <c r="DB35" s="699"/>
      <c r="DC35" s="700"/>
      <c r="DD35" s="684">
        <v>24420</v>
      </c>
      <c r="DE35" s="697"/>
      <c r="DF35" s="697"/>
      <c r="DG35" s="697"/>
      <c r="DH35" s="697"/>
      <c r="DI35" s="697"/>
      <c r="DJ35" s="697"/>
      <c r="DK35" s="698"/>
      <c r="DL35" s="684">
        <v>24420</v>
      </c>
      <c r="DM35" s="697"/>
      <c r="DN35" s="697"/>
      <c r="DO35" s="697"/>
      <c r="DP35" s="697"/>
      <c r="DQ35" s="697"/>
      <c r="DR35" s="697"/>
      <c r="DS35" s="697"/>
      <c r="DT35" s="697"/>
      <c r="DU35" s="697"/>
      <c r="DV35" s="698"/>
      <c r="DW35" s="681">
        <v>0.8</v>
      </c>
      <c r="DX35" s="699"/>
      <c r="DY35" s="699"/>
      <c r="DZ35" s="699"/>
      <c r="EA35" s="699"/>
      <c r="EB35" s="699"/>
      <c r="EC35" s="714"/>
    </row>
    <row r="36" spans="2:133" ht="11.25" customHeight="1" x14ac:dyDescent="0.15">
      <c r="B36" s="675" t="s">
        <v>330</v>
      </c>
      <c r="C36" s="676"/>
      <c r="D36" s="676"/>
      <c r="E36" s="676"/>
      <c r="F36" s="676"/>
      <c r="G36" s="676"/>
      <c r="H36" s="676"/>
      <c r="I36" s="676"/>
      <c r="J36" s="676"/>
      <c r="K36" s="676"/>
      <c r="L36" s="676"/>
      <c r="M36" s="676"/>
      <c r="N36" s="676"/>
      <c r="O36" s="676"/>
      <c r="P36" s="676"/>
      <c r="Q36" s="677"/>
      <c r="R36" s="678">
        <v>400819</v>
      </c>
      <c r="S36" s="679"/>
      <c r="T36" s="679"/>
      <c r="U36" s="679"/>
      <c r="V36" s="679"/>
      <c r="W36" s="679"/>
      <c r="X36" s="679"/>
      <c r="Y36" s="680"/>
      <c r="Z36" s="715">
        <v>5.5</v>
      </c>
      <c r="AA36" s="715"/>
      <c r="AB36" s="715"/>
      <c r="AC36" s="715"/>
      <c r="AD36" s="716" t="s">
        <v>230</v>
      </c>
      <c r="AE36" s="716"/>
      <c r="AF36" s="716"/>
      <c r="AG36" s="716"/>
      <c r="AH36" s="716"/>
      <c r="AI36" s="716"/>
      <c r="AJ36" s="716"/>
      <c r="AK36" s="716"/>
      <c r="AL36" s="681" t="s">
        <v>175</v>
      </c>
      <c r="AM36" s="682"/>
      <c r="AN36" s="682"/>
      <c r="AO36" s="717"/>
      <c r="AP36" s="235"/>
      <c r="AQ36" s="730" t="s">
        <v>331</v>
      </c>
      <c r="AR36" s="731"/>
      <c r="AS36" s="731"/>
      <c r="AT36" s="731"/>
      <c r="AU36" s="731"/>
      <c r="AV36" s="731"/>
      <c r="AW36" s="731"/>
      <c r="AX36" s="731"/>
      <c r="AY36" s="732"/>
      <c r="AZ36" s="733">
        <v>756858</v>
      </c>
      <c r="BA36" s="734"/>
      <c r="BB36" s="734"/>
      <c r="BC36" s="734"/>
      <c r="BD36" s="734"/>
      <c r="BE36" s="734"/>
      <c r="BF36" s="735"/>
      <c r="BG36" s="736" t="s">
        <v>332</v>
      </c>
      <c r="BH36" s="737"/>
      <c r="BI36" s="737"/>
      <c r="BJ36" s="737"/>
      <c r="BK36" s="737"/>
      <c r="BL36" s="737"/>
      <c r="BM36" s="737"/>
      <c r="BN36" s="737"/>
      <c r="BO36" s="737"/>
      <c r="BP36" s="737"/>
      <c r="BQ36" s="737"/>
      <c r="BR36" s="737"/>
      <c r="BS36" s="737"/>
      <c r="BT36" s="737"/>
      <c r="BU36" s="738"/>
      <c r="BV36" s="733">
        <v>3480</v>
      </c>
      <c r="BW36" s="734"/>
      <c r="BX36" s="734"/>
      <c r="BY36" s="734"/>
      <c r="BZ36" s="734"/>
      <c r="CA36" s="734"/>
      <c r="CB36" s="735"/>
      <c r="CD36" s="711" t="s">
        <v>333</v>
      </c>
      <c r="CE36" s="712"/>
      <c r="CF36" s="712"/>
      <c r="CG36" s="712"/>
      <c r="CH36" s="712"/>
      <c r="CI36" s="712"/>
      <c r="CJ36" s="712"/>
      <c r="CK36" s="712"/>
      <c r="CL36" s="712"/>
      <c r="CM36" s="712"/>
      <c r="CN36" s="712"/>
      <c r="CO36" s="712"/>
      <c r="CP36" s="712"/>
      <c r="CQ36" s="713"/>
      <c r="CR36" s="678">
        <v>552445</v>
      </c>
      <c r="CS36" s="679"/>
      <c r="CT36" s="679"/>
      <c r="CU36" s="679"/>
      <c r="CV36" s="679"/>
      <c r="CW36" s="679"/>
      <c r="CX36" s="679"/>
      <c r="CY36" s="680"/>
      <c r="CZ36" s="681">
        <v>8.1999999999999993</v>
      </c>
      <c r="DA36" s="699"/>
      <c r="DB36" s="699"/>
      <c r="DC36" s="700"/>
      <c r="DD36" s="684">
        <v>375021</v>
      </c>
      <c r="DE36" s="679"/>
      <c r="DF36" s="679"/>
      <c r="DG36" s="679"/>
      <c r="DH36" s="679"/>
      <c r="DI36" s="679"/>
      <c r="DJ36" s="679"/>
      <c r="DK36" s="680"/>
      <c r="DL36" s="684">
        <v>252184</v>
      </c>
      <c r="DM36" s="679"/>
      <c r="DN36" s="679"/>
      <c r="DO36" s="679"/>
      <c r="DP36" s="679"/>
      <c r="DQ36" s="679"/>
      <c r="DR36" s="679"/>
      <c r="DS36" s="679"/>
      <c r="DT36" s="679"/>
      <c r="DU36" s="679"/>
      <c r="DV36" s="680"/>
      <c r="DW36" s="681">
        <v>7.8</v>
      </c>
      <c r="DX36" s="699"/>
      <c r="DY36" s="699"/>
      <c r="DZ36" s="699"/>
      <c r="EA36" s="699"/>
      <c r="EB36" s="699"/>
      <c r="EC36" s="714"/>
    </row>
    <row r="37" spans="2:133" ht="11.25" customHeight="1" x14ac:dyDescent="0.15">
      <c r="B37" s="675" t="s">
        <v>334</v>
      </c>
      <c r="C37" s="676"/>
      <c r="D37" s="676"/>
      <c r="E37" s="676"/>
      <c r="F37" s="676"/>
      <c r="G37" s="676"/>
      <c r="H37" s="676"/>
      <c r="I37" s="676"/>
      <c r="J37" s="676"/>
      <c r="K37" s="676"/>
      <c r="L37" s="676"/>
      <c r="M37" s="676"/>
      <c r="N37" s="676"/>
      <c r="O37" s="676"/>
      <c r="P37" s="676"/>
      <c r="Q37" s="677"/>
      <c r="R37" s="678">
        <v>307654</v>
      </c>
      <c r="S37" s="679"/>
      <c r="T37" s="679"/>
      <c r="U37" s="679"/>
      <c r="V37" s="679"/>
      <c r="W37" s="679"/>
      <c r="X37" s="679"/>
      <c r="Y37" s="680"/>
      <c r="Z37" s="715">
        <v>4.3</v>
      </c>
      <c r="AA37" s="715"/>
      <c r="AB37" s="715"/>
      <c r="AC37" s="715"/>
      <c r="AD37" s="716" t="s">
        <v>247</v>
      </c>
      <c r="AE37" s="716"/>
      <c r="AF37" s="716"/>
      <c r="AG37" s="716"/>
      <c r="AH37" s="716"/>
      <c r="AI37" s="716"/>
      <c r="AJ37" s="716"/>
      <c r="AK37" s="716"/>
      <c r="AL37" s="681" t="s">
        <v>175</v>
      </c>
      <c r="AM37" s="682"/>
      <c r="AN37" s="682"/>
      <c r="AO37" s="717"/>
      <c r="AQ37" s="718" t="s">
        <v>335</v>
      </c>
      <c r="AR37" s="719"/>
      <c r="AS37" s="719"/>
      <c r="AT37" s="719"/>
      <c r="AU37" s="719"/>
      <c r="AV37" s="719"/>
      <c r="AW37" s="719"/>
      <c r="AX37" s="719"/>
      <c r="AY37" s="720"/>
      <c r="AZ37" s="678">
        <v>74189</v>
      </c>
      <c r="BA37" s="679"/>
      <c r="BB37" s="679"/>
      <c r="BC37" s="679"/>
      <c r="BD37" s="697"/>
      <c r="BE37" s="697"/>
      <c r="BF37" s="721"/>
      <c r="BG37" s="711" t="s">
        <v>336</v>
      </c>
      <c r="BH37" s="712"/>
      <c r="BI37" s="712"/>
      <c r="BJ37" s="712"/>
      <c r="BK37" s="712"/>
      <c r="BL37" s="712"/>
      <c r="BM37" s="712"/>
      <c r="BN37" s="712"/>
      <c r="BO37" s="712"/>
      <c r="BP37" s="712"/>
      <c r="BQ37" s="712"/>
      <c r="BR37" s="712"/>
      <c r="BS37" s="712"/>
      <c r="BT37" s="712"/>
      <c r="BU37" s="713"/>
      <c r="BV37" s="678">
        <v>-5288</v>
      </c>
      <c r="BW37" s="679"/>
      <c r="BX37" s="679"/>
      <c r="BY37" s="679"/>
      <c r="BZ37" s="679"/>
      <c r="CA37" s="679"/>
      <c r="CB37" s="722"/>
      <c r="CD37" s="711" t="s">
        <v>337</v>
      </c>
      <c r="CE37" s="712"/>
      <c r="CF37" s="712"/>
      <c r="CG37" s="712"/>
      <c r="CH37" s="712"/>
      <c r="CI37" s="712"/>
      <c r="CJ37" s="712"/>
      <c r="CK37" s="712"/>
      <c r="CL37" s="712"/>
      <c r="CM37" s="712"/>
      <c r="CN37" s="712"/>
      <c r="CO37" s="712"/>
      <c r="CP37" s="712"/>
      <c r="CQ37" s="713"/>
      <c r="CR37" s="678">
        <v>171405</v>
      </c>
      <c r="CS37" s="697"/>
      <c r="CT37" s="697"/>
      <c r="CU37" s="697"/>
      <c r="CV37" s="697"/>
      <c r="CW37" s="697"/>
      <c r="CX37" s="697"/>
      <c r="CY37" s="698"/>
      <c r="CZ37" s="681">
        <v>2.5</v>
      </c>
      <c r="DA37" s="699"/>
      <c r="DB37" s="699"/>
      <c r="DC37" s="700"/>
      <c r="DD37" s="684">
        <v>166753</v>
      </c>
      <c r="DE37" s="697"/>
      <c r="DF37" s="697"/>
      <c r="DG37" s="697"/>
      <c r="DH37" s="697"/>
      <c r="DI37" s="697"/>
      <c r="DJ37" s="697"/>
      <c r="DK37" s="698"/>
      <c r="DL37" s="684">
        <v>166753</v>
      </c>
      <c r="DM37" s="697"/>
      <c r="DN37" s="697"/>
      <c r="DO37" s="697"/>
      <c r="DP37" s="697"/>
      <c r="DQ37" s="697"/>
      <c r="DR37" s="697"/>
      <c r="DS37" s="697"/>
      <c r="DT37" s="697"/>
      <c r="DU37" s="697"/>
      <c r="DV37" s="698"/>
      <c r="DW37" s="681">
        <v>5.2</v>
      </c>
      <c r="DX37" s="699"/>
      <c r="DY37" s="699"/>
      <c r="DZ37" s="699"/>
      <c r="EA37" s="699"/>
      <c r="EB37" s="699"/>
      <c r="EC37" s="714"/>
    </row>
    <row r="38" spans="2:133" ht="11.25" customHeight="1" x14ac:dyDescent="0.15">
      <c r="B38" s="675" t="s">
        <v>338</v>
      </c>
      <c r="C38" s="676"/>
      <c r="D38" s="676"/>
      <c r="E38" s="676"/>
      <c r="F38" s="676"/>
      <c r="G38" s="676"/>
      <c r="H38" s="676"/>
      <c r="I38" s="676"/>
      <c r="J38" s="676"/>
      <c r="K38" s="676"/>
      <c r="L38" s="676"/>
      <c r="M38" s="676"/>
      <c r="N38" s="676"/>
      <c r="O38" s="676"/>
      <c r="P38" s="676"/>
      <c r="Q38" s="677"/>
      <c r="R38" s="678">
        <v>120537</v>
      </c>
      <c r="S38" s="679"/>
      <c r="T38" s="679"/>
      <c r="U38" s="679"/>
      <c r="V38" s="679"/>
      <c r="W38" s="679"/>
      <c r="X38" s="679"/>
      <c r="Y38" s="680"/>
      <c r="Z38" s="715">
        <v>1.7</v>
      </c>
      <c r="AA38" s="715"/>
      <c r="AB38" s="715"/>
      <c r="AC38" s="715"/>
      <c r="AD38" s="716">
        <v>7989</v>
      </c>
      <c r="AE38" s="716"/>
      <c r="AF38" s="716"/>
      <c r="AG38" s="716"/>
      <c r="AH38" s="716"/>
      <c r="AI38" s="716"/>
      <c r="AJ38" s="716"/>
      <c r="AK38" s="716"/>
      <c r="AL38" s="681">
        <v>0.3</v>
      </c>
      <c r="AM38" s="682"/>
      <c r="AN38" s="682"/>
      <c r="AO38" s="717"/>
      <c r="AQ38" s="718" t="s">
        <v>339</v>
      </c>
      <c r="AR38" s="719"/>
      <c r="AS38" s="719"/>
      <c r="AT38" s="719"/>
      <c r="AU38" s="719"/>
      <c r="AV38" s="719"/>
      <c r="AW38" s="719"/>
      <c r="AX38" s="719"/>
      <c r="AY38" s="720"/>
      <c r="AZ38" s="678" t="s">
        <v>230</v>
      </c>
      <c r="BA38" s="679"/>
      <c r="BB38" s="679"/>
      <c r="BC38" s="679"/>
      <c r="BD38" s="697"/>
      <c r="BE38" s="697"/>
      <c r="BF38" s="721"/>
      <c r="BG38" s="711" t="s">
        <v>340</v>
      </c>
      <c r="BH38" s="712"/>
      <c r="BI38" s="712"/>
      <c r="BJ38" s="712"/>
      <c r="BK38" s="712"/>
      <c r="BL38" s="712"/>
      <c r="BM38" s="712"/>
      <c r="BN38" s="712"/>
      <c r="BO38" s="712"/>
      <c r="BP38" s="712"/>
      <c r="BQ38" s="712"/>
      <c r="BR38" s="712"/>
      <c r="BS38" s="712"/>
      <c r="BT38" s="712"/>
      <c r="BU38" s="713"/>
      <c r="BV38" s="678">
        <v>668</v>
      </c>
      <c r="BW38" s="679"/>
      <c r="BX38" s="679"/>
      <c r="BY38" s="679"/>
      <c r="BZ38" s="679"/>
      <c r="CA38" s="679"/>
      <c r="CB38" s="722"/>
      <c r="CD38" s="711" t="s">
        <v>341</v>
      </c>
      <c r="CE38" s="712"/>
      <c r="CF38" s="712"/>
      <c r="CG38" s="712"/>
      <c r="CH38" s="712"/>
      <c r="CI38" s="712"/>
      <c r="CJ38" s="712"/>
      <c r="CK38" s="712"/>
      <c r="CL38" s="712"/>
      <c r="CM38" s="712"/>
      <c r="CN38" s="712"/>
      <c r="CO38" s="712"/>
      <c r="CP38" s="712"/>
      <c r="CQ38" s="713"/>
      <c r="CR38" s="678">
        <v>756858</v>
      </c>
      <c r="CS38" s="679"/>
      <c r="CT38" s="679"/>
      <c r="CU38" s="679"/>
      <c r="CV38" s="679"/>
      <c r="CW38" s="679"/>
      <c r="CX38" s="679"/>
      <c r="CY38" s="680"/>
      <c r="CZ38" s="681">
        <v>11.2</v>
      </c>
      <c r="DA38" s="699"/>
      <c r="DB38" s="699"/>
      <c r="DC38" s="700"/>
      <c r="DD38" s="684">
        <v>692770</v>
      </c>
      <c r="DE38" s="679"/>
      <c r="DF38" s="679"/>
      <c r="DG38" s="679"/>
      <c r="DH38" s="679"/>
      <c r="DI38" s="679"/>
      <c r="DJ38" s="679"/>
      <c r="DK38" s="680"/>
      <c r="DL38" s="684">
        <v>378922</v>
      </c>
      <c r="DM38" s="679"/>
      <c r="DN38" s="679"/>
      <c r="DO38" s="679"/>
      <c r="DP38" s="679"/>
      <c r="DQ38" s="679"/>
      <c r="DR38" s="679"/>
      <c r="DS38" s="679"/>
      <c r="DT38" s="679"/>
      <c r="DU38" s="679"/>
      <c r="DV38" s="680"/>
      <c r="DW38" s="681">
        <v>11.8</v>
      </c>
      <c r="DX38" s="699"/>
      <c r="DY38" s="699"/>
      <c r="DZ38" s="699"/>
      <c r="EA38" s="699"/>
      <c r="EB38" s="699"/>
      <c r="EC38" s="714"/>
    </row>
    <row r="39" spans="2:133" ht="11.25" customHeight="1" x14ac:dyDescent="0.15">
      <c r="B39" s="675" t="s">
        <v>342</v>
      </c>
      <c r="C39" s="676"/>
      <c r="D39" s="676"/>
      <c r="E39" s="676"/>
      <c r="F39" s="676"/>
      <c r="G39" s="676"/>
      <c r="H39" s="676"/>
      <c r="I39" s="676"/>
      <c r="J39" s="676"/>
      <c r="K39" s="676"/>
      <c r="L39" s="676"/>
      <c r="M39" s="676"/>
      <c r="N39" s="676"/>
      <c r="O39" s="676"/>
      <c r="P39" s="676"/>
      <c r="Q39" s="677"/>
      <c r="R39" s="678">
        <v>1243800</v>
      </c>
      <c r="S39" s="679"/>
      <c r="T39" s="679"/>
      <c r="U39" s="679"/>
      <c r="V39" s="679"/>
      <c r="W39" s="679"/>
      <c r="X39" s="679"/>
      <c r="Y39" s="680"/>
      <c r="Z39" s="715">
        <v>17.2</v>
      </c>
      <c r="AA39" s="715"/>
      <c r="AB39" s="715"/>
      <c r="AC39" s="715"/>
      <c r="AD39" s="716" t="s">
        <v>247</v>
      </c>
      <c r="AE39" s="716"/>
      <c r="AF39" s="716"/>
      <c r="AG39" s="716"/>
      <c r="AH39" s="716"/>
      <c r="AI39" s="716"/>
      <c r="AJ39" s="716"/>
      <c r="AK39" s="716"/>
      <c r="AL39" s="681" t="s">
        <v>247</v>
      </c>
      <c r="AM39" s="682"/>
      <c r="AN39" s="682"/>
      <c r="AO39" s="717"/>
      <c r="AQ39" s="718" t="s">
        <v>343</v>
      </c>
      <c r="AR39" s="719"/>
      <c r="AS39" s="719"/>
      <c r="AT39" s="719"/>
      <c r="AU39" s="719"/>
      <c r="AV39" s="719"/>
      <c r="AW39" s="719"/>
      <c r="AX39" s="719"/>
      <c r="AY39" s="720"/>
      <c r="AZ39" s="678" t="s">
        <v>175</v>
      </c>
      <c r="BA39" s="679"/>
      <c r="BB39" s="679"/>
      <c r="BC39" s="679"/>
      <c r="BD39" s="697"/>
      <c r="BE39" s="697"/>
      <c r="BF39" s="721"/>
      <c r="BG39" s="711" t="s">
        <v>344</v>
      </c>
      <c r="BH39" s="712"/>
      <c r="BI39" s="712"/>
      <c r="BJ39" s="712"/>
      <c r="BK39" s="712"/>
      <c r="BL39" s="712"/>
      <c r="BM39" s="712"/>
      <c r="BN39" s="712"/>
      <c r="BO39" s="712"/>
      <c r="BP39" s="712"/>
      <c r="BQ39" s="712"/>
      <c r="BR39" s="712"/>
      <c r="BS39" s="712"/>
      <c r="BT39" s="712"/>
      <c r="BU39" s="713"/>
      <c r="BV39" s="678">
        <v>936</v>
      </c>
      <c r="BW39" s="679"/>
      <c r="BX39" s="679"/>
      <c r="BY39" s="679"/>
      <c r="BZ39" s="679"/>
      <c r="CA39" s="679"/>
      <c r="CB39" s="722"/>
      <c r="CD39" s="711" t="s">
        <v>345</v>
      </c>
      <c r="CE39" s="712"/>
      <c r="CF39" s="712"/>
      <c r="CG39" s="712"/>
      <c r="CH39" s="712"/>
      <c r="CI39" s="712"/>
      <c r="CJ39" s="712"/>
      <c r="CK39" s="712"/>
      <c r="CL39" s="712"/>
      <c r="CM39" s="712"/>
      <c r="CN39" s="712"/>
      <c r="CO39" s="712"/>
      <c r="CP39" s="712"/>
      <c r="CQ39" s="713"/>
      <c r="CR39" s="678">
        <v>571995</v>
      </c>
      <c r="CS39" s="697"/>
      <c r="CT39" s="697"/>
      <c r="CU39" s="697"/>
      <c r="CV39" s="697"/>
      <c r="CW39" s="697"/>
      <c r="CX39" s="697"/>
      <c r="CY39" s="698"/>
      <c r="CZ39" s="681">
        <v>8.5</v>
      </c>
      <c r="DA39" s="699"/>
      <c r="DB39" s="699"/>
      <c r="DC39" s="700"/>
      <c r="DD39" s="684">
        <v>557198</v>
      </c>
      <c r="DE39" s="697"/>
      <c r="DF39" s="697"/>
      <c r="DG39" s="697"/>
      <c r="DH39" s="697"/>
      <c r="DI39" s="697"/>
      <c r="DJ39" s="697"/>
      <c r="DK39" s="698"/>
      <c r="DL39" s="684" t="s">
        <v>175</v>
      </c>
      <c r="DM39" s="697"/>
      <c r="DN39" s="697"/>
      <c r="DO39" s="697"/>
      <c r="DP39" s="697"/>
      <c r="DQ39" s="697"/>
      <c r="DR39" s="697"/>
      <c r="DS39" s="697"/>
      <c r="DT39" s="697"/>
      <c r="DU39" s="697"/>
      <c r="DV39" s="698"/>
      <c r="DW39" s="681" t="s">
        <v>175</v>
      </c>
      <c r="DX39" s="699"/>
      <c r="DY39" s="699"/>
      <c r="DZ39" s="699"/>
      <c r="EA39" s="699"/>
      <c r="EB39" s="699"/>
      <c r="EC39" s="714"/>
    </row>
    <row r="40" spans="2:133" ht="11.25" customHeight="1" x14ac:dyDescent="0.15">
      <c r="B40" s="675" t="s">
        <v>346</v>
      </c>
      <c r="C40" s="676"/>
      <c r="D40" s="676"/>
      <c r="E40" s="676"/>
      <c r="F40" s="676"/>
      <c r="G40" s="676"/>
      <c r="H40" s="676"/>
      <c r="I40" s="676"/>
      <c r="J40" s="676"/>
      <c r="K40" s="676"/>
      <c r="L40" s="676"/>
      <c r="M40" s="676"/>
      <c r="N40" s="676"/>
      <c r="O40" s="676"/>
      <c r="P40" s="676"/>
      <c r="Q40" s="677"/>
      <c r="R40" s="678" t="s">
        <v>230</v>
      </c>
      <c r="S40" s="679"/>
      <c r="T40" s="679"/>
      <c r="U40" s="679"/>
      <c r="V40" s="679"/>
      <c r="W40" s="679"/>
      <c r="X40" s="679"/>
      <c r="Y40" s="680"/>
      <c r="Z40" s="715" t="s">
        <v>230</v>
      </c>
      <c r="AA40" s="715"/>
      <c r="AB40" s="715"/>
      <c r="AC40" s="715"/>
      <c r="AD40" s="716" t="s">
        <v>230</v>
      </c>
      <c r="AE40" s="716"/>
      <c r="AF40" s="716"/>
      <c r="AG40" s="716"/>
      <c r="AH40" s="716"/>
      <c r="AI40" s="716"/>
      <c r="AJ40" s="716"/>
      <c r="AK40" s="716"/>
      <c r="AL40" s="681" t="s">
        <v>175</v>
      </c>
      <c r="AM40" s="682"/>
      <c r="AN40" s="682"/>
      <c r="AO40" s="717"/>
      <c r="AQ40" s="718" t="s">
        <v>347</v>
      </c>
      <c r="AR40" s="719"/>
      <c r="AS40" s="719"/>
      <c r="AT40" s="719"/>
      <c r="AU40" s="719"/>
      <c r="AV40" s="719"/>
      <c r="AW40" s="719"/>
      <c r="AX40" s="719"/>
      <c r="AY40" s="720"/>
      <c r="AZ40" s="678" t="s">
        <v>247</v>
      </c>
      <c r="BA40" s="679"/>
      <c r="BB40" s="679"/>
      <c r="BC40" s="679"/>
      <c r="BD40" s="697"/>
      <c r="BE40" s="697"/>
      <c r="BF40" s="721"/>
      <c r="BG40" s="723" t="s">
        <v>348</v>
      </c>
      <c r="BH40" s="724"/>
      <c r="BI40" s="724"/>
      <c r="BJ40" s="724"/>
      <c r="BK40" s="724"/>
      <c r="BL40" s="236"/>
      <c r="BM40" s="712" t="s">
        <v>349</v>
      </c>
      <c r="BN40" s="712"/>
      <c r="BO40" s="712"/>
      <c r="BP40" s="712"/>
      <c r="BQ40" s="712"/>
      <c r="BR40" s="712"/>
      <c r="BS40" s="712"/>
      <c r="BT40" s="712"/>
      <c r="BU40" s="713"/>
      <c r="BV40" s="678">
        <v>73</v>
      </c>
      <c r="BW40" s="679"/>
      <c r="BX40" s="679"/>
      <c r="BY40" s="679"/>
      <c r="BZ40" s="679"/>
      <c r="CA40" s="679"/>
      <c r="CB40" s="722"/>
      <c r="CD40" s="711" t="s">
        <v>350</v>
      </c>
      <c r="CE40" s="712"/>
      <c r="CF40" s="712"/>
      <c r="CG40" s="712"/>
      <c r="CH40" s="712"/>
      <c r="CI40" s="712"/>
      <c r="CJ40" s="712"/>
      <c r="CK40" s="712"/>
      <c r="CL40" s="712"/>
      <c r="CM40" s="712"/>
      <c r="CN40" s="712"/>
      <c r="CO40" s="712"/>
      <c r="CP40" s="712"/>
      <c r="CQ40" s="713"/>
      <c r="CR40" s="678">
        <v>167490</v>
      </c>
      <c r="CS40" s="679"/>
      <c r="CT40" s="679"/>
      <c r="CU40" s="679"/>
      <c r="CV40" s="679"/>
      <c r="CW40" s="679"/>
      <c r="CX40" s="679"/>
      <c r="CY40" s="680"/>
      <c r="CZ40" s="681">
        <v>2.5</v>
      </c>
      <c r="DA40" s="699"/>
      <c r="DB40" s="699"/>
      <c r="DC40" s="700"/>
      <c r="DD40" s="684">
        <v>167490</v>
      </c>
      <c r="DE40" s="679"/>
      <c r="DF40" s="679"/>
      <c r="DG40" s="679"/>
      <c r="DH40" s="679"/>
      <c r="DI40" s="679"/>
      <c r="DJ40" s="679"/>
      <c r="DK40" s="680"/>
      <c r="DL40" s="684" t="s">
        <v>247</v>
      </c>
      <c r="DM40" s="679"/>
      <c r="DN40" s="679"/>
      <c r="DO40" s="679"/>
      <c r="DP40" s="679"/>
      <c r="DQ40" s="679"/>
      <c r="DR40" s="679"/>
      <c r="DS40" s="679"/>
      <c r="DT40" s="679"/>
      <c r="DU40" s="679"/>
      <c r="DV40" s="680"/>
      <c r="DW40" s="681" t="s">
        <v>247</v>
      </c>
      <c r="DX40" s="699"/>
      <c r="DY40" s="699"/>
      <c r="DZ40" s="699"/>
      <c r="EA40" s="699"/>
      <c r="EB40" s="699"/>
      <c r="EC40" s="714"/>
    </row>
    <row r="41" spans="2:133" ht="11.25" customHeight="1" x14ac:dyDescent="0.15">
      <c r="B41" s="675" t="s">
        <v>351</v>
      </c>
      <c r="C41" s="676"/>
      <c r="D41" s="676"/>
      <c r="E41" s="676"/>
      <c r="F41" s="676"/>
      <c r="G41" s="676"/>
      <c r="H41" s="676"/>
      <c r="I41" s="676"/>
      <c r="J41" s="676"/>
      <c r="K41" s="676"/>
      <c r="L41" s="676"/>
      <c r="M41" s="676"/>
      <c r="N41" s="676"/>
      <c r="O41" s="676"/>
      <c r="P41" s="676"/>
      <c r="Q41" s="677"/>
      <c r="R41" s="678">
        <v>88700</v>
      </c>
      <c r="S41" s="679"/>
      <c r="T41" s="679"/>
      <c r="U41" s="679"/>
      <c r="V41" s="679"/>
      <c r="W41" s="679"/>
      <c r="X41" s="679"/>
      <c r="Y41" s="680"/>
      <c r="Z41" s="715">
        <v>1.2</v>
      </c>
      <c r="AA41" s="715"/>
      <c r="AB41" s="715"/>
      <c r="AC41" s="715"/>
      <c r="AD41" s="716" t="s">
        <v>230</v>
      </c>
      <c r="AE41" s="716"/>
      <c r="AF41" s="716"/>
      <c r="AG41" s="716"/>
      <c r="AH41" s="716"/>
      <c r="AI41" s="716"/>
      <c r="AJ41" s="716"/>
      <c r="AK41" s="716"/>
      <c r="AL41" s="681" t="s">
        <v>230</v>
      </c>
      <c r="AM41" s="682"/>
      <c r="AN41" s="682"/>
      <c r="AO41" s="717"/>
      <c r="AQ41" s="718" t="s">
        <v>352</v>
      </c>
      <c r="AR41" s="719"/>
      <c r="AS41" s="719"/>
      <c r="AT41" s="719"/>
      <c r="AU41" s="719"/>
      <c r="AV41" s="719"/>
      <c r="AW41" s="719"/>
      <c r="AX41" s="719"/>
      <c r="AY41" s="720"/>
      <c r="AZ41" s="678">
        <v>78331</v>
      </c>
      <c r="BA41" s="679"/>
      <c r="BB41" s="679"/>
      <c r="BC41" s="679"/>
      <c r="BD41" s="697"/>
      <c r="BE41" s="697"/>
      <c r="BF41" s="721"/>
      <c r="BG41" s="723"/>
      <c r="BH41" s="724"/>
      <c r="BI41" s="724"/>
      <c r="BJ41" s="724"/>
      <c r="BK41" s="724"/>
      <c r="BL41" s="236"/>
      <c r="BM41" s="712" t="s">
        <v>353</v>
      </c>
      <c r="BN41" s="712"/>
      <c r="BO41" s="712"/>
      <c r="BP41" s="712"/>
      <c r="BQ41" s="712"/>
      <c r="BR41" s="712"/>
      <c r="BS41" s="712"/>
      <c r="BT41" s="712"/>
      <c r="BU41" s="713"/>
      <c r="BV41" s="678">
        <v>1</v>
      </c>
      <c r="BW41" s="679"/>
      <c r="BX41" s="679"/>
      <c r="BY41" s="679"/>
      <c r="BZ41" s="679"/>
      <c r="CA41" s="679"/>
      <c r="CB41" s="722"/>
      <c r="CD41" s="711" t="s">
        <v>354</v>
      </c>
      <c r="CE41" s="712"/>
      <c r="CF41" s="712"/>
      <c r="CG41" s="712"/>
      <c r="CH41" s="712"/>
      <c r="CI41" s="712"/>
      <c r="CJ41" s="712"/>
      <c r="CK41" s="712"/>
      <c r="CL41" s="712"/>
      <c r="CM41" s="712"/>
      <c r="CN41" s="712"/>
      <c r="CO41" s="712"/>
      <c r="CP41" s="712"/>
      <c r="CQ41" s="713"/>
      <c r="CR41" s="678" t="s">
        <v>230</v>
      </c>
      <c r="CS41" s="697"/>
      <c r="CT41" s="697"/>
      <c r="CU41" s="697"/>
      <c r="CV41" s="697"/>
      <c r="CW41" s="697"/>
      <c r="CX41" s="697"/>
      <c r="CY41" s="698"/>
      <c r="CZ41" s="681" t="s">
        <v>230</v>
      </c>
      <c r="DA41" s="699"/>
      <c r="DB41" s="699"/>
      <c r="DC41" s="700"/>
      <c r="DD41" s="684" t="s">
        <v>230</v>
      </c>
      <c r="DE41" s="697"/>
      <c r="DF41" s="697"/>
      <c r="DG41" s="697"/>
      <c r="DH41" s="697"/>
      <c r="DI41" s="697"/>
      <c r="DJ41" s="697"/>
      <c r="DK41" s="698"/>
      <c r="DL41" s="685"/>
      <c r="DM41" s="686"/>
      <c r="DN41" s="686"/>
      <c r="DO41" s="686"/>
      <c r="DP41" s="686"/>
      <c r="DQ41" s="686"/>
      <c r="DR41" s="686"/>
      <c r="DS41" s="686"/>
      <c r="DT41" s="686"/>
      <c r="DU41" s="686"/>
      <c r="DV41" s="687"/>
      <c r="DW41" s="688"/>
      <c r="DX41" s="689"/>
      <c r="DY41" s="689"/>
      <c r="DZ41" s="689"/>
      <c r="EA41" s="689"/>
      <c r="EB41" s="689"/>
      <c r="EC41" s="690"/>
    </row>
    <row r="42" spans="2:133" ht="11.25" customHeight="1" x14ac:dyDescent="0.15">
      <c r="B42" s="659" t="s">
        <v>355</v>
      </c>
      <c r="C42" s="660"/>
      <c r="D42" s="660"/>
      <c r="E42" s="660"/>
      <c r="F42" s="660"/>
      <c r="G42" s="660"/>
      <c r="H42" s="660"/>
      <c r="I42" s="660"/>
      <c r="J42" s="660"/>
      <c r="K42" s="660"/>
      <c r="L42" s="660"/>
      <c r="M42" s="660"/>
      <c r="N42" s="660"/>
      <c r="O42" s="660"/>
      <c r="P42" s="660"/>
      <c r="Q42" s="661"/>
      <c r="R42" s="662">
        <v>7236870</v>
      </c>
      <c r="S42" s="701"/>
      <c r="T42" s="701"/>
      <c r="U42" s="701"/>
      <c r="V42" s="701"/>
      <c r="W42" s="701"/>
      <c r="X42" s="701"/>
      <c r="Y42" s="703"/>
      <c r="Z42" s="704">
        <v>100</v>
      </c>
      <c r="AA42" s="704"/>
      <c r="AB42" s="704"/>
      <c r="AC42" s="704"/>
      <c r="AD42" s="705">
        <v>3134690</v>
      </c>
      <c r="AE42" s="705"/>
      <c r="AF42" s="705"/>
      <c r="AG42" s="705"/>
      <c r="AH42" s="705"/>
      <c r="AI42" s="705"/>
      <c r="AJ42" s="705"/>
      <c r="AK42" s="705"/>
      <c r="AL42" s="665">
        <v>100</v>
      </c>
      <c r="AM42" s="706"/>
      <c r="AN42" s="706"/>
      <c r="AO42" s="707"/>
      <c r="AQ42" s="708" t="s">
        <v>356</v>
      </c>
      <c r="AR42" s="709"/>
      <c r="AS42" s="709"/>
      <c r="AT42" s="709"/>
      <c r="AU42" s="709"/>
      <c r="AV42" s="709"/>
      <c r="AW42" s="709"/>
      <c r="AX42" s="709"/>
      <c r="AY42" s="710"/>
      <c r="AZ42" s="662">
        <v>604338</v>
      </c>
      <c r="BA42" s="701"/>
      <c r="BB42" s="701"/>
      <c r="BC42" s="701"/>
      <c r="BD42" s="663"/>
      <c r="BE42" s="663"/>
      <c r="BF42" s="727"/>
      <c r="BG42" s="725"/>
      <c r="BH42" s="726"/>
      <c r="BI42" s="726"/>
      <c r="BJ42" s="726"/>
      <c r="BK42" s="726"/>
      <c r="BL42" s="237"/>
      <c r="BM42" s="728" t="s">
        <v>357</v>
      </c>
      <c r="BN42" s="728"/>
      <c r="BO42" s="728"/>
      <c r="BP42" s="728"/>
      <c r="BQ42" s="728"/>
      <c r="BR42" s="728"/>
      <c r="BS42" s="728"/>
      <c r="BT42" s="728"/>
      <c r="BU42" s="729"/>
      <c r="BV42" s="662">
        <v>562</v>
      </c>
      <c r="BW42" s="701"/>
      <c r="BX42" s="701"/>
      <c r="BY42" s="701"/>
      <c r="BZ42" s="701"/>
      <c r="CA42" s="701"/>
      <c r="CB42" s="702"/>
      <c r="CD42" s="675" t="s">
        <v>358</v>
      </c>
      <c r="CE42" s="676"/>
      <c r="CF42" s="676"/>
      <c r="CG42" s="676"/>
      <c r="CH42" s="676"/>
      <c r="CI42" s="676"/>
      <c r="CJ42" s="676"/>
      <c r="CK42" s="676"/>
      <c r="CL42" s="676"/>
      <c r="CM42" s="676"/>
      <c r="CN42" s="676"/>
      <c r="CO42" s="676"/>
      <c r="CP42" s="676"/>
      <c r="CQ42" s="677"/>
      <c r="CR42" s="678">
        <v>2419835</v>
      </c>
      <c r="CS42" s="679"/>
      <c r="CT42" s="679"/>
      <c r="CU42" s="679"/>
      <c r="CV42" s="679"/>
      <c r="CW42" s="679"/>
      <c r="CX42" s="679"/>
      <c r="CY42" s="680"/>
      <c r="CZ42" s="681">
        <v>35.799999999999997</v>
      </c>
      <c r="DA42" s="682"/>
      <c r="DB42" s="682"/>
      <c r="DC42" s="683"/>
      <c r="DD42" s="684">
        <v>267984</v>
      </c>
      <c r="DE42" s="679"/>
      <c r="DF42" s="679"/>
      <c r="DG42" s="679"/>
      <c r="DH42" s="679"/>
      <c r="DI42" s="679"/>
      <c r="DJ42" s="679"/>
      <c r="DK42" s="680"/>
      <c r="DL42" s="685"/>
      <c r="DM42" s="686"/>
      <c r="DN42" s="686"/>
      <c r="DO42" s="686"/>
      <c r="DP42" s="686"/>
      <c r="DQ42" s="686"/>
      <c r="DR42" s="686"/>
      <c r="DS42" s="686"/>
      <c r="DT42" s="686"/>
      <c r="DU42" s="686"/>
      <c r="DV42" s="687"/>
      <c r="DW42" s="688"/>
      <c r="DX42" s="689"/>
      <c r="DY42" s="689"/>
      <c r="DZ42" s="689"/>
      <c r="EA42" s="689"/>
      <c r="EB42" s="689"/>
      <c r="EC42" s="690"/>
    </row>
    <row r="43" spans="2:133" ht="11.25" customHeight="1" x14ac:dyDescent="0.15">
      <c r="BV43" s="238"/>
      <c r="BW43" s="238"/>
      <c r="BX43" s="238"/>
      <c r="BY43" s="238"/>
      <c r="BZ43" s="238"/>
      <c r="CA43" s="238"/>
      <c r="CB43" s="238"/>
      <c r="CD43" s="675" t="s">
        <v>359</v>
      </c>
      <c r="CE43" s="676"/>
      <c r="CF43" s="676"/>
      <c r="CG43" s="676"/>
      <c r="CH43" s="676"/>
      <c r="CI43" s="676"/>
      <c r="CJ43" s="676"/>
      <c r="CK43" s="676"/>
      <c r="CL43" s="676"/>
      <c r="CM43" s="676"/>
      <c r="CN43" s="676"/>
      <c r="CO43" s="676"/>
      <c r="CP43" s="676"/>
      <c r="CQ43" s="677"/>
      <c r="CR43" s="678">
        <v>5898</v>
      </c>
      <c r="CS43" s="697"/>
      <c r="CT43" s="697"/>
      <c r="CU43" s="697"/>
      <c r="CV43" s="697"/>
      <c r="CW43" s="697"/>
      <c r="CX43" s="697"/>
      <c r="CY43" s="698"/>
      <c r="CZ43" s="681">
        <v>0.1</v>
      </c>
      <c r="DA43" s="699"/>
      <c r="DB43" s="699"/>
      <c r="DC43" s="700"/>
      <c r="DD43" s="684">
        <v>5898</v>
      </c>
      <c r="DE43" s="697"/>
      <c r="DF43" s="697"/>
      <c r="DG43" s="697"/>
      <c r="DH43" s="697"/>
      <c r="DI43" s="697"/>
      <c r="DJ43" s="697"/>
      <c r="DK43" s="698"/>
      <c r="DL43" s="685"/>
      <c r="DM43" s="686"/>
      <c r="DN43" s="686"/>
      <c r="DO43" s="686"/>
      <c r="DP43" s="686"/>
      <c r="DQ43" s="686"/>
      <c r="DR43" s="686"/>
      <c r="DS43" s="686"/>
      <c r="DT43" s="686"/>
      <c r="DU43" s="686"/>
      <c r="DV43" s="687"/>
      <c r="DW43" s="688"/>
      <c r="DX43" s="689"/>
      <c r="DY43" s="689"/>
      <c r="DZ43" s="689"/>
      <c r="EA43" s="689"/>
      <c r="EB43" s="689"/>
      <c r="EC43" s="690"/>
    </row>
    <row r="44" spans="2:133" ht="11.25" customHeight="1" x14ac:dyDescent="0.15">
      <c r="CD44" s="691" t="s">
        <v>307</v>
      </c>
      <c r="CE44" s="692"/>
      <c r="CF44" s="675" t="s">
        <v>360</v>
      </c>
      <c r="CG44" s="676"/>
      <c r="CH44" s="676"/>
      <c r="CI44" s="676"/>
      <c r="CJ44" s="676"/>
      <c r="CK44" s="676"/>
      <c r="CL44" s="676"/>
      <c r="CM44" s="676"/>
      <c r="CN44" s="676"/>
      <c r="CO44" s="676"/>
      <c r="CP44" s="676"/>
      <c r="CQ44" s="677"/>
      <c r="CR44" s="678">
        <v>1875140</v>
      </c>
      <c r="CS44" s="679"/>
      <c r="CT44" s="679"/>
      <c r="CU44" s="679"/>
      <c r="CV44" s="679"/>
      <c r="CW44" s="679"/>
      <c r="CX44" s="679"/>
      <c r="CY44" s="680"/>
      <c r="CZ44" s="681">
        <v>27.7</v>
      </c>
      <c r="DA44" s="682"/>
      <c r="DB44" s="682"/>
      <c r="DC44" s="683"/>
      <c r="DD44" s="684">
        <v>191097</v>
      </c>
      <c r="DE44" s="679"/>
      <c r="DF44" s="679"/>
      <c r="DG44" s="679"/>
      <c r="DH44" s="679"/>
      <c r="DI44" s="679"/>
      <c r="DJ44" s="679"/>
      <c r="DK44" s="680"/>
      <c r="DL44" s="685"/>
      <c r="DM44" s="686"/>
      <c r="DN44" s="686"/>
      <c r="DO44" s="686"/>
      <c r="DP44" s="686"/>
      <c r="DQ44" s="686"/>
      <c r="DR44" s="686"/>
      <c r="DS44" s="686"/>
      <c r="DT44" s="686"/>
      <c r="DU44" s="686"/>
      <c r="DV44" s="687"/>
      <c r="DW44" s="688"/>
      <c r="DX44" s="689"/>
      <c r="DY44" s="689"/>
      <c r="DZ44" s="689"/>
      <c r="EA44" s="689"/>
      <c r="EB44" s="689"/>
      <c r="EC44" s="690"/>
    </row>
    <row r="45" spans="2:133" ht="11.25" customHeight="1" x14ac:dyDescent="0.15">
      <c r="CD45" s="693"/>
      <c r="CE45" s="694"/>
      <c r="CF45" s="675" t="s">
        <v>361</v>
      </c>
      <c r="CG45" s="676"/>
      <c r="CH45" s="676"/>
      <c r="CI45" s="676"/>
      <c r="CJ45" s="676"/>
      <c r="CK45" s="676"/>
      <c r="CL45" s="676"/>
      <c r="CM45" s="676"/>
      <c r="CN45" s="676"/>
      <c r="CO45" s="676"/>
      <c r="CP45" s="676"/>
      <c r="CQ45" s="677"/>
      <c r="CR45" s="678">
        <v>922660</v>
      </c>
      <c r="CS45" s="697"/>
      <c r="CT45" s="697"/>
      <c r="CU45" s="697"/>
      <c r="CV45" s="697"/>
      <c r="CW45" s="697"/>
      <c r="CX45" s="697"/>
      <c r="CY45" s="698"/>
      <c r="CZ45" s="681">
        <v>13.6</v>
      </c>
      <c r="DA45" s="699"/>
      <c r="DB45" s="699"/>
      <c r="DC45" s="700"/>
      <c r="DD45" s="684">
        <v>3759</v>
      </c>
      <c r="DE45" s="697"/>
      <c r="DF45" s="697"/>
      <c r="DG45" s="697"/>
      <c r="DH45" s="697"/>
      <c r="DI45" s="697"/>
      <c r="DJ45" s="697"/>
      <c r="DK45" s="698"/>
      <c r="DL45" s="685"/>
      <c r="DM45" s="686"/>
      <c r="DN45" s="686"/>
      <c r="DO45" s="686"/>
      <c r="DP45" s="686"/>
      <c r="DQ45" s="686"/>
      <c r="DR45" s="686"/>
      <c r="DS45" s="686"/>
      <c r="DT45" s="686"/>
      <c r="DU45" s="686"/>
      <c r="DV45" s="687"/>
      <c r="DW45" s="688"/>
      <c r="DX45" s="689"/>
      <c r="DY45" s="689"/>
      <c r="DZ45" s="689"/>
      <c r="EA45" s="689"/>
      <c r="EB45" s="689"/>
      <c r="EC45" s="690"/>
    </row>
    <row r="46" spans="2:133" ht="11.25" customHeight="1" x14ac:dyDescent="0.15">
      <c r="B46" s="230" t="s">
        <v>362</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693"/>
      <c r="CE46" s="694"/>
      <c r="CF46" s="675" t="s">
        <v>363</v>
      </c>
      <c r="CG46" s="676"/>
      <c r="CH46" s="676"/>
      <c r="CI46" s="676"/>
      <c r="CJ46" s="676"/>
      <c r="CK46" s="676"/>
      <c r="CL46" s="676"/>
      <c r="CM46" s="676"/>
      <c r="CN46" s="676"/>
      <c r="CO46" s="676"/>
      <c r="CP46" s="676"/>
      <c r="CQ46" s="677"/>
      <c r="CR46" s="678">
        <v>940138</v>
      </c>
      <c r="CS46" s="679"/>
      <c r="CT46" s="679"/>
      <c r="CU46" s="679"/>
      <c r="CV46" s="679"/>
      <c r="CW46" s="679"/>
      <c r="CX46" s="679"/>
      <c r="CY46" s="680"/>
      <c r="CZ46" s="681">
        <v>13.9</v>
      </c>
      <c r="DA46" s="682"/>
      <c r="DB46" s="682"/>
      <c r="DC46" s="683"/>
      <c r="DD46" s="684">
        <v>181027</v>
      </c>
      <c r="DE46" s="679"/>
      <c r="DF46" s="679"/>
      <c r="DG46" s="679"/>
      <c r="DH46" s="679"/>
      <c r="DI46" s="679"/>
      <c r="DJ46" s="679"/>
      <c r="DK46" s="680"/>
      <c r="DL46" s="685"/>
      <c r="DM46" s="686"/>
      <c r="DN46" s="686"/>
      <c r="DO46" s="686"/>
      <c r="DP46" s="686"/>
      <c r="DQ46" s="686"/>
      <c r="DR46" s="686"/>
      <c r="DS46" s="686"/>
      <c r="DT46" s="686"/>
      <c r="DU46" s="686"/>
      <c r="DV46" s="687"/>
      <c r="DW46" s="688"/>
      <c r="DX46" s="689"/>
      <c r="DY46" s="689"/>
      <c r="DZ46" s="689"/>
      <c r="EA46" s="689"/>
      <c r="EB46" s="689"/>
      <c r="EC46" s="690"/>
    </row>
    <row r="47" spans="2:133" ht="11.25" customHeight="1" x14ac:dyDescent="0.15">
      <c r="B47" s="240" t="s">
        <v>364</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93"/>
      <c r="CE47" s="694"/>
      <c r="CF47" s="675" t="s">
        <v>365</v>
      </c>
      <c r="CG47" s="676"/>
      <c r="CH47" s="676"/>
      <c r="CI47" s="676"/>
      <c r="CJ47" s="676"/>
      <c r="CK47" s="676"/>
      <c r="CL47" s="676"/>
      <c r="CM47" s="676"/>
      <c r="CN47" s="676"/>
      <c r="CO47" s="676"/>
      <c r="CP47" s="676"/>
      <c r="CQ47" s="677"/>
      <c r="CR47" s="678">
        <v>544695</v>
      </c>
      <c r="CS47" s="697"/>
      <c r="CT47" s="697"/>
      <c r="CU47" s="697"/>
      <c r="CV47" s="697"/>
      <c r="CW47" s="697"/>
      <c r="CX47" s="697"/>
      <c r="CY47" s="698"/>
      <c r="CZ47" s="681">
        <v>8.1</v>
      </c>
      <c r="DA47" s="699"/>
      <c r="DB47" s="699"/>
      <c r="DC47" s="700"/>
      <c r="DD47" s="684">
        <v>76887</v>
      </c>
      <c r="DE47" s="697"/>
      <c r="DF47" s="697"/>
      <c r="DG47" s="697"/>
      <c r="DH47" s="697"/>
      <c r="DI47" s="697"/>
      <c r="DJ47" s="697"/>
      <c r="DK47" s="698"/>
      <c r="DL47" s="685"/>
      <c r="DM47" s="686"/>
      <c r="DN47" s="686"/>
      <c r="DO47" s="686"/>
      <c r="DP47" s="686"/>
      <c r="DQ47" s="686"/>
      <c r="DR47" s="686"/>
      <c r="DS47" s="686"/>
      <c r="DT47" s="686"/>
      <c r="DU47" s="686"/>
      <c r="DV47" s="687"/>
      <c r="DW47" s="688"/>
      <c r="DX47" s="689"/>
      <c r="DY47" s="689"/>
      <c r="DZ47" s="689"/>
      <c r="EA47" s="689"/>
      <c r="EB47" s="689"/>
      <c r="EC47" s="690"/>
    </row>
    <row r="48" spans="2:133" x14ac:dyDescent="0.15">
      <c r="B48" s="241" t="s">
        <v>366</v>
      </c>
      <c r="CD48" s="695"/>
      <c r="CE48" s="696"/>
      <c r="CF48" s="675" t="s">
        <v>367</v>
      </c>
      <c r="CG48" s="676"/>
      <c r="CH48" s="676"/>
      <c r="CI48" s="676"/>
      <c r="CJ48" s="676"/>
      <c r="CK48" s="676"/>
      <c r="CL48" s="676"/>
      <c r="CM48" s="676"/>
      <c r="CN48" s="676"/>
      <c r="CO48" s="676"/>
      <c r="CP48" s="676"/>
      <c r="CQ48" s="677"/>
      <c r="CR48" s="678" t="s">
        <v>247</v>
      </c>
      <c r="CS48" s="679"/>
      <c r="CT48" s="679"/>
      <c r="CU48" s="679"/>
      <c r="CV48" s="679"/>
      <c r="CW48" s="679"/>
      <c r="CX48" s="679"/>
      <c r="CY48" s="680"/>
      <c r="CZ48" s="681" t="s">
        <v>247</v>
      </c>
      <c r="DA48" s="682"/>
      <c r="DB48" s="682"/>
      <c r="DC48" s="683"/>
      <c r="DD48" s="684" t="s">
        <v>230</v>
      </c>
      <c r="DE48" s="679"/>
      <c r="DF48" s="679"/>
      <c r="DG48" s="679"/>
      <c r="DH48" s="679"/>
      <c r="DI48" s="679"/>
      <c r="DJ48" s="679"/>
      <c r="DK48" s="680"/>
      <c r="DL48" s="685"/>
      <c r="DM48" s="686"/>
      <c r="DN48" s="686"/>
      <c r="DO48" s="686"/>
      <c r="DP48" s="686"/>
      <c r="DQ48" s="686"/>
      <c r="DR48" s="686"/>
      <c r="DS48" s="686"/>
      <c r="DT48" s="686"/>
      <c r="DU48" s="686"/>
      <c r="DV48" s="687"/>
      <c r="DW48" s="688"/>
      <c r="DX48" s="689"/>
      <c r="DY48" s="689"/>
      <c r="DZ48" s="689"/>
      <c r="EA48" s="689"/>
      <c r="EB48" s="689"/>
      <c r="EC48" s="690"/>
    </row>
    <row r="49" spans="82:133" ht="11.25" customHeight="1" x14ac:dyDescent="0.15">
      <c r="CD49" s="659" t="s">
        <v>368</v>
      </c>
      <c r="CE49" s="660"/>
      <c r="CF49" s="660"/>
      <c r="CG49" s="660"/>
      <c r="CH49" s="660"/>
      <c r="CI49" s="660"/>
      <c r="CJ49" s="660"/>
      <c r="CK49" s="660"/>
      <c r="CL49" s="660"/>
      <c r="CM49" s="660"/>
      <c r="CN49" s="660"/>
      <c r="CO49" s="660"/>
      <c r="CP49" s="660"/>
      <c r="CQ49" s="661"/>
      <c r="CR49" s="662">
        <v>6759746</v>
      </c>
      <c r="CS49" s="663"/>
      <c r="CT49" s="663"/>
      <c r="CU49" s="663"/>
      <c r="CV49" s="663"/>
      <c r="CW49" s="663"/>
      <c r="CX49" s="663"/>
      <c r="CY49" s="664"/>
      <c r="CZ49" s="665">
        <v>100</v>
      </c>
      <c r="DA49" s="666"/>
      <c r="DB49" s="666"/>
      <c r="DC49" s="667"/>
      <c r="DD49" s="668">
        <v>3808496</v>
      </c>
      <c r="DE49" s="663"/>
      <c r="DF49" s="663"/>
      <c r="DG49" s="663"/>
      <c r="DH49" s="663"/>
      <c r="DI49" s="663"/>
      <c r="DJ49" s="663"/>
      <c r="DK49" s="664"/>
      <c r="DL49" s="669"/>
      <c r="DM49" s="670"/>
      <c r="DN49" s="670"/>
      <c r="DO49" s="670"/>
      <c r="DP49" s="670"/>
      <c r="DQ49" s="670"/>
      <c r="DR49" s="670"/>
      <c r="DS49" s="670"/>
      <c r="DT49" s="670"/>
      <c r="DU49" s="670"/>
      <c r="DV49" s="671"/>
      <c r="DW49" s="672"/>
      <c r="DX49" s="673"/>
      <c r="DY49" s="673"/>
      <c r="DZ49" s="673"/>
      <c r="EA49" s="673"/>
      <c r="EB49" s="673"/>
      <c r="EC49" s="674"/>
    </row>
  </sheetData>
  <sheetProtection algorithmName="SHA-512" hashValue="ecjHOxOT79nyG0xBPbHl8nILYbZqlce4B/CohH1dehjQcg0IFg3jYFfwUVYqErymrmcgrsn6quVK/xy85VMS9A==" saltValue="3JGCYN/E5PWIcmMKyuKdHw==" spinCount="100000" sheet="1" objects="1" scenarios="1"/>
  <mergeCells count="60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BG35:CB35"/>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Z40:AC40"/>
    <mergeCell ref="AD40:AK40"/>
    <mergeCell ref="AL40:AO40"/>
    <mergeCell ref="AQ40:AY40"/>
    <mergeCell ref="AZ40:BF40"/>
    <mergeCell ref="BG40:BK42"/>
    <mergeCell ref="BM40:BU40"/>
    <mergeCell ref="AZ42:BF42"/>
    <mergeCell ref="BM42:BU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BV42:CB42"/>
    <mergeCell ref="CD42:CQ42"/>
    <mergeCell ref="CR42:CY42"/>
    <mergeCell ref="CZ42:DC42"/>
    <mergeCell ref="B42:Q42"/>
    <mergeCell ref="R42:Y42"/>
    <mergeCell ref="Z42:AC42"/>
    <mergeCell ref="AD42:AK42"/>
    <mergeCell ref="AL42:AO42"/>
    <mergeCell ref="AQ42:AY42"/>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6"/>
  <sheetViews>
    <sheetView zoomScale="70" zoomScaleNormal="25" zoomScaleSheetLayoutView="70" workbookViewId="0"/>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369</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1203" t="s">
        <v>370</v>
      </c>
      <c r="DK2" s="1204"/>
      <c r="DL2" s="1204"/>
      <c r="DM2" s="1204"/>
      <c r="DN2" s="1204"/>
      <c r="DO2" s="1205"/>
      <c r="DP2" s="250"/>
      <c r="DQ2" s="1203" t="s">
        <v>371</v>
      </c>
      <c r="DR2" s="1204"/>
      <c r="DS2" s="1204"/>
      <c r="DT2" s="1204"/>
      <c r="DU2" s="1204"/>
      <c r="DV2" s="1204"/>
      <c r="DW2" s="1204"/>
      <c r="DX2" s="1204"/>
      <c r="DY2" s="1204"/>
      <c r="DZ2" s="1205"/>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1156" t="s">
        <v>372</v>
      </c>
      <c r="B4" s="1156"/>
      <c r="C4" s="1156"/>
      <c r="D4" s="1156"/>
      <c r="E4" s="1156"/>
      <c r="F4" s="1156"/>
      <c r="G4" s="1156"/>
      <c r="H4" s="1156"/>
      <c r="I4" s="1156"/>
      <c r="J4" s="1156"/>
      <c r="K4" s="1156"/>
      <c r="L4" s="1156"/>
      <c r="M4" s="1156"/>
      <c r="N4" s="1156"/>
      <c r="O4" s="1156"/>
      <c r="P4" s="1156"/>
      <c r="Q4" s="1156"/>
      <c r="R4" s="1156"/>
      <c r="S4" s="1156"/>
      <c r="T4" s="1156"/>
      <c r="U4" s="1156"/>
      <c r="V4" s="1156"/>
      <c r="W4" s="1156"/>
      <c r="X4" s="1156"/>
      <c r="Y4" s="1156"/>
      <c r="Z4" s="1156"/>
      <c r="AA4" s="1156"/>
      <c r="AB4" s="1156"/>
      <c r="AC4" s="1156"/>
      <c r="AD4" s="1156"/>
      <c r="AE4" s="1156"/>
      <c r="AF4" s="1156"/>
      <c r="AG4" s="1156"/>
      <c r="AH4" s="1156"/>
      <c r="AI4" s="1156"/>
      <c r="AJ4" s="1156"/>
      <c r="AK4" s="1156"/>
      <c r="AL4" s="1156"/>
      <c r="AM4" s="1156"/>
      <c r="AN4" s="1156"/>
      <c r="AO4" s="1156"/>
      <c r="AP4" s="1156"/>
      <c r="AQ4" s="1156"/>
      <c r="AR4" s="1156"/>
      <c r="AS4" s="1156"/>
      <c r="AT4" s="1156"/>
      <c r="AU4" s="1156"/>
      <c r="AV4" s="1156"/>
      <c r="AW4" s="1156"/>
      <c r="AX4" s="1156"/>
      <c r="AY4" s="1156"/>
      <c r="AZ4" s="253"/>
      <c r="BA4" s="253"/>
      <c r="BB4" s="253"/>
      <c r="BC4" s="253"/>
      <c r="BD4" s="253"/>
      <c r="BE4" s="254"/>
      <c r="BF4" s="254"/>
      <c r="BG4" s="254"/>
      <c r="BH4" s="254"/>
      <c r="BI4" s="254"/>
      <c r="BJ4" s="254"/>
      <c r="BK4" s="254"/>
      <c r="BL4" s="254"/>
      <c r="BM4" s="254"/>
      <c r="BN4" s="254"/>
      <c r="BO4" s="254"/>
      <c r="BP4" s="254"/>
      <c r="BQ4" s="253" t="s">
        <v>373</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1088" t="s">
        <v>374</v>
      </c>
      <c r="B5" s="1089"/>
      <c r="C5" s="1089"/>
      <c r="D5" s="1089"/>
      <c r="E5" s="1089"/>
      <c r="F5" s="1089"/>
      <c r="G5" s="1089"/>
      <c r="H5" s="1089"/>
      <c r="I5" s="1089"/>
      <c r="J5" s="1089"/>
      <c r="K5" s="1089"/>
      <c r="L5" s="1089"/>
      <c r="M5" s="1089"/>
      <c r="N5" s="1089"/>
      <c r="O5" s="1089"/>
      <c r="P5" s="1090"/>
      <c r="Q5" s="1094" t="s">
        <v>375</v>
      </c>
      <c r="R5" s="1095"/>
      <c r="S5" s="1095"/>
      <c r="T5" s="1095"/>
      <c r="U5" s="1096"/>
      <c r="V5" s="1094" t="s">
        <v>376</v>
      </c>
      <c r="W5" s="1095"/>
      <c r="X5" s="1095"/>
      <c r="Y5" s="1095"/>
      <c r="Z5" s="1096"/>
      <c r="AA5" s="1094" t="s">
        <v>377</v>
      </c>
      <c r="AB5" s="1095"/>
      <c r="AC5" s="1095"/>
      <c r="AD5" s="1095"/>
      <c r="AE5" s="1095"/>
      <c r="AF5" s="1206" t="s">
        <v>378</v>
      </c>
      <c r="AG5" s="1095"/>
      <c r="AH5" s="1095"/>
      <c r="AI5" s="1095"/>
      <c r="AJ5" s="1110"/>
      <c r="AK5" s="1095" t="s">
        <v>379</v>
      </c>
      <c r="AL5" s="1095"/>
      <c r="AM5" s="1095"/>
      <c r="AN5" s="1095"/>
      <c r="AO5" s="1096"/>
      <c r="AP5" s="1094" t="s">
        <v>380</v>
      </c>
      <c r="AQ5" s="1095"/>
      <c r="AR5" s="1095"/>
      <c r="AS5" s="1095"/>
      <c r="AT5" s="1096"/>
      <c r="AU5" s="1094" t="s">
        <v>381</v>
      </c>
      <c r="AV5" s="1095"/>
      <c r="AW5" s="1095"/>
      <c r="AX5" s="1095"/>
      <c r="AY5" s="1110"/>
      <c r="AZ5" s="257"/>
      <c r="BA5" s="257"/>
      <c r="BB5" s="257"/>
      <c r="BC5" s="257"/>
      <c r="BD5" s="257"/>
      <c r="BE5" s="258"/>
      <c r="BF5" s="258"/>
      <c r="BG5" s="258"/>
      <c r="BH5" s="258"/>
      <c r="BI5" s="258"/>
      <c r="BJ5" s="258"/>
      <c r="BK5" s="258"/>
      <c r="BL5" s="258"/>
      <c r="BM5" s="258"/>
      <c r="BN5" s="258"/>
      <c r="BO5" s="258"/>
      <c r="BP5" s="258"/>
      <c r="BQ5" s="1088" t="s">
        <v>382</v>
      </c>
      <c r="BR5" s="1089"/>
      <c r="BS5" s="1089"/>
      <c r="BT5" s="1089"/>
      <c r="BU5" s="1089"/>
      <c r="BV5" s="1089"/>
      <c r="BW5" s="1089"/>
      <c r="BX5" s="1089"/>
      <c r="BY5" s="1089"/>
      <c r="BZ5" s="1089"/>
      <c r="CA5" s="1089"/>
      <c r="CB5" s="1089"/>
      <c r="CC5" s="1089"/>
      <c r="CD5" s="1089"/>
      <c r="CE5" s="1089"/>
      <c r="CF5" s="1089"/>
      <c r="CG5" s="1090"/>
      <c r="CH5" s="1094" t="s">
        <v>383</v>
      </c>
      <c r="CI5" s="1095"/>
      <c r="CJ5" s="1095"/>
      <c r="CK5" s="1095"/>
      <c r="CL5" s="1096"/>
      <c r="CM5" s="1094" t="s">
        <v>384</v>
      </c>
      <c r="CN5" s="1095"/>
      <c r="CO5" s="1095"/>
      <c r="CP5" s="1095"/>
      <c r="CQ5" s="1096"/>
      <c r="CR5" s="1094" t="s">
        <v>385</v>
      </c>
      <c r="CS5" s="1095"/>
      <c r="CT5" s="1095"/>
      <c r="CU5" s="1095"/>
      <c r="CV5" s="1096"/>
      <c r="CW5" s="1094" t="s">
        <v>386</v>
      </c>
      <c r="CX5" s="1095"/>
      <c r="CY5" s="1095"/>
      <c r="CZ5" s="1095"/>
      <c r="DA5" s="1096"/>
      <c r="DB5" s="1094" t="s">
        <v>387</v>
      </c>
      <c r="DC5" s="1095"/>
      <c r="DD5" s="1095"/>
      <c r="DE5" s="1095"/>
      <c r="DF5" s="1096"/>
      <c r="DG5" s="1191" t="s">
        <v>388</v>
      </c>
      <c r="DH5" s="1192"/>
      <c r="DI5" s="1192"/>
      <c r="DJ5" s="1192"/>
      <c r="DK5" s="1193"/>
      <c r="DL5" s="1191" t="s">
        <v>389</v>
      </c>
      <c r="DM5" s="1192"/>
      <c r="DN5" s="1192"/>
      <c r="DO5" s="1192"/>
      <c r="DP5" s="1193"/>
      <c r="DQ5" s="1094" t="s">
        <v>390</v>
      </c>
      <c r="DR5" s="1095"/>
      <c r="DS5" s="1095"/>
      <c r="DT5" s="1095"/>
      <c r="DU5" s="1096"/>
      <c r="DV5" s="1094" t="s">
        <v>381</v>
      </c>
      <c r="DW5" s="1095"/>
      <c r="DX5" s="1095"/>
      <c r="DY5" s="1095"/>
      <c r="DZ5" s="1110"/>
      <c r="EA5" s="255"/>
    </row>
    <row r="6" spans="1:131" s="256" customFormat="1" ht="26.25" customHeight="1" thickBot="1" x14ac:dyDescent="0.2">
      <c r="A6" s="1091"/>
      <c r="B6" s="1092"/>
      <c r="C6" s="1092"/>
      <c r="D6" s="1092"/>
      <c r="E6" s="1092"/>
      <c r="F6" s="1092"/>
      <c r="G6" s="1092"/>
      <c r="H6" s="1092"/>
      <c r="I6" s="1092"/>
      <c r="J6" s="1092"/>
      <c r="K6" s="1092"/>
      <c r="L6" s="1092"/>
      <c r="M6" s="1092"/>
      <c r="N6" s="1092"/>
      <c r="O6" s="1092"/>
      <c r="P6" s="1093"/>
      <c r="Q6" s="1097"/>
      <c r="R6" s="1098"/>
      <c r="S6" s="1098"/>
      <c r="T6" s="1098"/>
      <c r="U6" s="1099"/>
      <c r="V6" s="1097"/>
      <c r="W6" s="1098"/>
      <c r="X6" s="1098"/>
      <c r="Y6" s="1098"/>
      <c r="Z6" s="1099"/>
      <c r="AA6" s="1097"/>
      <c r="AB6" s="1098"/>
      <c r="AC6" s="1098"/>
      <c r="AD6" s="1098"/>
      <c r="AE6" s="1098"/>
      <c r="AF6" s="1207"/>
      <c r="AG6" s="1098"/>
      <c r="AH6" s="1098"/>
      <c r="AI6" s="1098"/>
      <c r="AJ6" s="1111"/>
      <c r="AK6" s="1098"/>
      <c r="AL6" s="1098"/>
      <c r="AM6" s="1098"/>
      <c r="AN6" s="1098"/>
      <c r="AO6" s="1099"/>
      <c r="AP6" s="1097"/>
      <c r="AQ6" s="1098"/>
      <c r="AR6" s="1098"/>
      <c r="AS6" s="1098"/>
      <c r="AT6" s="1099"/>
      <c r="AU6" s="1097"/>
      <c r="AV6" s="1098"/>
      <c r="AW6" s="1098"/>
      <c r="AX6" s="1098"/>
      <c r="AY6" s="1111"/>
      <c r="AZ6" s="253"/>
      <c r="BA6" s="253"/>
      <c r="BB6" s="253"/>
      <c r="BC6" s="253"/>
      <c r="BD6" s="253"/>
      <c r="BE6" s="254"/>
      <c r="BF6" s="254"/>
      <c r="BG6" s="254"/>
      <c r="BH6" s="254"/>
      <c r="BI6" s="254"/>
      <c r="BJ6" s="254"/>
      <c r="BK6" s="254"/>
      <c r="BL6" s="254"/>
      <c r="BM6" s="254"/>
      <c r="BN6" s="254"/>
      <c r="BO6" s="254"/>
      <c r="BP6" s="254"/>
      <c r="BQ6" s="1091"/>
      <c r="BR6" s="1092"/>
      <c r="BS6" s="1092"/>
      <c r="BT6" s="1092"/>
      <c r="BU6" s="1092"/>
      <c r="BV6" s="1092"/>
      <c r="BW6" s="1092"/>
      <c r="BX6" s="1092"/>
      <c r="BY6" s="1092"/>
      <c r="BZ6" s="1092"/>
      <c r="CA6" s="1092"/>
      <c r="CB6" s="1092"/>
      <c r="CC6" s="1092"/>
      <c r="CD6" s="1092"/>
      <c r="CE6" s="1092"/>
      <c r="CF6" s="1092"/>
      <c r="CG6" s="1093"/>
      <c r="CH6" s="1097"/>
      <c r="CI6" s="1098"/>
      <c r="CJ6" s="1098"/>
      <c r="CK6" s="1098"/>
      <c r="CL6" s="1099"/>
      <c r="CM6" s="1097"/>
      <c r="CN6" s="1098"/>
      <c r="CO6" s="1098"/>
      <c r="CP6" s="1098"/>
      <c r="CQ6" s="1099"/>
      <c r="CR6" s="1097"/>
      <c r="CS6" s="1098"/>
      <c r="CT6" s="1098"/>
      <c r="CU6" s="1098"/>
      <c r="CV6" s="1099"/>
      <c r="CW6" s="1097"/>
      <c r="CX6" s="1098"/>
      <c r="CY6" s="1098"/>
      <c r="CZ6" s="1098"/>
      <c r="DA6" s="1099"/>
      <c r="DB6" s="1097"/>
      <c r="DC6" s="1098"/>
      <c r="DD6" s="1098"/>
      <c r="DE6" s="1098"/>
      <c r="DF6" s="1099"/>
      <c r="DG6" s="1194"/>
      <c r="DH6" s="1195"/>
      <c r="DI6" s="1195"/>
      <c r="DJ6" s="1195"/>
      <c r="DK6" s="1196"/>
      <c r="DL6" s="1194"/>
      <c r="DM6" s="1195"/>
      <c r="DN6" s="1195"/>
      <c r="DO6" s="1195"/>
      <c r="DP6" s="1196"/>
      <c r="DQ6" s="1097"/>
      <c r="DR6" s="1098"/>
      <c r="DS6" s="1098"/>
      <c r="DT6" s="1098"/>
      <c r="DU6" s="1099"/>
      <c r="DV6" s="1097"/>
      <c r="DW6" s="1098"/>
      <c r="DX6" s="1098"/>
      <c r="DY6" s="1098"/>
      <c r="DZ6" s="1111"/>
      <c r="EA6" s="255"/>
    </row>
    <row r="7" spans="1:131" s="256" customFormat="1" ht="26.25" customHeight="1" thickTop="1" x14ac:dyDescent="0.15">
      <c r="A7" s="259">
        <v>1</v>
      </c>
      <c r="B7" s="1143" t="s">
        <v>391</v>
      </c>
      <c r="C7" s="1144"/>
      <c r="D7" s="1144"/>
      <c r="E7" s="1144"/>
      <c r="F7" s="1144"/>
      <c r="G7" s="1144"/>
      <c r="H7" s="1144"/>
      <c r="I7" s="1144"/>
      <c r="J7" s="1144"/>
      <c r="K7" s="1144"/>
      <c r="L7" s="1144"/>
      <c r="M7" s="1144"/>
      <c r="N7" s="1144"/>
      <c r="O7" s="1144"/>
      <c r="P7" s="1145"/>
      <c r="Q7" s="1197">
        <v>7237</v>
      </c>
      <c r="R7" s="1198"/>
      <c r="S7" s="1198"/>
      <c r="T7" s="1198"/>
      <c r="U7" s="1198"/>
      <c r="V7" s="1198">
        <v>6760</v>
      </c>
      <c r="W7" s="1198"/>
      <c r="X7" s="1198"/>
      <c r="Y7" s="1198"/>
      <c r="Z7" s="1198"/>
      <c r="AA7" s="1198">
        <v>477</v>
      </c>
      <c r="AB7" s="1198"/>
      <c r="AC7" s="1198"/>
      <c r="AD7" s="1198"/>
      <c r="AE7" s="1199"/>
      <c r="AF7" s="1200">
        <v>111</v>
      </c>
      <c r="AG7" s="1201"/>
      <c r="AH7" s="1201"/>
      <c r="AI7" s="1201"/>
      <c r="AJ7" s="1202"/>
      <c r="AK7" s="1184">
        <v>401</v>
      </c>
      <c r="AL7" s="1185"/>
      <c r="AM7" s="1185"/>
      <c r="AN7" s="1185"/>
      <c r="AO7" s="1185"/>
      <c r="AP7" s="1185">
        <v>5183</v>
      </c>
      <c r="AQ7" s="1185"/>
      <c r="AR7" s="1185"/>
      <c r="AS7" s="1185"/>
      <c r="AT7" s="1185"/>
      <c r="AU7" s="1186"/>
      <c r="AV7" s="1186"/>
      <c r="AW7" s="1186"/>
      <c r="AX7" s="1186"/>
      <c r="AY7" s="1187"/>
      <c r="AZ7" s="253"/>
      <c r="BA7" s="253"/>
      <c r="BB7" s="253"/>
      <c r="BC7" s="253"/>
      <c r="BD7" s="253"/>
      <c r="BE7" s="254"/>
      <c r="BF7" s="254"/>
      <c r="BG7" s="254"/>
      <c r="BH7" s="254"/>
      <c r="BI7" s="254"/>
      <c r="BJ7" s="254"/>
      <c r="BK7" s="254"/>
      <c r="BL7" s="254"/>
      <c r="BM7" s="254"/>
      <c r="BN7" s="254"/>
      <c r="BO7" s="254"/>
      <c r="BP7" s="254"/>
      <c r="BQ7" s="260">
        <v>1</v>
      </c>
      <c r="BR7" s="261"/>
      <c r="BS7" s="1188" t="s">
        <v>591</v>
      </c>
      <c r="BT7" s="1189"/>
      <c r="BU7" s="1189"/>
      <c r="BV7" s="1189"/>
      <c r="BW7" s="1189"/>
      <c r="BX7" s="1189"/>
      <c r="BY7" s="1189"/>
      <c r="BZ7" s="1189"/>
      <c r="CA7" s="1189"/>
      <c r="CB7" s="1189"/>
      <c r="CC7" s="1189"/>
      <c r="CD7" s="1189"/>
      <c r="CE7" s="1189"/>
      <c r="CF7" s="1189"/>
      <c r="CG7" s="1190"/>
      <c r="CH7" s="1181">
        <v>0</v>
      </c>
      <c r="CI7" s="1182"/>
      <c r="CJ7" s="1182"/>
      <c r="CK7" s="1182"/>
      <c r="CL7" s="1183"/>
      <c r="CM7" s="1181">
        <v>16</v>
      </c>
      <c r="CN7" s="1182"/>
      <c r="CO7" s="1182"/>
      <c r="CP7" s="1182"/>
      <c r="CQ7" s="1183"/>
      <c r="CR7" s="1181">
        <v>10</v>
      </c>
      <c r="CS7" s="1182"/>
      <c r="CT7" s="1182"/>
      <c r="CU7" s="1182"/>
      <c r="CV7" s="1183"/>
      <c r="CW7" s="1181">
        <v>0</v>
      </c>
      <c r="CX7" s="1182"/>
      <c r="CY7" s="1182"/>
      <c r="CZ7" s="1182"/>
      <c r="DA7" s="1183"/>
      <c r="DB7" s="1181" t="s">
        <v>582</v>
      </c>
      <c r="DC7" s="1182"/>
      <c r="DD7" s="1182"/>
      <c r="DE7" s="1182"/>
      <c r="DF7" s="1183"/>
      <c r="DG7" s="1181" t="s">
        <v>582</v>
      </c>
      <c r="DH7" s="1182"/>
      <c r="DI7" s="1182"/>
      <c r="DJ7" s="1182"/>
      <c r="DK7" s="1183"/>
      <c r="DL7" s="1181" t="s">
        <v>582</v>
      </c>
      <c r="DM7" s="1182"/>
      <c r="DN7" s="1182"/>
      <c r="DO7" s="1182"/>
      <c r="DP7" s="1183"/>
      <c r="DQ7" s="1181" t="s">
        <v>582</v>
      </c>
      <c r="DR7" s="1182"/>
      <c r="DS7" s="1182"/>
      <c r="DT7" s="1182"/>
      <c r="DU7" s="1183"/>
      <c r="DV7" s="1208"/>
      <c r="DW7" s="1209"/>
      <c r="DX7" s="1209"/>
      <c r="DY7" s="1209"/>
      <c r="DZ7" s="1210"/>
      <c r="EA7" s="255"/>
    </row>
    <row r="8" spans="1:131" s="256" customFormat="1" ht="26.25" customHeight="1" x14ac:dyDescent="0.15">
      <c r="A8" s="262">
        <v>2</v>
      </c>
      <c r="B8" s="1124"/>
      <c r="C8" s="1125"/>
      <c r="D8" s="1125"/>
      <c r="E8" s="1125"/>
      <c r="F8" s="1125"/>
      <c r="G8" s="1125"/>
      <c r="H8" s="1125"/>
      <c r="I8" s="1125"/>
      <c r="J8" s="1125"/>
      <c r="K8" s="1125"/>
      <c r="L8" s="1125"/>
      <c r="M8" s="1125"/>
      <c r="N8" s="1125"/>
      <c r="O8" s="1125"/>
      <c r="P8" s="1126"/>
      <c r="Q8" s="1136"/>
      <c r="R8" s="1137"/>
      <c r="S8" s="1137"/>
      <c r="T8" s="1137"/>
      <c r="U8" s="1137"/>
      <c r="V8" s="1137"/>
      <c r="W8" s="1137"/>
      <c r="X8" s="1137"/>
      <c r="Y8" s="1137"/>
      <c r="Z8" s="1137"/>
      <c r="AA8" s="1137"/>
      <c r="AB8" s="1137"/>
      <c r="AC8" s="1137"/>
      <c r="AD8" s="1137"/>
      <c r="AE8" s="1138"/>
      <c r="AF8" s="1130"/>
      <c r="AG8" s="1131"/>
      <c r="AH8" s="1131"/>
      <c r="AI8" s="1131"/>
      <c r="AJ8" s="1132"/>
      <c r="AK8" s="1179"/>
      <c r="AL8" s="1180"/>
      <c r="AM8" s="1180"/>
      <c r="AN8" s="1180"/>
      <c r="AO8" s="1180"/>
      <c r="AP8" s="1180"/>
      <c r="AQ8" s="1180"/>
      <c r="AR8" s="1180"/>
      <c r="AS8" s="1180"/>
      <c r="AT8" s="1180"/>
      <c r="AU8" s="1177"/>
      <c r="AV8" s="1177"/>
      <c r="AW8" s="1177"/>
      <c r="AX8" s="1177"/>
      <c r="AY8" s="1178"/>
      <c r="AZ8" s="253"/>
      <c r="BA8" s="253"/>
      <c r="BB8" s="253"/>
      <c r="BC8" s="253"/>
      <c r="BD8" s="253"/>
      <c r="BE8" s="254"/>
      <c r="BF8" s="254"/>
      <c r="BG8" s="254"/>
      <c r="BH8" s="254"/>
      <c r="BI8" s="254"/>
      <c r="BJ8" s="254"/>
      <c r="BK8" s="254"/>
      <c r="BL8" s="254"/>
      <c r="BM8" s="254"/>
      <c r="BN8" s="254"/>
      <c r="BO8" s="254"/>
      <c r="BP8" s="254"/>
      <c r="BQ8" s="263">
        <v>2</v>
      </c>
      <c r="BR8" s="264"/>
      <c r="BS8" s="1107" t="s">
        <v>592</v>
      </c>
      <c r="BT8" s="1108"/>
      <c r="BU8" s="1108"/>
      <c r="BV8" s="1108"/>
      <c r="BW8" s="1108"/>
      <c r="BX8" s="1108"/>
      <c r="BY8" s="1108"/>
      <c r="BZ8" s="1108"/>
      <c r="CA8" s="1108"/>
      <c r="CB8" s="1108"/>
      <c r="CC8" s="1108"/>
      <c r="CD8" s="1108"/>
      <c r="CE8" s="1108"/>
      <c r="CF8" s="1108"/>
      <c r="CG8" s="1109"/>
      <c r="CH8" s="1082">
        <v>-11</v>
      </c>
      <c r="CI8" s="1083"/>
      <c r="CJ8" s="1083"/>
      <c r="CK8" s="1083"/>
      <c r="CL8" s="1084"/>
      <c r="CM8" s="1082">
        <v>67</v>
      </c>
      <c r="CN8" s="1083"/>
      <c r="CO8" s="1083"/>
      <c r="CP8" s="1083"/>
      <c r="CQ8" s="1084"/>
      <c r="CR8" s="1082">
        <v>59</v>
      </c>
      <c r="CS8" s="1083"/>
      <c r="CT8" s="1083"/>
      <c r="CU8" s="1083"/>
      <c r="CV8" s="1084"/>
      <c r="CW8" s="1082">
        <v>15</v>
      </c>
      <c r="CX8" s="1083"/>
      <c r="CY8" s="1083"/>
      <c r="CZ8" s="1083"/>
      <c r="DA8" s="1084"/>
      <c r="DB8" s="1082" t="s">
        <v>582</v>
      </c>
      <c r="DC8" s="1083"/>
      <c r="DD8" s="1083"/>
      <c r="DE8" s="1083"/>
      <c r="DF8" s="1084"/>
      <c r="DG8" s="1082" t="s">
        <v>582</v>
      </c>
      <c r="DH8" s="1083"/>
      <c r="DI8" s="1083"/>
      <c r="DJ8" s="1083"/>
      <c r="DK8" s="1084"/>
      <c r="DL8" s="1082" t="s">
        <v>582</v>
      </c>
      <c r="DM8" s="1083"/>
      <c r="DN8" s="1083"/>
      <c r="DO8" s="1083"/>
      <c r="DP8" s="1084"/>
      <c r="DQ8" s="1082" t="s">
        <v>582</v>
      </c>
      <c r="DR8" s="1083"/>
      <c r="DS8" s="1083"/>
      <c r="DT8" s="1083"/>
      <c r="DU8" s="1084"/>
      <c r="DV8" s="1085"/>
      <c r="DW8" s="1086"/>
      <c r="DX8" s="1086"/>
      <c r="DY8" s="1086"/>
      <c r="DZ8" s="1087"/>
      <c r="EA8" s="255"/>
    </row>
    <row r="9" spans="1:131" s="256" customFormat="1" ht="26.25" customHeight="1" x14ac:dyDescent="0.15">
      <c r="A9" s="262">
        <v>3</v>
      </c>
      <c r="B9" s="1124"/>
      <c r="C9" s="1125"/>
      <c r="D9" s="1125"/>
      <c r="E9" s="1125"/>
      <c r="F9" s="1125"/>
      <c r="G9" s="1125"/>
      <c r="H9" s="1125"/>
      <c r="I9" s="1125"/>
      <c r="J9" s="1125"/>
      <c r="K9" s="1125"/>
      <c r="L9" s="1125"/>
      <c r="M9" s="1125"/>
      <c r="N9" s="1125"/>
      <c r="O9" s="1125"/>
      <c r="P9" s="1126"/>
      <c r="Q9" s="1136"/>
      <c r="R9" s="1137"/>
      <c r="S9" s="1137"/>
      <c r="T9" s="1137"/>
      <c r="U9" s="1137"/>
      <c r="V9" s="1137"/>
      <c r="W9" s="1137"/>
      <c r="X9" s="1137"/>
      <c r="Y9" s="1137"/>
      <c r="Z9" s="1137"/>
      <c r="AA9" s="1137"/>
      <c r="AB9" s="1137"/>
      <c r="AC9" s="1137"/>
      <c r="AD9" s="1137"/>
      <c r="AE9" s="1138"/>
      <c r="AF9" s="1130"/>
      <c r="AG9" s="1131"/>
      <c r="AH9" s="1131"/>
      <c r="AI9" s="1131"/>
      <c r="AJ9" s="1132"/>
      <c r="AK9" s="1179"/>
      <c r="AL9" s="1180"/>
      <c r="AM9" s="1180"/>
      <c r="AN9" s="1180"/>
      <c r="AO9" s="1180"/>
      <c r="AP9" s="1180"/>
      <c r="AQ9" s="1180"/>
      <c r="AR9" s="1180"/>
      <c r="AS9" s="1180"/>
      <c r="AT9" s="1180"/>
      <c r="AU9" s="1177"/>
      <c r="AV9" s="1177"/>
      <c r="AW9" s="1177"/>
      <c r="AX9" s="1177"/>
      <c r="AY9" s="1178"/>
      <c r="AZ9" s="253"/>
      <c r="BA9" s="253"/>
      <c r="BB9" s="253"/>
      <c r="BC9" s="253"/>
      <c r="BD9" s="253"/>
      <c r="BE9" s="254"/>
      <c r="BF9" s="254"/>
      <c r="BG9" s="254"/>
      <c r="BH9" s="254"/>
      <c r="BI9" s="254"/>
      <c r="BJ9" s="254"/>
      <c r="BK9" s="254"/>
      <c r="BL9" s="254"/>
      <c r="BM9" s="254"/>
      <c r="BN9" s="254"/>
      <c r="BO9" s="254"/>
      <c r="BP9" s="254"/>
      <c r="BQ9" s="263">
        <v>3</v>
      </c>
      <c r="BR9" s="264"/>
      <c r="BS9" s="1107"/>
      <c r="BT9" s="1108"/>
      <c r="BU9" s="1108"/>
      <c r="BV9" s="1108"/>
      <c r="BW9" s="1108"/>
      <c r="BX9" s="1108"/>
      <c r="BY9" s="1108"/>
      <c r="BZ9" s="1108"/>
      <c r="CA9" s="1108"/>
      <c r="CB9" s="1108"/>
      <c r="CC9" s="1108"/>
      <c r="CD9" s="1108"/>
      <c r="CE9" s="1108"/>
      <c r="CF9" s="1108"/>
      <c r="CG9" s="1109"/>
      <c r="CH9" s="1082"/>
      <c r="CI9" s="1083"/>
      <c r="CJ9" s="1083"/>
      <c r="CK9" s="1083"/>
      <c r="CL9" s="1084"/>
      <c r="CM9" s="1082"/>
      <c r="CN9" s="1083"/>
      <c r="CO9" s="1083"/>
      <c r="CP9" s="1083"/>
      <c r="CQ9" s="1084"/>
      <c r="CR9" s="1082"/>
      <c r="CS9" s="1083"/>
      <c r="CT9" s="1083"/>
      <c r="CU9" s="1083"/>
      <c r="CV9" s="1084"/>
      <c r="CW9" s="1082"/>
      <c r="CX9" s="1083"/>
      <c r="CY9" s="1083"/>
      <c r="CZ9" s="1083"/>
      <c r="DA9" s="1084"/>
      <c r="DB9" s="1082"/>
      <c r="DC9" s="1083"/>
      <c r="DD9" s="1083"/>
      <c r="DE9" s="1083"/>
      <c r="DF9" s="1084"/>
      <c r="DG9" s="1082"/>
      <c r="DH9" s="1083"/>
      <c r="DI9" s="1083"/>
      <c r="DJ9" s="1083"/>
      <c r="DK9" s="1084"/>
      <c r="DL9" s="1082"/>
      <c r="DM9" s="1083"/>
      <c r="DN9" s="1083"/>
      <c r="DO9" s="1083"/>
      <c r="DP9" s="1084"/>
      <c r="DQ9" s="1082"/>
      <c r="DR9" s="1083"/>
      <c r="DS9" s="1083"/>
      <c r="DT9" s="1083"/>
      <c r="DU9" s="1084"/>
      <c r="DV9" s="1085"/>
      <c r="DW9" s="1086"/>
      <c r="DX9" s="1086"/>
      <c r="DY9" s="1086"/>
      <c r="DZ9" s="1087"/>
      <c r="EA9" s="255"/>
    </row>
    <row r="10" spans="1:131" s="256" customFormat="1" ht="26.25" customHeight="1" x14ac:dyDescent="0.15">
      <c r="A10" s="262">
        <v>4</v>
      </c>
      <c r="B10" s="1124"/>
      <c r="C10" s="1125"/>
      <c r="D10" s="1125"/>
      <c r="E10" s="1125"/>
      <c r="F10" s="1125"/>
      <c r="G10" s="1125"/>
      <c r="H10" s="1125"/>
      <c r="I10" s="1125"/>
      <c r="J10" s="1125"/>
      <c r="K10" s="1125"/>
      <c r="L10" s="1125"/>
      <c r="M10" s="1125"/>
      <c r="N10" s="1125"/>
      <c r="O10" s="1125"/>
      <c r="P10" s="1126"/>
      <c r="Q10" s="1136"/>
      <c r="R10" s="1137"/>
      <c r="S10" s="1137"/>
      <c r="T10" s="1137"/>
      <c r="U10" s="1137"/>
      <c r="V10" s="1137"/>
      <c r="W10" s="1137"/>
      <c r="X10" s="1137"/>
      <c r="Y10" s="1137"/>
      <c r="Z10" s="1137"/>
      <c r="AA10" s="1137"/>
      <c r="AB10" s="1137"/>
      <c r="AC10" s="1137"/>
      <c r="AD10" s="1137"/>
      <c r="AE10" s="1138"/>
      <c r="AF10" s="1130"/>
      <c r="AG10" s="1131"/>
      <c r="AH10" s="1131"/>
      <c r="AI10" s="1131"/>
      <c r="AJ10" s="1132"/>
      <c r="AK10" s="1179"/>
      <c r="AL10" s="1180"/>
      <c r="AM10" s="1180"/>
      <c r="AN10" s="1180"/>
      <c r="AO10" s="1180"/>
      <c r="AP10" s="1180"/>
      <c r="AQ10" s="1180"/>
      <c r="AR10" s="1180"/>
      <c r="AS10" s="1180"/>
      <c r="AT10" s="1180"/>
      <c r="AU10" s="1177"/>
      <c r="AV10" s="1177"/>
      <c r="AW10" s="1177"/>
      <c r="AX10" s="1177"/>
      <c r="AY10" s="1178"/>
      <c r="AZ10" s="253"/>
      <c r="BA10" s="253"/>
      <c r="BB10" s="253"/>
      <c r="BC10" s="253"/>
      <c r="BD10" s="253"/>
      <c r="BE10" s="254"/>
      <c r="BF10" s="254"/>
      <c r="BG10" s="254"/>
      <c r="BH10" s="254"/>
      <c r="BI10" s="254"/>
      <c r="BJ10" s="254"/>
      <c r="BK10" s="254"/>
      <c r="BL10" s="254"/>
      <c r="BM10" s="254"/>
      <c r="BN10" s="254"/>
      <c r="BO10" s="254"/>
      <c r="BP10" s="254"/>
      <c r="BQ10" s="263">
        <v>4</v>
      </c>
      <c r="BR10" s="264"/>
      <c r="BS10" s="1107"/>
      <c r="BT10" s="1108"/>
      <c r="BU10" s="1108"/>
      <c r="BV10" s="1108"/>
      <c r="BW10" s="1108"/>
      <c r="BX10" s="1108"/>
      <c r="BY10" s="1108"/>
      <c r="BZ10" s="1108"/>
      <c r="CA10" s="1108"/>
      <c r="CB10" s="1108"/>
      <c r="CC10" s="1108"/>
      <c r="CD10" s="1108"/>
      <c r="CE10" s="1108"/>
      <c r="CF10" s="1108"/>
      <c r="CG10" s="1109"/>
      <c r="CH10" s="1082"/>
      <c r="CI10" s="1083"/>
      <c r="CJ10" s="1083"/>
      <c r="CK10" s="1083"/>
      <c r="CL10" s="1084"/>
      <c r="CM10" s="1082"/>
      <c r="CN10" s="1083"/>
      <c r="CO10" s="1083"/>
      <c r="CP10" s="1083"/>
      <c r="CQ10" s="1084"/>
      <c r="CR10" s="1082"/>
      <c r="CS10" s="1083"/>
      <c r="CT10" s="1083"/>
      <c r="CU10" s="1083"/>
      <c r="CV10" s="1084"/>
      <c r="CW10" s="1082"/>
      <c r="CX10" s="1083"/>
      <c r="CY10" s="1083"/>
      <c r="CZ10" s="1083"/>
      <c r="DA10" s="1084"/>
      <c r="DB10" s="1082"/>
      <c r="DC10" s="1083"/>
      <c r="DD10" s="1083"/>
      <c r="DE10" s="1083"/>
      <c r="DF10" s="1084"/>
      <c r="DG10" s="1082"/>
      <c r="DH10" s="1083"/>
      <c r="DI10" s="1083"/>
      <c r="DJ10" s="1083"/>
      <c r="DK10" s="1084"/>
      <c r="DL10" s="1082"/>
      <c r="DM10" s="1083"/>
      <c r="DN10" s="1083"/>
      <c r="DO10" s="1083"/>
      <c r="DP10" s="1084"/>
      <c r="DQ10" s="1082"/>
      <c r="DR10" s="1083"/>
      <c r="DS10" s="1083"/>
      <c r="DT10" s="1083"/>
      <c r="DU10" s="1084"/>
      <c r="DV10" s="1085"/>
      <c r="DW10" s="1086"/>
      <c r="DX10" s="1086"/>
      <c r="DY10" s="1086"/>
      <c r="DZ10" s="1087"/>
      <c r="EA10" s="255"/>
    </row>
    <row r="11" spans="1:131" s="256" customFormat="1" ht="26.25" customHeight="1" x14ac:dyDescent="0.15">
      <c r="A11" s="262">
        <v>5</v>
      </c>
      <c r="B11" s="1124"/>
      <c r="C11" s="1125"/>
      <c r="D11" s="1125"/>
      <c r="E11" s="1125"/>
      <c r="F11" s="1125"/>
      <c r="G11" s="1125"/>
      <c r="H11" s="1125"/>
      <c r="I11" s="1125"/>
      <c r="J11" s="1125"/>
      <c r="K11" s="1125"/>
      <c r="L11" s="1125"/>
      <c r="M11" s="1125"/>
      <c r="N11" s="1125"/>
      <c r="O11" s="1125"/>
      <c r="P11" s="1126"/>
      <c r="Q11" s="1136"/>
      <c r="R11" s="1137"/>
      <c r="S11" s="1137"/>
      <c r="T11" s="1137"/>
      <c r="U11" s="1137"/>
      <c r="V11" s="1137"/>
      <c r="W11" s="1137"/>
      <c r="X11" s="1137"/>
      <c r="Y11" s="1137"/>
      <c r="Z11" s="1137"/>
      <c r="AA11" s="1137"/>
      <c r="AB11" s="1137"/>
      <c r="AC11" s="1137"/>
      <c r="AD11" s="1137"/>
      <c r="AE11" s="1138"/>
      <c r="AF11" s="1130"/>
      <c r="AG11" s="1131"/>
      <c r="AH11" s="1131"/>
      <c r="AI11" s="1131"/>
      <c r="AJ11" s="1132"/>
      <c r="AK11" s="1179"/>
      <c r="AL11" s="1180"/>
      <c r="AM11" s="1180"/>
      <c r="AN11" s="1180"/>
      <c r="AO11" s="1180"/>
      <c r="AP11" s="1180"/>
      <c r="AQ11" s="1180"/>
      <c r="AR11" s="1180"/>
      <c r="AS11" s="1180"/>
      <c r="AT11" s="1180"/>
      <c r="AU11" s="1177"/>
      <c r="AV11" s="1177"/>
      <c r="AW11" s="1177"/>
      <c r="AX11" s="1177"/>
      <c r="AY11" s="1178"/>
      <c r="AZ11" s="253"/>
      <c r="BA11" s="253"/>
      <c r="BB11" s="253"/>
      <c r="BC11" s="253"/>
      <c r="BD11" s="253"/>
      <c r="BE11" s="254"/>
      <c r="BF11" s="254"/>
      <c r="BG11" s="254"/>
      <c r="BH11" s="254"/>
      <c r="BI11" s="254"/>
      <c r="BJ11" s="254"/>
      <c r="BK11" s="254"/>
      <c r="BL11" s="254"/>
      <c r="BM11" s="254"/>
      <c r="BN11" s="254"/>
      <c r="BO11" s="254"/>
      <c r="BP11" s="254"/>
      <c r="BQ11" s="263">
        <v>5</v>
      </c>
      <c r="BR11" s="264"/>
      <c r="BS11" s="1107"/>
      <c r="BT11" s="1108"/>
      <c r="BU11" s="1108"/>
      <c r="BV11" s="1108"/>
      <c r="BW11" s="1108"/>
      <c r="BX11" s="1108"/>
      <c r="BY11" s="1108"/>
      <c r="BZ11" s="1108"/>
      <c r="CA11" s="1108"/>
      <c r="CB11" s="1108"/>
      <c r="CC11" s="1108"/>
      <c r="CD11" s="1108"/>
      <c r="CE11" s="1108"/>
      <c r="CF11" s="1108"/>
      <c r="CG11" s="1109"/>
      <c r="CH11" s="1082"/>
      <c r="CI11" s="1083"/>
      <c r="CJ11" s="1083"/>
      <c r="CK11" s="1083"/>
      <c r="CL11" s="1084"/>
      <c r="CM11" s="1082"/>
      <c r="CN11" s="1083"/>
      <c r="CO11" s="1083"/>
      <c r="CP11" s="1083"/>
      <c r="CQ11" s="1084"/>
      <c r="CR11" s="1082"/>
      <c r="CS11" s="1083"/>
      <c r="CT11" s="1083"/>
      <c r="CU11" s="1083"/>
      <c r="CV11" s="1084"/>
      <c r="CW11" s="1082"/>
      <c r="CX11" s="1083"/>
      <c r="CY11" s="1083"/>
      <c r="CZ11" s="1083"/>
      <c r="DA11" s="1084"/>
      <c r="DB11" s="1082"/>
      <c r="DC11" s="1083"/>
      <c r="DD11" s="1083"/>
      <c r="DE11" s="1083"/>
      <c r="DF11" s="1084"/>
      <c r="DG11" s="1082"/>
      <c r="DH11" s="1083"/>
      <c r="DI11" s="1083"/>
      <c r="DJ11" s="1083"/>
      <c r="DK11" s="1084"/>
      <c r="DL11" s="1082"/>
      <c r="DM11" s="1083"/>
      <c r="DN11" s="1083"/>
      <c r="DO11" s="1083"/>
      <c r="DP11" s="1084"/>
      <c r="DQ11" s="1082"/>
      <c r="DR11" s="1083"/>
      <c r="DS11" s="1083"/>
      <c r="DT11" s="1083"/>
      <c r="DU11" s="1084"/>
      <c r="DV11" s="1085"/>
      <c r="DW11" s="1086"/>
      <c r="DX11" s="1086"/>
      <c r="DY11" s="1086"/>
      <c r="DZ11" s="1087"/>
      <c r="EA11" s="255"/>
    </row>
    <row r="12" spans="1:131" s="256" customFormat="1" ht="26.25" customHeight="1" x14ac:dyDescent="0.15">
      <c r="A12" s="262">
        <v>6</v>
      </c>
      <c r="B12" s="1124"/>
      <c r="C12" s="1125"/>
      <c r="D12" s="1125"/>
      <c r="E12" s="1125"/>
      <c r="F12" s="1125"/>
      <c r="G12" s="1125"/>
      <c r="H12" s="1125"/>
      <c r="I12" s="1125"/>
      <c r="J12" s="1125"/>
      <c r="K12" s="1125"/>
      <c r="L12" s="1125"/>
      <c r="M12" s="1125"/>
      <c r="N12" s="1125"/>
      <c r="O12" s="1125"/>
      <c r="P12" s="1126"/>
      <c r="Q12" s="1136"/>
      <c r="R12" s="1137"/>
      <c r="S12" s="1137"/>
      <c r="T12" s="1137"/>
      <c r="U12" s="1137"/>
      <c r="V12" s="1137"/>
      <c r="W12" s="1137"/>
      <c r="X12" s="1137"/>
      <c r="Y12" s="1137"/>
      <c r="Z12" s="1137"/>
      <c r="AA12" s="1137"/>
      <c r="AB12" s="1137"/>
      <c r="AC12" s="1137"/>
      <c r="AD12" s="1137"/>
      <c r="AE12" s="1138"/>
      <c r="AF12" s="1130"/>
      <c r="AG12" s="1131"/>
      <c r="AH12" s="1131"/>
      <c r="AI12" s="1131"/>
      <c r="AJ12" s="1132"/>
      <c r="AK12" s="1179"/>
      <c r="AL12" s="1180"/>
      <c r="AM12" s="1180"/>
      <c r="AN12" s="1180"/>
      <c r="AO12" s="1180"/>
      <c r="AP12" s="1180"/>
      <c r="AQ12" s="1180"/>
      <c r="AR12" s="1180"/>
      <c r="AS12" s="1180"/>
      <c r="AT12" s="1180"/>
      <c r="AU12" s="1177"/>
      <c r="AV12" s="1177"/>
      <c r="AW12" s="1177"/>
      <c r="AX12" s="1177"/>
      <c r="AY12" s="1178"/>
      <c r="AZ12" s="253"/>
      <c r="BA12" s="253"/>
      <c r="BB12" s="253"/>
      <c r="BC12" s="253"/>
      <c r="BD12" s="253"/>
      <c r="BE12" s="254"/>
      <c r="BF12" s="254"/>
      <c r="BG12" s="254"/>
      <c r="BH12" s="254"/>
      <c r="BI12" s="254"/>
      <c r="BJ12" s="254"/>
      <c r="BK12" s="254"/>
      <c r="BL12" s="254"/>
      <c r="BM12" s="254"/>
      <c r="BN12" s="254"/>
      <c r="BO12" s="254"/>
      <c r="BP12" s="254"/>
      <c r="BQ12" s="263">
        <v>6</v>
      </c>
      <c r="BR12" s="264"/>
      <c r="BS12" s="1107"/>
      <c r="BT12" s="1108"/>
      <c r="BU12" s="1108"/>
      <c r="BV12" s="1108"/>
      <c r="BW12" s="1108"/>
      <c r="BX12" s="1108"/>
      <c r="BY12" s="1108"/>
      <c r="BZ12" s="1108"/>
      <c r="CA12" s="1108"/>
      <c r="CB12" s="1108"/>
      <c r="CC12" s="1108"/>
      <c r="CD12" s="1108"/>
      <c r="CE12" s="1108"/>
      <c r="CF12" s="1108"/>
      <c r="CG12" s="1109"/>
      <c r="CH12" s="1082"/>
      <c r="CI12" s="1083"/>
      <c r="CJ12" s="1083"/>
      <c r="CK12" s="1083"/>
      <c r="CL12" s="1084"/>
      <c r="CM12" s="1082"/>
      <c r="CN12" s="1083"/>
      <c r="CO12" s="1083"/>
      <c r="CP12" s="1083"/>
      <c r="CQ12" s="1084"/>
      <c r="CR12" s="1082"/>
      <c r="CS12" s="1083"/>
      <c r="CT12" s="1083"/>
      <c r="CU12" s="1083"/>
      <c r="CV12" s="1084"/>
      <c r="CW12" s="1082"/>
      <c r="CX12" s="1083"/>
      <c r="CY12" s="1083"/>
      <c r="CZ12" s="1083"/>
      <c r="DA12" s="1084"/>
      <c r="DB12" s="1082"/>
      <c r="DC12" s="1083"/>
      <c r="DD12" s="1083"/>
      <c r="DE12" s="1083"/>
      <c r="DF12" s="1084"/>
      <c r="DG12" s="1082"/>
      <c r="DH12" s="1083"/>
      <c r="DI12" s="1083"/>
      <c r="DJ12" s="1083"/>
      <c r="DK12" s="1084"/>
      <c r="DL12" s="1082"/>
      <c r="DM12" s="1083"/>
      <c r="DN12" s="1083"/>
      <c r="DO12" s="1083"/>
      <c r="DP12" s="1084"/>
      <c r="DQ12" s="1082"/>
      <c r="DR12" s="1083"/>
      <c r="DS12" s="1083"/>
      <c r="DT12" s="1083"/>
      <c r="DU12" s="1084"/>
      <c r="DV12" s="1085"/>
      <c r="DW12" s="1086"/>
      <c r="DX12" s="1086"/>
      <c r="DY12" s="1086"/>
      <c r="DZ12" s="1087"/>
      <c r="EA12" s="255"/>
    </row>
    <row r="13" spans="1:131" s="256" customFormat="1" ht="26.25" customHeight="1" x14ac:dyDescent="0.15">
      <c r="A13" s="262">
        <v>7</v>
      </c>
      <c r="B13" s="1124"/>
      <c r="C13" s="1125"/>
      <c r="D13" s="1125"/>
      <c r="E13" s="1125"/>
      <c r="F13" s="1125"/>
      <c r="G13" s="1125"/>
      <c r="H13" s="1125"/>
      <c r="I13" s="1125"/>
      <c r="J13" s="1125"/>
      <c r="K13" s="1125"/>
      <c r="L13" s="1125"/>
      <c r="M13" s="1125"/>
      <c r="N13" s="1125"/>
      <c r="O13" s="1125"/>
      <c r="P13" s="1126"/>
      <c r="Q13" s="1136"/>
      <c r="R13" s="1137"/>
      <c r="S13" s="1137"/>
      <c r="T13" s="1137"/>
      <c r="U13" s="1137"/>
      <c r="V13" s="1137"/>
      <c r="W13" s="1137"/>
      <c r="X13" s="1137"/>
      <c r="Y13" s="1137"/>
      <c r="Z13" s="1137"/>
      <c r="AA13" s="1137"/>
      <c r="AB13" s="1137"/>
      <c r="AC13" s="1137"/>
      <c r="AD13" s="1137"/>
      <c r="AE13" s="1138"/>
      <c r="AF13" s="1130"/>
      <c r="AG13" s="1131"/>
      <c r="AH13" s="1131"/>
      <c r="AI13" s="1131"/>
      <c r="AJ13" s="1132"/>
      <c r="AK13" s="1179"/>
      <c r="AL13" s="1180"/>
      <c r="AM13" s="1180"/>
      <c r="AN13" s="1180"/>
      <c r="AO13" s="1180"/>
      <c r="AP13" s="1180"/>
      <c r="AQ13" s="1180"/>
      <c r="AR13" s="1180"/>
      <c r="AS13" s="1180"/>
      <c r="AT13" s="1180"/>
      <c r="AU13" s="1177"/>
      <c r="AV13" s="1177"/>
      <c r="AW13" s="1177"/>
      <c r="AX13" s="1177"/>
      <c r="AY13" s="1178"/>
      <c r="AZ13" s="253"/>
      <c r="BA13" s="253"/>
      <c r="BB13" s="253"/>
      <c r="BC13" s="253"/>
      <c r="BD13" s="253"/>
      <c r="BE13" s="254"/>
      <c r="BF13" s="254"/>
      <c r="BG13" s="254"/>
      <c r="BH13" s="254"/>
      <c r="BI13" s="254"/>
      <c r="BJ13" s="254"/>
      <c r="BK13" s="254"/>
      <c r="BL13" s="254"/>
      <c r="BM13" s="254"/>
      <c r="BN13" s="254"/>
      <c r="BO13" s="254"/>
      <c r="BP13" s="254"/>
      <c r="BQ13" s="263">
        <v>7</v>
      </c>
      <c r="BR13" s="264"/>
      <c r="BS13" s="1107"/>
      <c r="BT13" s="1108"/>
      <c r="BU13" s="1108"/>
      <c r="BV13" s="1108"/>
      <c r="BW13" s="1108"/>
      <c r="BX13" s="1108"/>
      <c r="BY13" s="1108"/>
      <c r="BZ13" s="1108"/>
      <c r="CA13" s="1108"/>
      <c r="CB13" s="1108"/>
      <c r="CC13" s="1108"/>
      <c r="CD13" s="1108"/>
      <c r="CE13" s="1108"/>
      <c r="CF13" s="1108"/>
      <c r="CG13" s="1109"/>
      <c r="CH13" s="1082"/>
      <c r="CI13" s="1083"/>
      <c r="CJ13" s="1083"/>
      <c r="CK13" s="1083"/>
      <c r="CL13" s="1084"/>
      <c r="CM13" s="1082"/>
      <c r="CN13" s="1083"/>
      <c r="CO13" s="1083"/>
      <c r="CP13" s="1083"/>
      <c r="CQ13" s="1084"/>
      <c r="CR13" s="1082"/>
      <c r="CS13" s="1083"/>
      <c r="CT13" s="1083"/>
      <c r="CU13" s="1083"/>
      <c r="CV13" s="1084"/>
      <c r="CW13" s="1082"/>
      <c r="CX13" s="1083"/>
      <c r="CY13" s="1083"/>
      <c r="CZ13" s="1083"/>
      <c r="DA13" s="1084"/>
      <c r="DB13" s="1082"/>
      <c r="DC13" s="1083"/>
      <c r="DD13" s="1083"/>
      <c r="DE13" s="1083"/>
      <c r="DF13" s="1084"/>
      <c r="DG13" s="1082"/>
      <c r="DH13" s="1083"/>
      <c r="DI13" s="1083"/>
      <c r="DJ13" s="1083"/>
      <c r="DK13" s="1084"/>
      <c r="DL13" s="1082"/>
      <c r="DM13" s="1083"/>
      <c r="DN13" s="1083"/>
      <c r="DO13" s="1083"/>
      <c r="DP13" s="1084"/>
      <c r="DQ13" s="1082"/>
      <c r="DR13" s="1083"/>
      <c r="DS13" s="1083"/>
      <c r="DT13" s="1083"/>
      <c r="DU13" s="1084"/>
      <c r="DV13" s="1085"/>
      <c r="DW13" s="1086"/>
      <c r="DX13" s="1086"/>
      <c r="DY13" s="1086"/>
      <c r="DZ13" s="1087"/>
      <c r="EA13" s="255"/>
    </row>
    <row r="14" spans="1:131" s="256" customFormat="1" ht="26.25" customHeight="1" x14ac:dyDescent="0.15">
      <c r="A14" s="262">
        <v>8</v>
      </c>
      <c r="B14" s="1124"/>
      <c r="C14" s="1125"/>
      <c r="D14" s="1125"/>
      <c r="E14" s="1125"/>
      <c r="F14" s="1125"/>
      <c r="G14" s="1125"/>
      <c r="H14" s="1125"/>
      <c r="I14" s="1125"/>
      <c r="J14" s="1125"/>
      <c r="K14" s="1125"/>
      <c r="L14" s="1125"/>
      <c r="M14" s="1125"/>
      <c r="N14" s="1125"/>
      <c r="O14" s="1125"/>
      <c r="P14" s="1126"/>
      <c r="Q14" s="1136"/>
      <c r="R14" s="1137"/>
      <c r="S14" s="1137"/>
      <c r="T14" s="1137"/>
      <c r="U14" s="1137"/>
      <c r="V14" s="1137"/>
      <c r="W14" s="1137"/>
      <c r="X14" s="1137"/>
      <c r="Y14" s="1137"/>
      <c r="Z14" s="1137"/>
      <c r="AA14" s="1137"/>
      <c r="AB14" s="1137"/>
      <c r="AC14" s="1137"/>
      <c r="AD14" s="1137"/>
      <c r="AE14" s="1138"/>
      <c r="AF14" s="1130"/>
      <c r="AG14" s="1131"/>
      <c r="AH14" s="1131"/>
      <c r="AI14" s="1131"/>
      <c r="AJ14" s="1132"/>
      <c r="AK14" s="1179"/>
      <c r="AL14" s="1180"/>
      <c r="AM14" s="1180"/>
      <c r="AN14" s="1180"/>
      <c r="AO14" s="1180"/>
      <c r="AP14" s="1180"/>
      <c r="AQ14" s="1180"/>
      <c r="AR14" s="1180"/>
      <c r="AS14" s="1180"/>
      <c r="AT14" s="1180"/>
      <c r="AU14" s="1177"/>
      <c r="AV14" s="1177"/>
      <c r="AW14" s="1177"/>
      <c r="AX14" s="1177"/>
      <c r="AY14" s="1178"/>
      <c r="AZ14" s="253"/>
      <c r="BA14" s="253"/>
      <c r="BB14" s="253"/>
      <c r="BC14" s="253"/>
      <c r="BD14" s="253"/>
      <c r="BE14" s="254"/>
      <c r="BF14" s="254"/>
      <c r="BG14" s="254"/>
      <c r="BH14" s="254"/>
      <c r="BI14" s="254"/>
      <c r="BJ14" s="254"/>
      <c r="BK14" s="254"/>
      <c r="BL14" s="254"/>
      <c r="BM14" s="254"/>
      <c r="BN14" s="254"/>
      <c r="BO14" s="254"/>
      <c r="BP14" s="254"/>
      <c r="BQ14" s="263">
        <v>8</v>
      </c>
      <c r="BR14" s="264"/>
      <c r="BS14" s="1107"/>
      <c r="BT14" s="1108"/>
      <c r="BU14" s="1108"/>
      <c r="BV14" s="1108"/>
      <c r="BW14" s="1108"/>
      <c r="BX14" s="1108"/>
      <c r="BY14" s="1108"/>
      <c r="BZ14" s="1108"/>
      <c r="CA14" s="1108"/>
      <c r="CB14" s="1108"/>
      <c r="CC14" s="1108"/>
      <c r="CD14" s="1108"/>
      <c r="CE14" s="1108"/>
      <c r="CF14" s="1108"/>
      <c r="CG14" s="1109"/>
      <c r="CH14" s="1082"/>
      <c r="CI14" s="1083"/>
      <c r="CJ14" s="1083"/>
      <c r="CK14" s="1083"/>
      <c r="CL14" s="1084"/>
      <c r="CM14" s="1082"/>
      <c r="CN14" s="1083"/>
      <c r="CO14" s="1083"/>
      <c r="CP14" s="1083"/>
      <c r="CQ14" s="1084"/>
      <c r="CR14" s="1082"/>
      <c r="CS14" s="1083"/>
      <c r="CT14" s="1083"/>
      <c r="CU14" s="1083"/>
      <c r="CV14" s="1084"/>
      <c r="CW14" s="1082"/>
      <c r="CX14" s="1083"/>
      <c r="CY14" s="1083"/>
      <c r="CZ14" s="1083"/>
      <c r="DA14" s="1084"/>
      <c r="DB14" s="1082"/>
      <c r="DC14" s="1083"/>
      <c r="DD14" s="1083"/>
      <c r="DE14" s="1083"/>
      <c r="DF14" s="1084"/>
      <c r="DG14" s="1082"/>
      <c r="DH14" s="1083"/>
      <c r="DI14" s="1083"/>
      <c r="DJ14" s="1083"/>
      <c r="DK14" s="1084"/>
      <c r="DL14" s="1082"/>
      <c r="DM14" s="1083"/>
      <c r="DN14" s="1083"/>
      <c r="DO14" s="1083"/>
      <c r="DP14" s="1084"/>
      <c r="DQ14" s="1082"/>
      <c r="DR14" s="1083"/>
      <c r="DS14" s="1083"/>
      <c r="DT14" s="1083"/>
      <c r="DU14" s="1084"/>
      <c r="DV14" s="1085"/>
      <c r="DW14" s="1086"/>
      <c r="DX14" s="1086"/>
      <c r="DY14" s="1086"/>
      <c r="DZ14" s="1087"/>
      <c r="EA14" s="255"/>
    </row>
    <row r="15" spans="1:131" s="256" customFormat="1" ht="26.25" customHeight="1" x14ac:dyDescent="0.15">
      <c r="A15" s="262">
        <v>9</v>
      </c>
      <c r="B15" s="1124"/>
      <c r="C15" s="1125"/>
      <c r="D15" s="1125"/>
      <c r="E15" s="1125"/>
      <c r="F15" s="1125"/>
      <c r="G15" s="1125"/>
      <c r="H15" s="1125"/>
      <c r="I15" s="1125"/>
      <c r="J15" s="1125"/>
      <c r="K15" s="1125"/>
      <c r="L15" s="1125"/>
      <c r="M15" s="1125"/>
      <c r="N15" s="1125"/>
      <c r="O15" s="1125"/>
      <c r="P15" s="1126"/>
      <c r="Q15" s="1136"/>
      <c r="R15" s="1137"/>
      <c r="S15" s="1137"/>
      <c r="T15" s="1137"/>
      <c r="U15" s="1137"/>
      <c r="V15" s="1137"/>
      <c r="W15" s="1137"/>
      <c r="X15" s="1137"/>
      <c r="Y15" s="1137"/>
      <c r="Z15" s="1137"/>
      <c r="AA15" s="1137"/>
      <c r="AB15" s="1137"/>
      <c r="AC15" s="1137"/>
      <c r="AD15" s="1137"/>
      <c r="AE15" s="1138"/>
      <c r="AF15" s="1130"/>
      <c r="AG15" s="1131"/>
      <c r="AH15" s="1131"/>
      <c r="AI15" s="1131"/>
      <c r="AJ15" s="1132"/>
      <c r="AK15" s="1179"/>
      <c r="AL15" s="1180"/>
      <c r="AM15" s="1180"/>
      <c r="AN15" s="1180"/>
      <c r="AO15" s="1180"/>
      <c r="AP15" s="1180"/>
      <c r="AQ15" s="1180"/>
      <c r="AR15" s="1180"/>
      <c r="AS15" s="1180"/>
      <c r="AT15" s="1180"/>
      <c r="AU15" s="1177"/>
      <c r="AV15" s="1177"/>
      <c r="AW15" s="1177"/>
      <c r="AX15" s="1177"/>
      <c r="AY15" s="1178"/>
      <c r="AZ15" s="253"/>
      <c r="BA15" s="253"/>
      <c r="BB15" s="253"/>
      <c r="BC15" s="253"/>
      <c r="BD15" s="253"/>
      <c r="BE15" s="254"/>
      <c r="BF15" s="254"/>
      <c r="BG15" s="254"/>
      <c r="BH15" s="254"/>
      <c r="BI15" s="254"/>
      <c r="BJ15" s="254"/>
      <c r="BK15" s="254"/>
      <c r="BL15" s="254"/>
      <c r="BM15" s="254"/>
      <c r="BN15" s="254"/>
      <c r="BO15" s="254"/>
      <c r="BP15" s="254"/>
      <c r="BQ15" s="263">
        <v>9</v>
      </c>
      <c r="BR15" s="264"/>
      <c r="BS15" s="1107"/>
      <c r="BT15" s="1108"/>
      <c r="BU15" s="1108"/>
      <c r="BV15" s="1108"/>
      <c r="BW15" s="1108"/>
      <c r="BX15" s="1108"/>
      <c r="BY15" s="1108"/>
      <c r="BZ15" s="1108"/>
      <c r="CA15" s="1108"/>
      <c r="CB15" s="1108"/>
      <c r="CC15" s="1108"/>
      <c r="CD15" s="1108"/>
      <c r="CE15" s="1108"/>
      <c r="CF15" s="1108"/>
      <c r="CG15" s="1109"/>
      <c r="CH15" s="1082"/>
      <c r="CI15" s="1083"/>
      <c r="CJ15" s="1083"/>
      <c r="CK15" s="1083"/>
      <c r="CL15" s="1084"/>
      <c r="CM15" s="1082"/>
      <c r="CN15" s="1083"/>
      <c r="CO15" s="1083"/>
      <c r="CP15" s="1083"/>
      <c r="CQ15" s="1084"/>
      <c r="CR15" s="1082"/>
      <c r="CS15" s="1083"/>
      <c r="CT15" s="1083"/>
      <c r="CU15" s="1083"/>
      <c r="CV15" s="1084"/>
      <c r="CW15" s="1082"/>
      <c r="CX15" s="1083"/>
      <c r="CY15" s="1083"/>
      <c r="CZ15" s="1083"/>
      <c r="DA15" s="1084"/>
      <c r="DB15" s="1082"/>
      <c r="DC15" s="1083"/>
      <c r="DD15" s="1083"/>
      <c r="DE15" s="1083"/>
      <c r="DF15" s="1084"/>
      <c r="DG15" s="1082"/>
      <c r="DH15" s="1083"/>
      <c r="DI15" s="1083"/>
      <c r="DJ15" s="1083"/>
      <c r="DK15" s="1084"/>
      <c r="DL15" s="1082"/>
      <c r="DM15" s="1083"/>
      <c r="DN15" s="1083"/>
      <c r="DO15" s="1083"/>
      <c r="DP15" s="1084"/>
      <c r="DQ15" s="1082"/>
      <c r="DR15" s="1083"/>
      <c r="DS15" s="1083"/>
      <c r="DT15" s="1083"/>
      <c r="DU15" s="1084"/>
      <c r="DV15" s="1085"/>
      <c r="DW15" s="1086"/>
      <c r="DX15" s="1086"/>
      <c r="DY15" s="1086"/>
      <c r="DZ15" s="1087"/>
      <c r="EA15" s="255"/>
    </row>
    <row r="16" spans="1:131" s="256" customFormat="1" ht="26.25" customHeight="1" x14ac:dyDescent="0.15">
      <c r="A16" s="262">
        <v>10</v>
      </c>
      <c r="B16" s="1124"/>
      <c r="C16" s="1125"/>
      <c r="D16" s="1125"/>
      <c r="E16" s="1125"/>
      <c r="F16" s="1125"/>
      <c r="G16" s="1125"/>
      <c r="H16" s="1125"/>
      <c r="I16" s="1125"/>
      <c r="J16" s="1125"/>
      <c r="K16" s="1125"/>
      <c r="L16" s="1125"/>
      <c r="M16" s="1125"/>
      <c r="N16" s="1125"/>
      <c r="O16" s="1125"/>
      <c r="P16" s="1126"/>
      <c r="Q16" s="1136"/>
      <c r="R16" s="1137"/>
      <c r="S16" s="1137"/>
      <c r="T16" s="1137"/>
      <c r="U16" s="1137"/>
      <c r="V16" s="1137"/>
      <c r="W16" s="1137"/>
      <c r="X16" s="1137"/>
      <c r="Y16" s="1137"/>
      <c r="Z16" s="1137"/>
      <c r="AA16" s="1137"/>
      <c r="AB16" s="1137"/>
      <c r="AC16" s="1137"/>
      <c r="AD16" s="1137"/>
      <c r="AE16" s="1138"/>
      <c r="AF16" s="1130"/>
      <c r="AG16" s="1131"/>
      <c r="AH16" s="1131"/>
      <c r="AI16" s="1131"/>
      <c r="AJ16" s="1132"/>
      <c r="AK16" s="1179"/>
      <c r="AL16" s="1180"/>
      <c r="AM16" s="1180"/>
      <c r="AN16" s="1180"/>
      <c r="AO16" s="1180"/>
      <c r="AP16" s="1180"/>
      <c r="AQ16" s="1180"/>
      <c r="AR16" s="1180"/>
      <c r="AS16" s="1180"/>
      <c r="AT16" s="1180"/>
      <c r="AU16" s="1177"/>
      <c r="AV16" s="1177"/>
      <c r="AW16" s="1177"/>
      <c r="AX16" s="1177"/>
      <c r="AY16" s="1178"/>
      <c r="AZ16" s="253"/>
      <c r="BA16" s="253"/>
      <c r="BB16" s="253"/>
      <c r="BC16" s="253"/>
      <c r="BD16" s="253"/>
      <c r="BE16" s="254"/>
      <c r="BF16" s="254"/>
      <c r="BG16" s="254"/>
      <c r="BH16" s="254"/>
      <c r="BI16" s="254"/>
      <c r="BJ16" s="254"/>
      <c r="BK16" s="254"/>
      <c r="BL16" s="254"/>
      <c r="BM16" s="254"/>
      <c r="BN16" s="254"/>
      <c r="BO16" s="254"/>
      <c r="BP16" s="254"/>
      <c r="BQ16" s="263">
        <v>10</v>
      </c>
      <c r="BR16" s="264"/>
      <c r="BS16" s="1107"/>
      <c r="BT16" s="1108"/>
      <c r="BU16" s="1108"/>
      <c r="BV16" s="1108"/>
      <c r="BW16" s="1108"/>
      <c r="BX16" s="1108"/>
      <c r="BY16" s="1108"/>
      <c r="BZ16" s="1108"/>
      <c r="CA16" s="1108"/>
      <c r="CB16" s="1108"/>
      <c r="CC16" s="1108"/>
      <c r="CD16" s="1108"/>
      <c r="CE16" s="1108"/>
      <c r="CF16" s="1108"/>
      <c r="CG16" s="1109"/>
      <c r="CH16" s="1082"/>
      <c r="CI16" s="1083"/>
      <c r="CJ16" s="1083"/>
      <c r="CK16" s="1083"/>
      <c r="CL16" s="1084"/>
      <c r="CM16" s="1082"/>
      <c r="CN16" s="1083"/>
      <c r="CO16" s="1083"/>
      <c r="CP16" s="1083"/>
      <c r="CQ16" s="1084"/>
      <c r="CR16" s="1082"/>
      <c r="CS16" s="1083"/>
      <c r="CT16" s="1083"/>
      <c r="CU16" s="1083"/>
      <c r="CV16" s="1084"/>
      <c r="CW16" s="1082"/>
      <c r="CX16" s="1083"/>
      <c r="CY16" s="1083"/>
      <c r="CZ16" s="1083"/>
      <c r="DA16" s="1084"/>
      <c r="DB16" s="1082"/>
      <c r="DC16" s="1083"/>
      <c r="DD16" s="1083"/>
      <c r="DE16" s="1083"/>
      <c r="DF16" s="1084"/>
      <c r="DG16" s="1082"/>
      <c r="DH16" s="1083"/>
      <c r="DI16" s="1083"/>
      <c r="DJ16" s="1083"/>
      <c r="DK16" s="1084"/>
      <c r="DL16" s="1082"/>
      <c r="DM16" s="1083"/>
      <c r="DN16" s="1083"/>
      <c r="DO16" s="1083"/>
      <c r="DP16" s="1084"/>
      <c r="DQ16" s="1082"/>
      <c r="DR16" s="1083"/>
      <c r="DS16" s="1083"/>
      <c r="DT16" s="1083"/>
      <c r="DU16" s="1084"/>
      <c r="DV16" s="1085"/>
      <c r="DW16" s="1086"/>
      <c r="DX16" s="1086"/>
      <c r="DY16" s="1086"/>
      <c r="DZ16" s="1087"/>
      <c r="EA16" s="255"/>
    </row>
    <row r="17" spans="1:131" s="256" customFormat="1" ht="26.25" customHeight="1" x14ac:dyDescent="0.15">
      <c r="A17" s="262">
        <v>11</v>
      </c>
      <c r="B17" s="1124"/>
      <c r="C17" s="1125"/>
      <c r="D17" s="1125"/>
      <c r="E17" s="1125"/>
      <c r="F17" s="1125"/>
      <c r="G17" s="1125"/>
      <c r="H17" s="1125"/>
      <c r="I17" s="1125"/>
      <c r="J17" s="1125"/>
      <c r="K17" s="1125"/>
      <c r="L17" s="1125"/>
      <c r="M17" s="1125"/>
      <c r="N17" s="1125"/>
      <c r="O17" s="1125"/>
      <c r="P17" s="1126"/>
      <c r="Q17" s="1136"/>
      <c r="R17" s="1137"/>
      <c r="S17" s="1137"/>
      <c r="T17" s="1137"/>
      <c r="U17" s="1137"/>
      <c r="V17" s="1137"/>
      <c r="W17" s="1137"/>
      <c r="X17" s="1137"/>
      <c r="Y17" s="1137"/>
      <c r="Z17" s="1137"/>
      <c r="AA17" s="1137"/>
      <c r="AB17" s="1137"/>
      <c r="AC17" s="1137"/>
      <c r="AD17" s="1137"/>
      <c r="AE17" s="1138"/>
      <c r="AF17" s="1130"/>
      <c r="AG17" s="1131"/>
      <c r="AH17" s="1131"/>
      <c r="AI17" s="1131"/>
      <c r="AJ17" s="1132"/>
      <c r="AK17" s="1179"/>
      <c r="AL17" s="1180"/>
      <c r="AM17" s="1180"/>
      <c r="AN17" s="1180"/>
      <c r="AO17" s="1180"/>
      <c r="AP17" s="1180"/>
      <c r="AQ17" s="1180"/>
      <c r="AR17" s="1180"/>
      <c r="AS17" s="1180"/>
      <c r="AT17" s="1180"/>
      <c r="AU17" s="1177"/>
      <c r="AV17" s="1177"/>
      <c r="AW17" s="1177"/>
      <c r="AX17" s="1177"/>
      <c r="AY17" s="1178"/>
      <c r="AZ17" s="253"/>
      <c r="BA17" s="253"/>
      <c r="BB17" s="253"/>
      <c r="BC17" s="253"/>
      <c r="BD17" s="253"/>
      <c r="BE17" s="254"/>
      <c r="BF17" s="254"/>
      <c r="BG17" s="254"/>
      <c r="BH17" s="254"/>
      <c r="BI17" s="254"/>
      <c r="BJ17" s="254"/>
      <c r="BK17" s="254"/>
      <c r="BL17" s="254"/>
      <c r="BM17" s="254"/>
      <c r="BN17" s="254"/>
      <c r="BO17" s="254"/>
      <c r="BP17" s="254"/>
      <c r="BQ17" s="263">
        <v>11</v>
      </c>
      <c r="BR17" s="264"/>
      <c r="BS17" s="1107"/>
      <c r="BT17" s="1108"/>
      <c r="BU17" s="1108"/>
      <c r="BV17" s="1108"/>
      <c r="BW17" s="1108"/>
      <c r="BX17" s="1108"/>
      <c r="BY17" s="1108"/>
      <c r="BZ17" s="1108"/>
      <c r="CA17" s="1108"/>
      <c r="CB17" s="1108"/>
      <c r="CC17" s="1108"/>
      <c r="CD17" s="1108"/>
      <c r="CE17" s="1108"/>
      <c r="CF17" s="1108"/>
      <c r="CG17" s="1109"/>
      <c r="CH17" s="1082"/>
      <c r="CI17" s="1083"/>
      <c r="CJ17" s="1083"/>
      <c r="CK17" s="1083"/>
      <c r="CL17" s="1084"/>
      <c r="CM17" s="1082"/>
      <c r="CN17" s="1083"/>
      <c r="CO17" s="1083"/>
      <c r="CP17" s="1083"/>
      <c r="CQ17" s="1084"/>
      <c r="CR17" s="1082"/>
      <c r="CS17" s="1083"/>
      <c r="CT17" s="1083"/>
      <c r="CU17" s="1083"/>
      <c r="CV17" s="1084"/>
      <c r="CW17" s="1082"/>
      <c r="CX17" s="1083"/>
      <c r="CY17" s="1083"/>
      <c r="CZ17" s="1083"/>
      <c r="DA17" s="1084"/>
      <c r="DB17" s="1082"/>
      <c r="DC17" s="1083"/>
      <c r="DD17" s="1083"/>
      <c r="DE17" s="1083"/>
      <c r="DF17" s="1084"/>
      <c r="DG17" s="1082"/>
      <c r="DH17" s="1083"/>
      <c r="DI17" s="1083"/>
      <c r="DJ17" s="1083"/>
      <c r="DK17" s="1084"/>
      <c r="DL17" s="1082"/>
      <c r="DM17" s="1083"/>
      <c r="DN17" s="1083"/>
      <c r="DO17" s="1083"/>
      <c r="DP17" s="1084"/>
      <c r="DQ17" s="1082"/>
      <c r="DR17" s="1083"/>
      <c r="DS17" s="1083"/>
      <c r="DT17" s="1083"/>
      <c r="DU17" s="1084"/>
      <c r="DV17" s="1085"/>
      <c r="DW17" s="1086"/>
      <c r="DX17" s="1086"/>
      <c r="DY17" s="1086"/>
      <c r="DZ17" s="1087"/>
      <c r="EA17" s="255"/>
    </row>
    <row r="18" spans="1:131" s="256" customFormat="1" ht="26.25" customHeight="1" x14ac:dyDescent="0.15">
      <c r="A18" s="262">
        <v>12</v>
      </c>
      <c r="B18" s="1124"/>
      <c r="C18" s="1125"/>
      <c r="D18" s="1125"/>
      <c r="E18" s="1125"/>
      <c r="F18" s="1125"/>
      <c r="G18" s="1125"/>
      <c r="H18" s="1125"/>
      <c r="I18" s="1125"/>
      <c r="J18" s="1125"/>
      <c r="K18" s="1125"/>
      <c r="L18" s="1125"/>
      <c r="M18" s="1125"/>
      <c r="N18" s="1125"/>
      <c r="O18" s="1125"/>
      <c r="P18" s="1126"/>
      <c r="Q18" s="1136"/>
      <c r="R18" s="1137"/>
      <c r="S18" s="1137"/>
      <c r="T18" s="1137"/>
      <c r="U18" s="1137"/>
      <c r="V18" s="1137"/>
      <c r="W18" s="1137"/>
      <c r="X18" s="1137"/>
      <c r="Y18" s="1137"/>
      <c r="Z18" s="1137"/>
      <c r="AA18" s="1137"/>
      <c r="AB18" s="1137"/>
      <c r="AC18" s="1137"/>
      <c r="AD18" s="1137"/>
      <c r="AE18" s="1138"/>
      <c r="AF18" s="1130"/>
      <c r="AG18" s="1131"/>
      <c r="AH18" s="1131"/>
      <c r="AI18" s="1131"/>
      <c r="AJ18" s="1132"/>
      <c r="AK18" s="1179"/>
      <c r="AL18" s="1180"/>
      <c r="AM18" s="1180"/>
      <c r="AN18" s="1180"/>
      <c r="AO18" s="1180"/>
      <c r="AP18" s="1180"/>
      <c r="AQ18" s="1180"/>
      <c r="AR18" s="1180"/>
      <c r="AS18" s="1180"/>
      <c r="AT18" s="1180"/>
      <c r="AU18" s="1177"/>
      <c r="AV18" s="1177"/>
      <c r="AW18" s="1177"/>
      <c r="AX18" s="1177"/>
      <c r="AY18" s="1178"/>
      <c r="AZ18" s="253"/>
      <c r="BA18" s="253"/>
      <c r="BB18" s="253"/>
      <c r="BC18" s="253"/>
      <c r="BD18" s="253"/>
      <c r="BE18" s="254"/>
      <c r="BF18" s="254"/>
      <c r="BG18" s="254"/>
      <c r="BH18" s="254"/>
      <c r="BI18" s="254"/>
      <c r="BJ18" s="254"/>
      <c r="BK18" s="254"/>
      <c r="BL18" s="254"/>
      <c r="BM18" s="254"/>
      <c r="BN18" s="254"/>
      <c r="BO18" s="254"/>
      <c r="BP18" s="254"/>
      <c r="BQ18" s="263">
        <v>12</v>
      </c>
      <c r="BR18" s="264"/>
      <c r="BS18" s="1107"/>
      <c r="BT18" s="1108"/>
      <c r="BU18" s="1108"/>
      <c r="BV18" s="1108"/>
      <c r="BW18" s="1108"/>
      <c r="BX18" s="1108"/>
      <c r="BY18" s="1108"/>
      <c r="BZ18" s="1108"/>
      <c r="CA18" s="1108"/>
      <c r="CB18" s="1108"/>
      <c r="CC18" s="1108"/>
      <c r="CD18" s="1108"/>
      <c r="CE18" s="1108"/>
      <c r="CF18" s="1108"/>
      <c r="CG18" s="1109"/>
      <c r="CH18" s="1082"/>
      <c r="CI18" s="1083"/>
      <c r="CJ18" s="1083"/>
      <c r="CK18" s="1083"/>
      <c r="CL18" s="1084"/>
      <c r="CM18" s="1082"/>
      <c r="CN18" s="1083"/>
      <c r="CO18" s="1083"/>
      <c r="CP18" s="1083"/>
      <c r="CQ18" s="1084"/>
      <c r="CR18" s="1082"/>
      <c r="CS18" s="1083"/>
      <c r="CT18" s="1083"/>
      <c r="CU18" s="1083"/>
      <c r="CV18" s="1084"/>
      <c r="CW18" s="1082"/>
      <c r="CX18" s="1083"/>
      <c r="CY18" s="1083"/>
      <c r="CZ18" s="1083"/>
      <c r="DA18" s="1084"/>
      <c r="DB18" s="1082"/>
      <c r="DC18" s="1083"/>
      <c r="DD18" s="1083"/>
      <c r="DE18" s="1083"/>
      <c r="DF18" s="1084"/>
      <c r="DG18" s="1082"/>
      <c r="DH18" s="1083"/>
      <c r="DI18" s="1083"/>
      <c r="DJ18" s="1083"/>
      <c r="DK18" s="1084"/>
      <c r="DL18" s="1082"/>
      <c r="DM18" s="1083"/>
      <c r="DN18" s="1083"/>
      <c r="DO18" s="1083"/>
      <c r="DP18" s="1084"/>
      <c r="DQ18" s="1082"/>
      <c r="DR18" s="1083"/>
      <c r="DS18" s="1083"/>
      <c r="DT18" s="1083"/>
      <c r="DU18" s="1084"/>
      <c r="DV18" s="1085"/>
      <c r="DW18" s="1086"/>
      <c r="DX18" s="1086"/>
      <c r="DY18" s="1086"/>
      <c r="DZ18" s="1087"/>
      <c r="EA18" s="255"/>
    </row>
    <row r="19" spans="1:131" s="256" customFormat="1" ht="26.25" customHeight="1" x14ac:dyDescent="0.15">
      <c r="A19" s="262">
        <v>13</v>
      </c>
      <c r="B19" s="1124"/>
      <c r="C19" s="1125"/>
      <c r="D19" s="1125"/>
      <c r="E19" s="1125"/>
      <c r="F19" s="1125"/>
      <c r="G19" s="1125"/>
      <c r="H19" s="1125"/>
      <c r="I19" s="1125"/>
      <c r="J19" s="1125"/>
      <c r="K19" s="1125"/>
      <c r="L19" s="1125"/>
      <c r="M19" s="1125"/>
      <c r="N19" s="1125"/>
      <c r="O19" s="1125"/>
      <c r="P19" s="1126"/>
      <c r="Q19" s="1136"/>
      <c r="R19" s="1137"/>
      <c r="S19" s="1137"/>
      <c r="T19" s="1137"/>
      <c r="U19" s="1137"/>
      <c r="V19" s="1137"/>
      <c r="W19" s="1137"/>
      <c r="X19" s="1137"/>
      <c r="Y19" s="1137"/>
      <c r="Z19" s="1137"/>
      <c r="AA19" s="1137"/>
      <c r="AB19" s="1137"/>
      <c r="AC19" s="1137"/>
      <c r="AD19" s="1137"/>
      <c r="AE19" s="1138"/>
      <c r="AF19" s="1130"/>
      <c r="AG19" s="1131"/>
      <c r="AH19" s="1131"/>
      <c r="AI19" s="1131"/>
      <c r="AJ19" s="1132"/>
      <c r="AK19" s="1179"/>
      <c r="AL19" s="1180"/>
      <c r="AM19" s="1180"/>
      <c r="AN19" s="1180"/>
      <c r="AO19" s="1180"/>
      <c r="AP19" s="1180"/>
      <c r="AQ19" s="1180"/>
      <c r="AR19" s="1180"/>
      <c r="AS19" s="1180"/>
      <c r="AT19" s="1180"/>
      <c r="AU19" s="1177"/>
      <c r="AV19" s="1177"/>
      <c r="AW19" s="1177"/>
      <c r="AX19" s="1177"/>
      <c r="AY19" s="1178"/>
      <c r="AZ19" s="253"/>
      <c r="BA19" s="253"/>
      <c r="BB19" s="253"/>
      <c r="BC19" s="253"/>
      <c r="BD19" s="253"/>
      <c r="BE19" s="254"/>
      <c r="BF19" s="254"/>
      <c r="BG19" s="254"/>
      <c r="BH19" s="254"/>
      <c r="BI19" s="254"/>
      <c r="BJ19" s="254"/>
      <c r="BK19" s="254"/>
      <c r="BL19" s="254"/>
      <c r="BM19" s="254"/>
      <c r="BN19" s="254"/>
      <c r="BO19" s="254"/>
      <c r="BP19" s="254"/>
      <c r="BQ19" s="263">
        <v>13</v>
      </c>
      <c r="BR19" s="264"/>
      <c r="BS19" s="1107"/>
      <c r="BT19" s="1108"/>
      <c r="BU19" s="1108"/>
      <c r="BV19" s="1108"/>
      <c r="BW19" s="1108"/>
      <c r="BX19" s="1108"/>
      <c r="BY19" s="1108"/>
      <c r="BZ19" s="1108"/>
      <c r="CA19" s="1108"/>
      <c r="CB19" s="1108"/>
      <c r="CC19" s="1108"/>
      <c r="CD19" s="1108"/>
      <c r="CE19" s="1108"/>
      <c r="CF19" s="1108"/>
      <c r="CG19" s="1109"/>
      <c r="CH19" s="1082"/>
      <c r="CI19" s="1083"/>
      <c r="CJ19" s="1083"/>
      <c r="CK19" s="1083"/>
      <c r="CL19" s="1084"/>
      <c r="CM19" s="1082"/>
      <c r="CN19" s="1083"/>
      <c r="CO19" s="1083"/>
      <c r="CP19" s="1083"/>
      <c r="CQ19" s="1084"/>
      <c r="CR19" s="1082"/>
      <c r="CS19" s="1083"/>
      <c r="CT19" s="1083"/>
      <c r="CU19" s="1083"/>
      <c r="CV19" s="1084"/>
      <c r="CW19" s="1082"/>
      <c r="CX19" s="1083"/>
      <c r="CY19" s="1083"/>
      <c r="CZ19" s="1083"/>
      <c r="DA19" s="1084"/>
      <c r="DB19" s="1082"/>
      <c r="DC19" s="1083"/>
      <c r="DD19" s="1083"/>
      <c r="DE19" s="1083"/>
      <c r="DF19" s="1084"/>
      <c r="DG19" s="1082"/>
      <c r="DH19" s="1083"/>
      <c r="DI19" s="1083"/>
      <c r="DJ19" s="1083"/>
      <c r="DK19" s="1084"/>
      <c r="DL19" s="1082"/>
      <c r="DM19" s="1083"/>
      <c r="DN19" s="1083"/>
      <c r="DO19" s="1083"/>
      <c r="DP19" s="1084"/>
      <c r="DQ19" s="1082"/>
      <c r="DR19" s="1083"/>
      <c r="DS19" s="1083"/>
      <c r="DT19" s="1083"/>
      <c r="DU19" s="1084"/>
      <c r="DV19" s="1085"/>
      <c r="DW19" s="1086"/>
      <c r="DX19" s="1086"/>
      <c r="DY19" s="1086"/>
      <c r="DZ19" s="1087"/>
      <c r="EA19" s="255"/>
    </row>
    <row r="20" spans="1:131" s="256" customFormat="1" ht="26.25" customHeight="1" x14ac:dyDescent="0.15">
      <c r="A20" s="262">
        <v>14</v>
      </c>
      <c r="B20" s="1124"/>
      <c r="C20" s="1125"/>
      <c r="D20" s="1125"/>
      <c r="E20" s="1125"/>
      <c r="F20" s="1125"/>
      <c r="G20" s="1125"/>
      <c r="H20" s="1125"/>
      <c r="I20" s="1125"/>
      <c r="J20" s="1125"/>
      <c r="K20" s="1125"/>
      <c r="L20" s="1125"/>
      <c r="M20" s="1125"/>
      <c r="N20" s="1125"/>
      <c r="O20" s="1125"/>
      <c r="P20" s="1126"/>
      <c r="Q20" s="1136"/>
      <c r="R20" s="1137"/>
      <c r="S20" s="1137"/>
      <c r="T20" s="1137"/>
      <c r="U20" s="1137"/>
      <c r="V20" s="1137"/>
      <c r="W20" s="1137"/>
      <c r="X20" s="1137"/>
      <c r="Y20" s="1137"/>
      <c r="Z20" s="1137"/>
      <c r="AA20" s="1137"/>
      <c r="AB20" s="1137"/>
      <c r="AC20" s="1137"/>
      <c r="AD20" s="1137"/>
      <c r="AE20" s="1138"/>
      <c r="AF20" s="1130"/>
      <c r="AG20" s="1131"/>
      <c r="AH20" s="1131"/>
      <c r="AI20" s="1131"/>
      <c r="AJ20" s="1132"/>
      <c r="AK20" s="1179"/>
      <c r="AL20" s="1180"/>
      <c r="AM20" s="1180"/>
      <c r="AN20" s="1180"/>
      <c r="AO20" s="1180"/>
      <c r="AP20" s="1180"/>
      <c r="AQ20" s="1180"/>
      <c r="AR20" s="1180"/>
      <c r="AS20" s="1180"/>
      <c r="AT20" s="1180"/>
      <c r="AU20" s="1177"/>
      <c r="AV20" s="1177"/>
      <c r="AW20" s="1177"/>
      <c r="AX20" s="1177"/>
      <c r="AY20" s="1178"/>
      <c r="AZ20" s="253"/>
      <c r="BA20" s="253"/>
      <c r="BB20" s="253"/>
      <c r="BC20" s="253"/>
      <c r="BD20" s="253"/>
      <c r="BE20" s="254"/>
      <c r="BF20" s="254"/>
      <c r="BG20" s="254"/>
      <c r="BH20" s="254"/>
      <c r="BI20" s="254"/>
      <c r="BJ20" s="254"/>
      <c r="BK20" s="254"/>
      <c r="BL20" s="254"/>
      <c r="BM20" s="254"/>
      <c r="BN20" s="254"/>
      <c r="BO20" s="254"/>
      <c r="BP20" s="254"/>
      <c r="BQ20" s="263">
        <v>14</v>
      </c>
      <c r="BR20" s="264"/>
      <c r="BS20" s="1107"/>
      <c r="BT20" s="1108"/>
      <c r="BU20" s="1108"/>
      <c r="BV20" s="1108"/>
      <c r="BW20" s="1108"/>
      <c r="BX20" s="1108"/>
      <c r="BY20" s="1108"/>
      <c r="BZ20" s="1108"/>
      <c r="CA20" s="1108"/>
      <c r="CB20" s="1108"/>
      <c r="CC20" s="1108"/>
      <c r="CD20" s="1108"/>
      <c r="CE20" s="1108"/>
      <c r="CF20" s="1108"/>
      <c r="CG20" s="1109"/>
      <c r="CH20" s="1082"/>
      <c r="CI20" s="1083"/>
      <c r="CJ20" s="1083"/>
      <c r="CK20" s="1083"/>
      <c r="CL20" s="1084"/>
      <c r="CM20" s="1082"/>
      <c r="CN20" s="1083"/>
      <c r="CO20" s="1083"/>
      <c r="CP20" s="1083"/>
      <c r="CQ20" s="1084"/>
      <c r="CR20" s="1082"/>
      <c r="CS20" s="1083"/>
      <c r="CT20" s="1083"/>
      <c r="CU20" s="1083"/>
      <c r="CV20" s="1084"/>
      <c r="CW20" s="1082"/>
      <c r="CX20" s="1083"/>
      <c r="CY20" s="1083"/>
      <c r="CZ20" s="1083"/>
      <c r="DA20" s="1084"/>
      <c r="DB20" s="1082"/>
      <c r="DC20" s="1083"/>
      <c r="DD20" s="1083"/>
      <c r="DE20" s="1083"/>
      <c r="DF20" s="1084"/>
      <c r="DG20" s="1082"/>
      <c r="DH20" s="1083"/>
      <c r="DI20" s="1083"/>
      <c r="DJ20" s="1083"/>
      <c r="DK20" s="1084"/>
      <c r="DL20" s="1082"/>
      <c r="DM20" s="1083"/>
      <c r="DN20" s="1083"/>
      <c r="DO20" s="1083"/>
      <c r="DP20" s="1084"/>
      <c r="DQ20" s="1082"/>
      <c r="DR20" s="1083"/>
      <c r="DS20" s="1083"/>
      <c r="DT20" s="1083"/>
      <c r="DU20" s="1084"/>
      <c r="DV20" s="1085"/>
      <c r="DW20" s="1086"/>
      <c r="DX20" s="1086"/>
      <c r="DY20" s="1086"/>
      <c r="DZ20" s="1087"/>
      <c r="EA20" s="255"/>
    </row>
    <row r="21" spans="1:131" s="256" customFormat="1" ht="26.25" customHeight="1" thickBot="1" x14ac:dyDescent="0.2">
      <c r="A21" s="262">
        <v>15</v>
      </c>
      <c r="B21" s="1124"/>
      <c r="C21" s="1125"/>
      <c r="D21" s="1125"/>
      <c r="E21" s="1125"/>
      <c r="F21" s="1125"/>
      <c r="G21" s="1125"/>
      <c r="H21" s="1125"/>
      <c r="I21" s="1125"/>
      <c r="J21" s="1125"/>
      <c r="K21" s="1125"/>
      <c r="L21" s="1125"/>
      <c r="M21" s="1125"/>
      <c r="N21" s="1125"/>
      <c r="O21" s="1125"/>
      <c r="P21" s="1126"/>
      <c r="Q21" s="1136"/>
      <c r="R21" s="1137"/>
      <c r="S21" s="1137"/>
      <c r="T21" s="1137"/>
      <c r="U21" s="1137"/>
      <c r="V21" s="1137"/>
      <c r="W21" s="1137"/>
      <c r="X21" s="1137"/>
      <c r="Y21" s="1137"/>
      <c r="Z21" s="1137"/>
      <c r="AA21" s="1137"/>
      <c r="AB21" s="1137"/>
      <c r="AC21" s="1137"/>
      <c r="AD21" s="1137"/>
      <c r="AE21" s="1138"/>
      <c r="AF21" s="1130"/>
      <c r="AG21" s="1131"/>
      <c r="AH21" s="1131"/>
      <c r="AI21" s="1131"/>
      <c r="AJ21" s="1132"/>
      <c r="AK21" s="1179"/>
      <c r="AL21" s="1180"/>
      <c r="AM21" s="1180"/>
      <c r="AN21" s="1180"/>
      <c r="AO21" s="1180"/>
      <c r="AP21" s="1180"/>
      <c r="AQ21" s="1180"/>
      <c r="AR21" s="1180"/>
      <c r="AS21" s="1180"/>
      <c r="AT21" s="1180"/>
      <c r="AU21" s="1177"/>
      <c r="AV21" s="1177"/>
      <c r="AW21" s="1177"/>
      <c r="AX21" s="1177"/>
      <c r="AY21" s="1178"/>
      <c r="AZ21" s="253"/>
      <c r="BA21" s="253"/>
      <c r="BB21" s="253"/>
      <c r="BC21" s="253"/>
      <c r="BD21" s="253"/>
      <c r="BE21" s="254"/>
      <c r="BF21" s="254"/>
      <c r="BG21" s="254"/>
      <c r="BH21" s="254"/>
      <c r="BI21" s="254"/>
      <c r="BJ21" s="254"/>
      <c r="BK21" s="254"/>
      <c r="BL21" s="254"/>
      <c r="BM21" s="254"/>
      <c r="BN21" s="254"/>
      <c r="BO21" s="254"/>
      <c r="BP21" s="254"/>
      <c r="BQ21" s="263">
        <v>15</v>
      </c>
      <c r="BR21" s="264"/>
      <c r="BS21" s="1107"/>
      <c r="BT21" s="1108"/>
      <c r="BU21" s="1108"/>
      <c r="BV21" s="1108"/>
      <c r="BW21" s="1108"/>
      <c r="BX21" s="1108"/>
      <c r="BY21" s="1108"/>
      <c r="BZ21" s="1108"/>
      <c r="CA21" s="1108"/>
      <c r="CB21" s="1108"/>
      <c r="CC21" s="1108"/>
      <c r="CD21" s="1108"/>
      <c r="CE21" s="1108"/>
      <c r="CF21" s="1108"/>
      <c r="CG21" s="1109"/>
      <c r="CH21" s="1082"/>
      <c r="CI21" s="1083"/>
      <c r="CJ21" s="1083"/>
      <c r="CK21" s="1083"/>
      <c r="CL21" s="1084"/>
      <c r="CM21" s="1082"/>
      <c r="CN21" s="1083"/>
      <c r="CO21" s="1083"/>
      <c r="CP21" s="1083"/>
      <c r="CQ21" s="1084"/>
      <c r="CR21" s="1082"/>
      <c r="CS21" s="1083"/>
      <c r="CT21" s="1083"/>
      <c r="CU21" s="1083"/>
      <c r="CV21" s="1084"/>
      <c r="CW21" s="1082"/>
      <c r="CX21" s="1083"/>
      <c r="CY21" s="1083"/>
      <c r="CZ21" s="1083"/>
      <c r="DA21" s="1084"/>
      <c r="DB21" s="1082"/>
      <c r="DC21" s="1083"/>
      <c r="DD21" s="1083"/>
      <c r="DE21" s="1083"/>
      <c r="DF21" s="1084"/>
      <c r="DG21" s="1082"/>
      <c r="DH21" s="1083"/>
      <c r="DI21" s="1083"/>
      <c r="DJ21" s="1083"/>
      <c r="DK21" s="1084"/>
      <c r="DL21" s="1082"/>
      <c r="DM21" s="1083"/>
      <c r="DN21" s="1083"/>
      <c r="DO21" s="1083"/>
      <c r="DP21" s="1084"/>
      <c r="DQ21" s="1082"/>
      <c r="DR21" s="1083"/>
      <c r="DS21" s="1083"/>
      <c r="DT21" s="1083"/>
      <c r="DU21" s="1084"/>
      <c r="DV21" s="1085"/>
      <c r="DW21" s="1086"/>
      <c r="DX21" s="1086"/>
      <c r="DY21" s="1086"/>
      <c r="DZ21" s="1087"/>
      <c r="EA21" s="255"/>
    </row>
    <row r="22" spans="1:131" s="256" customFormat="1" ht="26.25" customHeight="1" x14ac:dyDescent="0.15">
      <c r="A22" s="262">
        <v>16</v>
      </c>
      <c r="B22" s="1124"/>
      <c r="C22" s="1125"/>
      <c r="D22" s="1125"/>
      <c r="E22" s="1125"/>
      <c r="F22" s="1125"/>
      <c r="G22" s="1125"/>
      <c r="H22" s="1125"/>
      <c r="I22" s="1125"/>
      <c r="J22" s="1125"/>
      <c r="K22" s="1125"/>
      <c r="L22" s="1125"/>
      <c r="M22" s="1125"/>
      <c r="N22" s="1125"/>
      <c r="O22" s="1125"/>
      <c r="P22" s="1126"/>
      <c r="Q22" s="1174"/>
      <c r="R22" s="1175"/>
      <c r="S22" s="1175"/>
      <c r="T22" s="1175"/>
      <c r="U22" s="1175"/>
      <c r="V22" s="1175"/>
      <c r="W22" s="1175"/>
      <c r="X22" s="1175"/>
      <c r="Y22" s="1175"/>
      <c r="Z22" s="1175"/>
      <c r="AA22" s="1175"/>
      <c r="AB22" s="1175"/>
      <c r="AC22" s="1175"/>
      <c r="AD22" s="1175"/>
      <c r="AE22" s="1176"/>
      <c r="AF22" s="1130"/>
      <c r="AG22" s="1131"/>
      <c r="AH22" s="1131"/>
      <c r="AI22" s="1131"/>
      <c r="AJ22" s="1132"/>
      <c r="AK22" s="1170"/>
      <c r="AL22" s="1171"/>
      <c r="AM22" s="1171"/>
      <c r="AN22" s="1171"/>
      <c r="AO22" s="1171"/>
      <c r="AP22" s="1171"/>
      <c r="AQ22" s="1171"/>
      <c r="AR22" s="1171"/>
      <c r="AS22" s="1171"/>
      <c r="AT22" s="1171"/>
      <c r="AU22" s="1172"/>
      <c r="AV22" s="1172"/>
      <c r="AW22" s="1172"/>
      <c r="AX22" s="1172"/>
      <c r="AY22" s="1173"/>
      <c r="AZ22" s="1122" t="s">
        <v>392</v>
      </c>
      <c r="BA22" s="1122"/>
      <c r="BB22" s="1122"/>
      <c r="BC22" s="1122"/>
      <c r="BD22" s="1123"/>
      <c r="BE22" s="254"/>
      <c r="BF22" s="254"/>
      <c r="BG22" s="254"/>
      <c r="BH22" s="254"/>
      <c r="BI22" s="254"/>
      <c r="BJ22" s="254"/>
      <c r="BK22" s="254"/>
      <c r="BL22" s="254"/>
      <c r="BM22" s="254"/>
      <c r="BN22" s="254"/>
      <c r="BO22" s="254"/>
      <c r="BP22" s="254"/>
      <c r="BQ22" s="263">
        <v>16</v>
      </c>
      <c r="BR22" s="264"/>
      <c r="BS22" s="1107"/>
      <c r="BT22" s="1108"/>
      <c r="BU22" s="1108"/>
      <c r="BV22" s="1108"/>
      <c r="BW22" s="1108"/>
      <c r="BX22" s="1108"/>
      <c r="BY22" s="1108"/>
      <c r="BZ22" s="1108"/>
      <c r="CA22" s="1108"/>
      <c r="CB22" s="1108"/>
      <c r="CC22" s="1108"/>
      <c r="CD22" s="1108"/>
      <c r="CE22" s="1108"/>
      <c r="CF22" s="1108"/>
      <c r="CG22" s="1109"/>
      <c r="CH22" s="1082"/>
      <c r="CI22" s="1083"/>
      <c r="CJ22" s="1083"/>
      <c r="CK22" s="1083"/>
      <c r="CL22" s="1084"/>
      <c r="CM22" s="1082"/>
      <c r="CN22" s="1083"/>
      <c r="CO22" s="1083"/>
      <c r="CP22" s="1083"/>
      <c r="CQ22" s="1084"/>
      <c r="CR22" s="1082"/>
      <c r="CS22" s="1083"/>
      <c r="CT22" s="1083"/>
      <c r="CU22" s="1083"/>
      <c r="CV22" s="1084"/>
      <c r="CW22" s="1082"/>
      <c r="CX22" s="1083"/>
      <c r="CY22" s="1083"/>
      <c r="CZ22" s="1083"/>
      <c r="DA22" s="1084"/>
      <c r="DB22" s="1082"/>
      <c r="DC22" s="1083"/>
      <c r="DD22" s="1083"/>
      <c r="DE22" s="1083"/>
      <c r="DF22" s="1084"/>
      <c r="DG22" s="1082"/>
      <c r="DH22" s="1083"/>
      <c r="DI22" s="1083"/>
      <c r="DJ22" s="1083"/>
      <c r="DK22" s="1084"/>
      <c r="DL22" s="1082"/>
      <c r="DM22" s="1083"/>
      <c r="DN22" s="1083"/>
      <c r="DO22" s="1083"/>
      <c r="DP22" s="1084"/>
      <c r="DQ22" s="1082"/>
      <c r="DR22" s="1083"/>
      <c r="DS22" s="1083"/>
      <c r="DT22" s="1083"/>
      <c r="DU22" s="1084"/>
      <c r="DV22" s="1085"/>
      <c r="DW22" s="1086"/>
      <c r="DX22" s="1086"/>
      <c r="DY22" s="1086"/>
      <c r="DZ22" s="1087"/>
      <c r="EA22" s="255"/>
    </row>
    <row r="23" spans="1:131" s="256" customFormat="1" ht="26.25" customHeight="1" thickBot="1" x14ac:dyDescent="0.2">
      <c r="A23" s="265" t="s">
        <v>393</v>
      </c>
      <c r="B23" s="1037" t="s">
        <v>394</v>
      </c>
      <c r="C23" s="1038"/>
      <c r="D23" s="1038"/>
      <c r="E23" s="1038"/>
      <c r="F23" s="1038"/>
      <c r="G23" s="1038"/>
      <c r="H23" s="1038"/>
      <c r="I23" s="1038"/>
      <c r="J23" s="1038"/>
      <c r="K23" s="1038"/>
      <c r="L23" s="1038"/>
      <c r="M23" s="1038"/>
      <c r="N23" s="1038"/>
      <c r="O23" s="1038"/>
      <c r="P23" s="1039"/>
      <c r="Q23" s="1161">
        <v>7237</v>
      </c>
      <c r="R23" s="1162"/>
      <c r="S23" s="1162"/>
      <c r="T23" s="1162"/>
      <c r="U23" s="1162"/>
      <c r="V23" s="1162">
        <v>6760</v>
      </c>
      <c r="W23" s="1162"/>
      <c r="X23" s="1162"/>
      <c r="Y23" s="1162"/>
      <c r="Z23" s="1162"/>
      <c r="AA23" s="1162">
        <v>477</v>
      </c>
      <c r="AB23" s="1162"/>
      <c r="AC23" s="1162"/>
      <c r="AD23" s="1162"/>
      <c r="AE23" s="1163"/>
      <c r="AF23" s="1164">
        <v>111</v>
      </c>
      <c r="AG23" s="1162"/>
      <c r="AH23" s="1162"/>
      <c r="AI23" s="1162"/>
      <c r="AJ23" s="1165"/>
      <c r="AK23" s="1166"/>
      <c r="AL23" s="1167"/>
      <c r="AM23" s="1167"/>
      <c r="AN23" s="1167"/>
      <c r="AO23" s="1167"/>
      <c r="AP23" s="1162">
        <v>5183</v>
      </c>
      <c r="AQ23" s="1162"/>
      <c r="AR23" s="1162"/>
      <c r="AS23" s="1162"/>
      <c r="AT23" s="1162"/>
      <c r="AU23" s="1168"/>
      <c r="AV23" s="1168"/>
      <c r="AW23" s="1168"/>
      <c r="AX23" s="1168"/>
      <c r="AY23" s="1169"/>
      <c r="AZ23" s="1158" t="s">
        <v>395</v>
      </c>
      <c r="BA23" s="1159"/>
      <c r="BB23" s="1159"/>
      <c r="BC23" s="1159"/>
      <c r="BD23" s="1160"/>
      <c r="BE23" s="254"/>
      <c r="BF23" s="254"/>
      <c r="BG23" s="254"/>
      <c r="BH23" s="254"/>
      <c r="BI23" s="254"/>
      <c r="BJ23" s="254"/>
      <c r="BK23" s="254"/>
      <c r="BL23" s="254"/>
      <c r="BM23" s="254"/>
      <c r="BN23" s="254"/>
      <c r="BO23" s="254"/>
      <c r="BP23" s="254"/>
      <c r="BQ23" s="263">
        <v>17</v>
      </c>
      <c r="BR23" s="264"/>
      <c r="BS23" s="1107"/>
      <c r="BT23" s="1108"/>
      <c r="BU23" s="1108"/>
      <c r="BV23" s="1108"/>
      <c r="BW23" s="1108"/>
      <c r="BX23" s="1108"/>
      <c r="BY23" s="1108"/>
      <c r="BZ23" s="1108"/>
      <c r="CA23" s="1108"/>
      <c r="CB23" s="1108"/>
      <c r="CC23" s="1108"/>
      <c r="CD23" s="1108"/>
      <c r="CE23" s="1108"/>
      <c r="CF23" s="1108"/>
      <c r="CG23" s="1109"/>
      <c r="CH23" s="1082"/>
      <c r="CI23" s="1083"/>
      <c r="CJ23" s="1083"/>
      <c r="CK23" s="1083"/>
      <c r="CL23" s="1084"/>
      <c r="CM23" s="1082"/>
      <c r="CN23" s="1083"/>
      <c r="CO23" s="1083"/>
      <c r="CP23" s="1083"/>
      <c r="CQ23" s="1084"/>
      <c r="CR23" s="1082"/>
      <c r="CS23" s="1083"/>
      <c r="CT23" s="1083"/>
      <c r="CU23" s="1083"/>
      <c r="CV23" s="1084"/>
      <c r="CW23" s="1082"/>
      <c r="CX23" s="1083"/>
      <c r="CY23" s="1083"/>
      <c r="CZ23" s="1083"/>
      <c r="DA23" s="1084"/>
      <c r="DB23" s="1082"/>
      <c r="DC23" s="1083"/>
      <c r="DD23" s="1083"/>
      <c r="DE23" s="1083"/>
      <c r="DF23" s="1084"/>
      <c r="DG23" s="1082"/>
      <c r="DH23" s="1083"/>
      <c r="DI23" s="1083"/>
      <c r="DJ23" s="1083"/>
      <c r="DK23" s="1084"/>
      <c r="DL23" s="1082"/>
      <c r="DM23" s="1083"/>
      <c r="DN23" s="1083"/>
      <c r="DO23" s="1083"/>
      <c r="DP23" s="1084"/>
      <c r="DQ23" s="1082"/>
      <c r="DR23" s="1083"/>
      <c r="DS23" s="1083"/>
      <c r="DT23" s="1083"/>
      <c r="DU23" s="1084"/>
      <c r="DV23" s="1085"/>
      <c r="DW23" s="1086"/>
      <c r="DX23" s="1086"/>
      <c r="DY23" s="1086"/>
      <c r="DZ23" s="1087"/>
      <c r="EA23" s="255"/>
    </row>
    <row r="24" spans="1:131" s="256" customFormat="1" ht="26.25" customHeight="1" x14ac:dyDescent="0.15">
      <c r="A24" s="1157" t="s">
        <v>396</v>
      </c>
      <c r="B24" s="1157"/>
      <c r="C24" s="1157"/>
      <c r="D24" s="1157"/>
      <c r="E24" s="1157"/>
      <c r="F24" s="1157"/>
      <c r="G24" s="1157"/>
      <c r="H24" s="1157"/>
      <c r="I24" s="1157"/>
      <c r="J24" s="1157"/>
      <c r="K24" s="1157"/>
      <c r="L24" s="1157"/>
      <c r="M24" s="1157"/>
      <c r="N24" s="1157"/>
      <c r="O24" s="1157"/>
      <c r="P24" s="1157"/>
      <c r="Q24" s="1157"/>
      <c r="R24" s="1157"/>
      <c r="S24" s="1157"/>
      <c r="T24" s="1157"/>
      <c r="U24" s="1157"/>
      <c r="V24" s="1157"/>
      <c r="W24" s="1157"/>
      <c r="X24" s="1157"/>
      <c r="Y24" s="1157"/>
      <c r="Z24" s="1157"/>
      <c r="AA24" s="1157"/>
      <c r="AB24" s="1157"/>
      <c r="AC24" s="1157"/>
      <c r="AD24" s="1157"/>
      <c r="AE24" s="1157"/>
      <c r="AF24" s="1157"/>
      <c r="AG24" s="1157"/>
      <c r="AH24" s="1157"/>
      <c r="AI24" s="1157"/>
      <c r="AJ24" s="1157"/>
      <c r="AK24" s="1157"/>
      <c r="AL24" s="1157"/>
      <c r="AM24" s="1157"/>
      <c r="AN24" s="1157"/>
      <c r="AO24" s="1157"/>
      <c r="AP24" s="1157"/>
      <c r="AQ24" s="1157"/>
      <c r="AR24" s="1157"/>
      <c r="AS24" s="1157"/>
      <c r="AT24" s="1157"/>
      <c r="AU24" s="1157"/>
      <c r="AV24" s="1157"/>
      <c r="AW24" s="1157"/>
      <c r="AX24" s="1157"/>
      <c r="AY24" s="1157"/>
      <c r="AZ24" s="253"/>
      <c r="BA24" s="253"/>
      <c r="BB24" s="253"/>
      <c r="BC24" s="253"/>
      <c r="BD24" s="253"/>
      <c r="BE24" s="254"/>
      <c r="BF24" s="254"/>
      <c r="BG24" s="254"/>
      <c r="BH24" s="254"/>
      <c r="BI24" s="254"/>
      <c r="BJ24" s="254"/>
      <c r="BK24" s="254"/>
      <c r="BL24" s="254"/>
      <c r="BM24" s="254"/>
      <c r="BN24" s="254"/>
      <c r="BO24" s="254"/>
      <c r="BP24" s="254"/>
      <c r="BQ24" s="263">
        <v>18</v>
      </c>
      <c r="BR24" s="264"/>
      <c r="BS24" s="1107"/>
      <c r="BT24" s="1108"/>
      <c r="BU24" s="1108"/>
      <c r="BV24" s="1108"/>
      <c r="BW24" s="1108"/>
      <c r="BX24" s="1108"/>
      <c r="BY24" s="1108"/>
      <c r="BZ24" s="1108"/>
      <c r="CA24" s="1108"/>
      <c r="CB24" s="1108"/>
      <c r="CC24" s="1108"/>
      <c r="CD24" s="1108"/>
      <c r="CE24" s="1108"/>
      <c r="CF24" s="1108"/>
      <c r="CG24" s="1109"/>
      <c r="CH24" s="1082"/>
      <c r="CI24" s="1083"/>
      <c r="CJ24" s="1083"/>
      <c r="CK24" s="1083"/>
      <c r="CL24" s="1084"/>
      <c r="CM24" s="1082"/>
      <c r="CN24" s="1083"/>
      <c r="CO24" s="1083"/>
      <c r="CP24" s="1083"/>
      <c r="CQ24" s="1084"/>
      <c r="CR24" s="1082"/>
      <c r="CS24" s="1083"/>
      <c r="CT24" s="1083"/>
      <c r="CU24" s="1083"/>
      <c r="CV24" s="1084"/>
      <c r="CW24" s="1082"/>
      <c r="CX24" s="1083"/>
      <c r="CY24" s="1083"/>
      <c r="CZ24" s="1083"/>
      <c r="DA24" s="1084"/>
      <c r="DB24" s="1082"/>
      <c r="DC24" s="1083"/>
      <c r="DD24" s="1083"/>
      <c r="DE24" s="1083"/>
      <c r="DF24" s="1084"/>
      <c r="DG24" s="1082"/>
      <c r="DH24" s="1083"/>
      <c r="DI24" s="1083"/>
      <c r="DJ24" s="1083"/>
      <c r="DK24" s="1084"/>
      <c r="DL24" s="1082"/>
      <c r="DM24" s="1083"/>
      <c r="DN24" s="1083"/>
      <c r="DO24" s="1083"/>
      <c r="DP24" s="1084"/>
      <c r="DQ24" s="1082"/>
      <c r="DR24" s="1083"/>
      <c r="DS24" s="1083"/>
      <c r="DT24" s="1083"/>
      <c r="DU24" s="1084"/>
      <c r="DV24" s="1085"/>
      <c r="DW24" s="1086"/>
      <c r="DX24" s="1086"/>
      <c r="DY24" s="1086"/>
      <c r="DZ24" s="1087"/>
      <c r="EA24" s="255"/>
    </row>
    <row r="25" spans="1:131" s="248" customFormat="1" ht="26.25" customHeight="1" thickBot="1" x14ac:dyDescent="0.2">
      <c r="A25" s="1156" t="s">
        <v>397</v>
      </c>
      <c r="B25" s="1156"/>
      <c r="C25" s="1156"/>
      <c r="D25" s="1156"/>
      <c r="E25" s="1156"/>
      <c r="F25" s="1156"/>
      <c r="G25" s="1156"/>
      <c r="H25" s="1156"/>
      <c r="I25" s="1156"/>
      <c r="J25" s="1156"/>
      <c r="K25" s="1156"/>
      <c r="L25" s="1156"/>
      <c r="M25" s="1156"/>
      <c r="N25" s="1156"/>
      <c r="O25" s="1156"/>
      <c r="P25" s="1156"/>
      <c r="Q25" s="1156"/>
      <c r="R25" s="1156"/>
      <c r="S25" s="1156"/>
      <c r="T25" s="1156"/>
      <c r="U25" s="1156"/>
      <c r="V25" s="1156"/>
      <c r="W25" s="1156"/>
      <c r="X25" s="1156"/>
      <c r="Y25" s="1156"/>
      <c r="Z25" s="1156"/>
      <c r="AA25" s="1156"/>
      <c r="AB25" s="1156"/>
      <c r="AC25" s="1156"/>
      <c r="AD25" s="1156"/>
      <c r="AE25" s="1156"/>
      <c r="AF25" s="1156"/>
      <c r="AG25" s="1156"/>
      <c r="AH25" s="1156"/>
      <c r="AI25" s="1156"/>
      <c r="AJ25" s="1156"/>
      <c r="AK25" s="1156"/>
      <c r="AL25" s="1156"/>
      <c r="AM25" s="1156"/>
      <c r="AN25" s="1156"/>
      <c r="AO25" s="1156"/>
      <c r="AP25" s="1156"/>
      <c r="AQ25" s="1156"/>
      <c r="AR25" s="1156"/>
      <c r="AS25" s="1156"/>
      <c r="AT25" s="1156"/>
      <c r="AU25" s="1156"/>
      <c r="AV25" s="1156"/>
      <c r="AW25" s="1156"/>
      <c r="AX25" s="1156"/>
      <c r="AY25" s="1156"/>
      <c r="AZ25" s="1156"/>
      <c r="BA25" s="1156"/>
      <c r="BB25" s="1156"/>
      <c r="BC25" s="1156"/>
      <c r="BD25" s="1156"/>
      <c r="BE25" s="1156"/>
      <c r="BF25" s="1156"/>
      <c r="BG25" s="1156"/>
      <c r="BH25" s="1156"/>
      <c r="BI25" s="1156"/>
      <c r="BJ25" s="253"/>
      <c r="BK25" s="253"/>
      <c r="BL25" s="253"/>
      <c r="BM25" s="253"/>
      <c r="BN25" s="253"/>
      <c r="BO25" s="266"/>
      <c r="BP25" s="266"/>
      <c r="BQ25" s="263">
        <v>19</v>
      </c>
      <c r="BR25" s="264"/>
      <c r="BS25" s="1107"/>
      <c r="BT25" s="1108"/>
      <c r="BU25" s="1108"/>
      <c r="BV25" s="1108"/>
      <c r="BW25" s="1108"/>
      <c r="BX25" s="1108"/>
      <c r="BY25" s="1108"/>
      <c r="BZ25" s="1108"/>
      <c r="CA25" s="1108"/>
      <c r="CB25" s="1108"/>
      <c r="CC25" s="1108"/>
      <c r="CD25" s="1108"/>
      <c r="CE25" s="1108"/>
      <c r="CF25" s="1108"/>
      <c r="CG25" s="1109"/>
      <c r="CH25" s="1082"/>
      <c r="CI25" s="1083"/>
      <c r="CJ25" s="1083"/>
      <c r="CK25" s="1083"/>
      <c r="CL25" s="1084"/>
      <c r="CM25" s="1082"/>
      <c r="CN25" s="1083"/>
      <c r="CO25" s="1083"/>
      <c r="CP25" s="1083"/>
      <c r="CQ25" s="1084"/>
      <c r="CR25" s="1082"/>
      <c r="CS25" s="1083"/>
      <c r="CT25" s="1083"/>
      <c r="CU25" s="1083"/>
      <c r="CV25" s="1084"/>
      <c r="CW25" s="1082"/>
      <c r="CX25" s="1083"/>
      <c r="CY25" s="1083"/>
      <c r="CZ25" s="1083"/>
      <c r="DA25" s="1084"/>
      <c r="DB25" s="1082"/>
      <c r="DC25" s="1083"/>
      <c r="DD25" s="1083"/>
      <c r="DE25" s="1083"/>
      <c r="DF25" s="1084"/>
      <c r="DG25" s="1082"/>
      <c r="DH25" s="1083"/>
      <c r="DI25" s="1083"/>
      <c r="DJ25" s="1083"/>
      <c r="DK25" s="1084"/>
      <c r="DL25" s="1082"/>
      <c r="DM25" s="1083"/>
      <c r="DN25" s="1083"/>
      <c r="DO25" s="1083"/>
      <c r="DP25" s="1084"/>
      <c r="DQ25" s="1082"/>
      <c r="DR25" s="1083"/>
      <c r="DS25" s="1083"/>
      <c r="DT25" s="1083"/>
      <c r="DU25" s="1084"/>
      <c r="DV25" s="1085"/>
      <c r="DW25" s="1086"/>
      <c r="DX25" s="1086"/>
      <c r="DY25" s="1086"/>
      <c r="DZ25" s="1087"/>
      <c r="EA25" s="247"/>
    </row>
    <row r="26" spans="1:131" s="248" customFormat="1" ht="26.25" customHeight="1" x14ac:dyDescent="0.15">
      <c r="A26" s="1088" t="s">
        <v>374</v>
      </c>
      <c r="B26" s="1089"/>
      <c r="C26" s="1089"/>
      <c r="D26" s="1089"/>
      <c r="E26" s="1089"/>
      <c r="F26" s="1089"/>
      <c r="G26" s="1089"/>
      <c r="H26" s="1089"/>
      <c r="I26" s="1089"/>
      <c r="J26" s="1089"/>
      <c r="K26" s="1089"/>
      <c r="L26" s="1089"/>
      <c r="M26" s="1089"/>
      <c r="N26" s="1089"/>
      <c r="O26" s="1089"/>
      <c r="P26" s="1090"/>
      <c r="Q26" s="1094" t="s">
        <v>398</v>
      </c>
      <c r="R26" s="1095"/>
      <c r="S26" s="1095"/>
      <c r="T26" s="1095"/>
      <c r="U26" s="1096"/>
      <c r="V26" s="1094" t="s">
        <v>399</v>
      </c>
      <c r="W26" s="1095"/>
      <c r="X26" s="1095"/>
      <c r="Y26" s="1095"/>
      <c r="Z26" s="1096"/>
      <c r="AA26" s="1094" t="s">
        <v>400</v>
      </c>
      <c r="AB26" s="1095"/>
      <c r="AC26" s="1095"/>
      <c r="AD26" s="1095"/>
      <c r="AE26" s="1095"/>
      <c r="AF26" s="1152" t="s">
        <v>401</v>
      </c>
      <c r="AG26" s="1101"/>
      <c r="AH26" s="1101"/>
      <c r="AI26" s="1101"/>
      <c r="AJ26" s="1153"/>
      <c r="AK26" s="1095" t="s">
        <v>402</v>
      </c>
      <c r="AL26" s="1095"/>
      <c r="AM26" s="1095"/>
      <c r="AN26" s="1095"/>
      <c r="AO26" s="1096"/>
      <c r="AP26" s="1094" t="s">
        <v>403</v>
      </c>
      <c r="AQ26" s="1095"/>
      <c r="AR26" s="1095"/>
      <c r="AS26" s="1095"/>
      <c r="AT26" s="1096"/>
      <c r="AU26" s="1094" t="s">
        <v>404</v>
      </c>
      <c r="AV26" s="1095"/>
      <c r="AW26" s="1095"/>
      <c r="AX26" s="1095"/>
      <c r="AY26" s="1096"/>
      <c r="AZ26" s="1094" t="s">
        <v>405</v>
      </c>
      <c r="BA26" s="1095"/>
      <c r="BB26" s="1095"/>
      <c r="BC26" s="1095"/>
      <c r="BD26" s="1096"/>
      <c r="BE26" s="1094" t="s">
        <v>381</v>
      </c>
      <c r="BF26" s="1095"/>
      <c r="BG26" s="1095"/>
      <c r="BH26" s="1095"/>
      <c r="BI26" s="1110"/>
      <c r="BJ26" s="253"/>
      <c r="BK26" s="253"/>
      <c r="BL26" s="253"/>
      <c r="BM26" s="253"/>
      <c r="BN26" s="253"/>
      <c r="BO26" s="266"/>
      <c r="BP26" s="266"/>
      <c r="BQ26" s="263">
        <v>20</v>
      </c>
      <c r="BR26" s="264"/>
      <c r="BS26" s="1107"/>
      <c r="BT26" s="1108"/>
      <c r="BU26" s="1108"/>
      <c r="BV26" s="1108"/>
      <c r="BW26" s="1108"/>
      <c r="BX26" s="1108"/>
      <c r="BY26" s="1108"/>
      <c r="BZ26" s="1108"/>
      <c r="CA26" s="1108"/>
      <c r="CB26" s="1108"/>
      <c r="CC26" s="1108"/>
      <c r="CD26" s="1108"/>
      <c r="CE26" s="1108"/>
      <c r="CF26" s="1108"/>
      <c r="CG26" s="1109"/>
      <c r="CH26" s="1082"/>
      <c r="CI26" s="1083"/>
      <c r="CJ26" s="1083"/>
      <c r="CK26" s="1083"/>
      <c r="CL26" s="1084"/>
      <c r="CM26" s="1082"/>
      <c r="CN26" s="1083"/>
      <c r="CO26" s="1083"/>
      <c r="CP26" s="1083"/>
      <c r="CQ26" s="1084"/>
      <c r="CR26" s="1082"/>
      <c r="CS26" s="1083"/>
      <c r="CT26" s="1083"/>
      <c r="CU26" s="1083"/>
      <c r="CV26" s="1084"/>
      <c r="CW26" s="1082"/>
      <c r="CX26" s="1083"/>
      <c r="CY26" s="1083"/>
      <c r="CZ26" s="1083"/>
      <c r="DA26" s="1084"/>
      <c r="DB26" s="1082"/>
      <c r="DC26" s="1083"/>
      <c r="DD26" s="1083"/>
      <c r="DE26" s="1083"/>
      <c r="DF26" s="1084"/>
      <c r="DG26" s="1082"/>
      <c r="DH26" s="1083"/>
      <c r="DI26" s="1083"/>
      <c r="DJ26" s="1083"/>
      <c r="DK26" s="1084"/>
      <c r="DL26" s="1082"/>
      <c r="DM26" s="1083"/>
      <c r="DN26" s="1083"/>
      <c r="DO26" s="1083"/>
      <c r="DP26" s="1084"/>
      <c r="DQ26" s="1082"/>
      <c r="DR26" s="1083"/>
      <c r="DS26" s="1083"/>
      <c r="DT26" s="1083"/>
      <c r="DU26" s="1084"/>
      <c r="DV26" s="1085"/>
      <c r="DW26" s="1086"/>
      <c r="DX26" s="1086"/>
      <c r="DY26" s="1086"/>
      <c r="DZ26" s="1087"/>
      <c r="EA26" s="247"/>
    </row>
    <row r="27" spans="1:131" s="248" customFormat="1" ht="26.25" customHeight="1" thickBot="1" x14ac:dyDescent="0.2">
      <c r="A27" s="1091"/>
      <c r="B27" s="1092"/>
      <c r="C27" s="1092"/>
      <c r="D27" s="1092"/>
      <c r="E27" s="1092"/>
      <c r="F27" s="1092"/>
      <c r="G27" s="1092"/>
      <c r="H27" s="1092"/>
      <c r="I27" s="1092"/>
      <c r="J27" s="1092"/>
      <c r="K27" s="1092"/>
      <c r="L27" s="1092"/>
      <c r="M27" s="1092"/>
      <c r="N27" s="1092"/>
      <c r="O27" s="1092"/>
      <c r="P27" s="1093"/>
      <c r="Q27" s="1097"/>
      <c r="R27" s="1098"/>
      <c r="S27" s="1098"/>
      <c r="T27" s="1098"/>
      <c r="U27" s="1099"/>
      <c r="V27" s="1097"/>
      <c r="W27" s="1098"/>
      <c r="X27" s="1098"/>
      <c r="Y27" s="1098"/>
      <c r="Z27" s="1099"/>
      <c r="AA27" s="1097"/>
      <c r="AB27" s="1098"/>
      <c r="AC27" s="1098"/>
      <c r="AD27" s="1098"/>
      <c r="AE27" s="1098"/>
      <c r="AF27" s="1154"/>
      <c r="AG27" s="1104"/>
      <c r="AH27" s="1104"/>
      <c r="AI27" s="1104"/>
      <c r="AJ27" s="1155"/>
      <c r="AK27" s="1098"/>
      <c r="AL27" s="1098"/>
      <c r="AM27" s="1098"/>
      <c r="AN27" s="1098"/>
      <c r="AO27" s="1099"/>
      <c r="AP27" s="1097"/>
      <c r="AQ27" s="1098"/>
      <c r="AR27" s="1098"/>
      <c r="AS27" s="1098"/>
      <c r="AT27" s="1099"/>
      <c r="AU27" s="1097"/>
      <c r="AV27" s="1098"/>
      <c r="AW27" s="1098"/>
      <c r="AX27" s="1098"/>
      <c r="AY27" s="1099"/>
      <c r="AZ27" s="1097"/>
      <c r="BA27" s="1098"/>
      <c r="BB27" s="1098"/>
      <c r="BC27" s="1098"/>
      <c r="BD27" s="1099"/>
      <c r="BE27" s="1097"/>
      <c r="BF27" s="1098"/>
      <c r="BG27" s="1098"/>
      <c r="BH27" s="1098"/>
      <c r="BI27" s="1111"/>
      <c r="BJ27" s="253"/>
      <c r="BK27" s="253"/>
      <c r="BL27" s="253"/>
      <c r="BM27" s="253"/>
      <c r="BN27" s="253"/>
      <c r="BO27" s="266"/>
      <c r="BP27" s="266"/>
      <c r="BQ27" s="263">
        <v>21</v>
      </c>
      <c r="BR27" s="264"/>
      <c r="BS27" s="1107"/>
      <c r="BT27" s="1108"/>
      <c r="BU27" s="1108"/>
      <c r="BV27" s="1108"/>
      <c r="BW27" s="1108"/>
      <c r="BX27" s="1108"/>
      <c r="BY27" s="1108"/>
      <c r="BZ27" s="1108"/>
      <c r="CA27" s="1108"/>
      <c r="CB27" s="1108"/>
      <c r="CC27" s="1108"/>
      <c r="CD27" s="1108"/>
      <c r="CE27" s="1108"/>
      <c r="CF27" s="1108"/>
      <c r="CG27" s="1109"/>
      <c r="CH27" s="1082"/>
      <c r="CI27" s="1083"/>
      <c r="CJ27" s="1083"/>
      <c r="CK27" s="1083"/>
      <c r="CL27" s="1084"/>
      <c r="CM27" s="1082"/>
      <c r="CN27" s="1083"/>
      <c r="CO27" s="1083"/>
      <c r="CP27" s="1083"/>
      <c r="CQ27" s="1084"/>
      <c r="CR27" s="1082"/>
      <c r="CS27" s="1083"/>
      <c r="CT27" s="1083"/>
      <c r="CU27" s="1083"/>
      <c r="CV27" s="1084"/>
      <c r="CW27" s="1082"/>
      <c r="CX27" s="1083"/>
      <c r="CY27" s="1083"/>
      <c r="CZ27" s="1083"/>
      <c r="DA27" s="1084"/>
      <c r="DB27" s="1082"/>
      <c r="DC27" s="1083"/>
      <c r="DD27" s="1083"/>
      <c r="DE27" s="1083"/>
      <c r="DF27" s="1084"/>
      <c r="DG27" s="1082"/>
      <c r="DH27" s="1083"/>
      <c r="DI27" s="1083"/>
      <c r="DJ27" s="1083"/>
      <c r="DK27" s="1084"/>
      <c r="DL27" s="1082"/>
      <c r="DM27" s="1083"/>
      <c r="DN27" s="1083"/>
      <c r="DO27" s="1083"/>
      <c r="DP27" s="1084"/>
      <c r="DQ27" s="1082"/>
      <c r="DR27" s="1083"/>
      <c r="DS27" s="1083"/>
      <c r="DT27" s="1083"/>
      <c r="DU27" s="1084"/>
      <c r="DV27" s="1085"/>
      <c r="DW27" s="1086"/>
      <c r="DX27" s="1086"/>
      <c r="DY27" s="1086"/>
      <c r="DZ27" s="1087"/>
      <c r="EA27" s="247"/>
    </row>
    <row r="28" spans="1:131" s="248" customFormat="1" ht="26.25" customHeight="1" thickTop="1" x14ac:dyDescent="0.15">
      <c r="A28" s="267">
        <v>1</v>
      </c>
      <c r="B28" s="1143" t="s">
        <v>406</v>
      </c>
      <c r="C28" s="1144"/>
      <c r="D28" s="1144"/>
      <c r="E28" s="1144"/>
      <c r="F28" s="1144"/>
      <c r="G28" s="1144"/>
      <c r="H28" s="1144"/>
      <c r="I28" s="1144"/>
      <c r="J28" s="1144"/>
      <c r="K28" s="1144"/>
      <c r="L28" s="1144"/>
      <c r="M28" s="1144"/>
      <c r="N28" s="1144"/>
      <c r="O28" s="1144"/>
      <c r="P28" s="1145"/>
      <c r="Q28" s="1146">
        <v>703</v>
      </c>
      <c r="R28" s="1147"/>
      <c r="S28" s="1147"/>
      <c r="T28" s="1147"/>
      <c r="U28" s="1147"/>
      <c r="V28" s="1147">
        <v>700</v>
      </c>
      <c r="W28" s="1147"/>
      <c r="X28" s="1147"/>
      <c r="Y28" s="1147"/>
      <c r="Z28" s="1147"/>
      <c r="AA28" s="1147">
        <v>3</v>
      </c>
      <c r="AB28" s="1147"/>
      <c r="AC28" s="1147"/>
      <c r="AD28" s="1147"/>
      <c r="AE28" s="1148"/>
      <c r="AF28" s="1149">
        <v>3</v>
      </c>
      <c r="AG28" s="1147"/>
      <c r="AH28" s="1147"/>
      <c r="AI28" s="1147"/>
      <c r="AJ28" s="1150"/>
      <c r="AK28" s="1151">
        <v>78</v>
      </c>
      <c r="AL28" s="1139"/>
      <c r="AM28" s="1139"/>
      <c r="AN28" s="1139"/>
      <c r="AO28" s="1139"/>
      <c r="AP28" s="1139" t="s">
        <v>582</v>
      </c>
      <c r="AQ28" s="1139"/>
      <c r="AR28" s="1139"/>
      <c r="AS28" s="1139"/>
      <c r="AT28" s="1139"/>
      <c r="AU28" s="1139" t="s">
        <v>582</v>
      </c>
      <c r="AV28" s="1139"/>
      <c r="AW28" s="1139"/>
      <c r="AX28" s="1139"/>
      <c r="AY28" s="1139"/>
      <c r="AZ28" s="1140" t="s">
        <v>582</v>
      </c>
      <c r="BA28" s="1140"/>
      <c r="BB28" s="1140"/>
      <c r="BC28" s="1140"/>
      <c r="BD28" s="1140"/>
      <c r="BE28" s="1141"/>
      <c r="BF28" s="1141"/>
      <c r="BG28" s="1141"/>
      <c r="BH28" s="1141"/>
      <c r="BI28" s="1142"/>
      <c r="BJ28" s="253"/>
      <c r="BK28" s="253"/>
      <c r="BL28" s="253"/>
      <c r="BM28" s="253"/>
      <c r="BN28" s="253"/>
      <c r="BO28" s="266"/>
      <c r="BP28" s="266"/>
      <c r="BQ28" s="263">
        <v>22</v>
      </c>
      <c r="BR28" s="264"/>
      <c r="BS28" s="1107"/>
      <c r="BT28" s="1108"/>
      <c r="BU28" s="1108"/>
      <c r="BV28" s="1108"/>
      <c r="BW28" s="1108"/>
      <c r="BX28" s="1108"/>
      <c r="BY28" s="1108"/>
      <c r="BZ28" s="1108"/>
      <c r="CA28" s="1108"/>
      <c r="CB28" s="1108"/>
      <c r="CC28" s="1108"/>
      <c r="CD28" s="1108"/>
      <c r="CE28" s="1108"/>
      <c r="CF28" s="1108"/>
      <c r="CG28" s="1109"/>
      <c r="CH28" s="1082"/>
      <c r="CI28" s="1083"/>
      <c r="CJ28" s="1083"/>
      <c r="CK28" s="1083"/>
      <c r="CL28" s="1084"/>
      <c r="CM28" s="1082"/>
      <c r="CN28" s="1083"/>
      <c r="CO28" s="1083"/>
      <c r="CP28" s="1083"/>
      <c r="CQ28" s="1084"/>
      <c r="CR28" s="1082"/>
      <c r="CS28" s="1083"/>
      <c r="CT28" s="1083"/>
      <c r="CU28" s="1083"/>
      <c r="CV28" s="1084"/>
      <c r="CW28" s="1082"/>
      <c r="CX28" s="1083"/>
      <c r="CY28" s="1083"/>
      <c r="CZ28" s="1083"/>
      <c r="DA28" s="1084"/>
      <c r="DB28" s="1082"/>
      <c r="DC28" s="1083"/>
      <c r="DD28" s="1083"/>
      <c r="DE28" s="1083"/>
      <c r="DF28" s="1084"/>
      <c r="DG28" s="1082"/>
      <c r="DH28" s="1083"/>
      <c r="DI28" s="1083"/>
      <c r="DJ28" s="1083"/>
      <c r="DK28" s="1084"/>
      <c r="DL28" s="1082"/>
      <c r="DM28" s="1083"/>
      <c r="DN28" s="1083"/>
      <c r="DO28" s="1083"/>
      <c r="DP28" s="1084"/>
      <c r="DQ28" s="1082"/>
      <c r="DR28" s="1083"/>
      <c r="DS28" s="1083"/>
      <c r="DT28" s="1083"/>
      <c r="DU28" s="1084"/>
      <c r="DV28" s="1085"/>
      <c r="DW28" s="1086"/>
      <c r="DX28" s="1086"/>
      <c r="DY28" s="1086"/>
      <c r="DZ28" s="1087"/>
      <c r="EA28" s="247"/>
    </row>
    <row r="29" spans="1:131" s="248" customFormat="1" ht="26.25" customHeight="1" x14ac:dyDescent="0.15">
      <c r="A29" s="267">
        <v>2</v>
      </c>
      <c r="B29" s="1124" t="s">
        <v>407</v>
      </c>
      <c r="C29" s="1125"/>
      <c r="D29" s="1125"/>
      <c r="E29" s="1125"/>
      <c r="F29" s="1125"/>
      <c r="G29" s="1125"/>
      <c r="H29" s="1125"/>
      <c r="I29" s="1125"/>
      <c r="J29" s="1125"/>
      <c r="K29" s="1125"/>
      <c r="L29" s="1125"/>
      <c r="M29" s="1125"/>
      <c r="N29" s="1125"/>
      <c r="O29" s="1125"/>
      <c r="P29" s="1126"/>
      <c r="Q29" s="1136">
        <v>758</v>
      </c>
      <c r="R29" s="1137"/>
      <c r="S29" s="1137"/>
      <c r="T29" s="1137"/>
      <c r="U29" s="1137"/>
      <c r="V29" s="1137">
        <v>738</v>
      </c>
      <c r="W29" s="1137"/>
      <c r="X29" s="1137"/>
      <c r="Y29" s="1137"/>
      <c r="Z29" s="1137"/>
      <c r="AA29" s="1137">
        <v>20</v>
      </c>
      <c r="AB29" s="1137"/>
      <c r="AC29" s="1137"/>
      <c r="AD29" s="1137"/>
      <c r="AE29" s="1138"/>
      <c r="AF29" s="1130">
        <v>20</v>
      </c>
      <c r="AG29" s="1131"/>
      <c r="AH29" s="1131"/>
      <c r="AI29" s="1131"/>
      <c r="AJ29" s="1132"/>
      <c r="AK29" s="1073">
        <v>133</v>
      </c>
      <c r="AL29" s="1064"/>
      <c r="AM29" s="1064"/>
      <c r="AN29" s="1064"/>
      <c r="AO29" s="1064"/>
      <c r="AP29" s="1064" t="s">
        <v>582</v>
      </c>
      <c r="AQ29" s="1064"/>
      <c r="AR29" s="1064"/>
      <c r="AS29" s="1064"/>
      <c r="AT29" s="1064"/>
      <c r="AU29" s="1064" t="s">
        <v>582</v>
      </c>
      <c r="AV29" s="1064"/>
      <c r="AW29" s="1064"/>
      <c r="AX29" s="1064"/>
      <c r="AY29" s="1064"/>
      <c r="AZ29" s="1135" t="s">
        <v>582</v>
      </c>
      <c r="BA29" s="1135"/>
      <c r="BB29" s="1135"/>
      <c r="BC29" s="1135"/>
      <c r="BD29" s="1135"/>
      <c r="BE29" s="1119"/>
      <c r="BF29" s="1119"/>
      <c r="BG29" s="1119"/>
      <c r="BH29" s="1119"/>
      <c r="BI29" s="1120"/>
      <c r="BJ29" s="253"/>
      <c r="BK29" s="253"/>
      <c r="BL29" s="253"/>
      <c r="BM29" s="253"/>
      <c r="BN29" s="253"/>
      <c r="BO29" s="266"/>
      <c r="BP29" s="266"/>
      <c r="BQ29" s="263">
        <v>23</v>
      </c>
      <c r="BR29" s="264"/>
      <c r="BS29" s="1107"/>
      <c r="BT29" s="1108"/>
      <c r="BU29" s="1108"/>
      <c r="BV29" s="1108"/>
      <c r="BW29" s="1108"/>
      <c r="BX29" s="1108"/>
      <c r="BY29" s="1108"/>
      <c r="BZ29" s="1108"/>
      <c r="CA29" s="1108"/>
      <c r="CB29" s="1108"/>
      <c r="CC29" s="1108"/>
      <c r="CD29" s="1108"/>
      <c r="CE29" s="1108"/>
      <c r="CF29" s="1108"/>
      <c r="CG29" s="1109"/>
      <c r="CH29" s="1082"/>
      <c r="CI29" s="1083"/>
      <c r="CJ29" s="1083"/>
      <c r="CK29" s="1083"/>
      <c r="CL29" s="1084"/>
      <c r="CM29" s="1082"/>
      <c r="CN29" s="1083"/>
      <c r="CO29" s="1083"/>
      <c r="CP29" s="1083"/>
      <c r="CQ29" s="1084"/>
      <c r="CR29" s="1082"/>
      <c r="CS29" s="1083"/>
      <c r="CT29" s="1083"/>
      <c r="CU29" s="1083"/>
      <c r="CV29" s="1084"/>
      <c r="CW29" s="1082"/>
      <c r="CX29" s="1083"/>
      <c r="CY29" s="1083"/>
      <c r="CZ29" s="1083"/>
      <c r="DA29" s="1084"/>
      <c r="DB29" s="1082"/>
      <c r="DC29" s="1083"/>
      <c r="DD29" s="1083"/>
      <c r="DE29" s="1083"/>
      <c r="DF29" s="1084"/>
      <c r="DG29" s="1082"/>
      <c r="DH29" s="1083"/>
      <c r="DI29" s="1083"/>
      <c r="DJ29" s="1083"/>
      <c r="DK29" s="1084"/>
      <c r="DL29" s="1082"/>
      <c r="DM29" s="1083"/>
      <c r="DN29" s="1083"/>
      <c r="DO29" s="1083"/>
      <c r="DP29" s="1084"/>
      <c r="DQ29" s="1082"/>
      <c r="DR29" s="1083"/>
      <c r="DS29" s="1083"/>
      <c r="DT29" s="1083"/>
      <c r="DU29" s="1084"/>
      <c r="DV29" s="1085"/>
      <c r="DW29" s="1086"/>
      <c r="DX29" s="1086"/>
      <c r="DY29" s="1086"/>
      <c r="DZ29" s="1087"/>
      <c r="EA29" s="247"/>
    </row>
    <row r="30" spans="1:131" s="248" customFormat="1" ht="26.25" customHeight="1" x14ac:dyDescent="0.15">
      <c r="A30" s="267">
        <v>3</v>
      </c>
      <c r="B30" s="1124" t="s">
        <v>408</v>
      </c>
      <c r="C30" s="1125"/>
      <c r="D30" s="1125"/>
      <c r="E30" s="1125"/>
      <c r="F30" s="1125"/>
      <c r="G30" s="1125"/>
      <c r="H30" s="1125"/>
      <c r="I30" s="1125"/>
      <c r="J30" s="1125"/>
      <c r="K30" s="1125"/>
      <c r="L30" s="1125"/>
      <c r="M30" s="1125"/>
      <c r="N30" s="1125"/>
      <c r="O30" s="1125"/>
      <c r="P30" s="1126"/>
      <c r="Q30" s="1136">
        <v>97</v>
      </c>
      <c r="R30" s="1137"/>
      <c r="S30" s="1137"/>
      <c r="T30" s="1137"/>
      <c r="U30" s="1137"/>
      <c r="V30" s="1137">
        <v>97</v>
      </c>
      <c r="W30" s="1137"/>
      <c r="X30" s="1137"/>
      <c r="Y30" s="1137"/>
      <c r="Z30" s="1137"/>
      <c r="AA30" s="1137">
        <v>0</v>
      </c>
      <c r="AB30" s="1137"/>
      <c r="AC30" s="1137"/>
      <c r="AD30" s="1137"/>
      <c r="AE30" s="1138"/>
      <c r="AF30" s="1130">
        <v>0</v>
      </c>
      <c r="AG30" s="1131"/>
      <c r="AH30" s="1131"/>
      <c r="AI30" s="1131"/>
      <c r="AJ30" s="1132"/>
      <c r="AK30" s="1073">
        <v>40</v>
      </c>
      <c r="AL30" s="1064"/>
      <c r="AM30" s="1064"/>
      <c r="AN30" s="1064"/>
      <c r="AO30" s="1064"/>
      <c r="AP30" s="1064" t="s">
        <v>582</v>
      </c>
      <c r="AQ30" s="1064"/>
      <c r="AR30" s="1064"/>
      <c r="AS30" s="1064"/>
      <c r="AT30" s="1064"/>
      <c r="AU30" s="1064" t="s">
        <v>582</v>
      </c>
      <c r="AV30" s="1064"/>
      <c r="AW30" s="1064"/>
      <c r="AX30" s="1064"/>
      <c r="AY30" s="1064"/>
      <c r="AZ30" s="1135" t="s">
        <v>582</v>
      </c>
      <c r="BA30" s="1135"/>
      <c r="BB30" s="1135"/>
      <c r="BC30" s="1135"/>
      <c r="BD30" s="1135"/>
      <c r="BE30" s="1119"/>
      <c r="BF30" s="1119"/>
      <c r="BG30" s="1119"/>
      <c r="BH30" s="1119"/>
      <c r="BI30" s="1120"/>
      <c r="BJ30" s="253"/>
      <c r="BK30" s="253"/>
      <c r="BL30" s="253"/>
      <c r="BM30" s="253"/>
      <c r="BN30" s="253"/>
      <c r="BO30" s="266"/>
      <c r="BP30" s="266"/>
      <c r="BQ30" s="263">
        <v>24</v>
      </c>
      <c r="BR30" s="264"/>
      <c r="BS30" s="1107"/>
      <c r="BT30" s="1108"/>
      <c r="BU30" s="1108"/>
      <c r="BV30" s="1108"/>
      <c r="BW30" s="1108"/>
      <c r="BX30" s="1108"/>
      <c r="BY30" s="1108"/>
      <c r="BZ30" s="1108"/>
      <c r="CA30" s="1108"/>
      <c r="CB30" s="1108"/>
      <c r="CC30" s="1108"/>
      <c r="CD30" s="1108"/>
      <c r="CE30" s="1108"/>
      <c r="CF30" s="1108"/>
      <c r="CG30" s="1109"/>
      <c r="CH30" s="1082"/>
      <c r="CI30" s="1083"/>
      <c r="CJ30" s="1083"/>
      <c r="CK30" s="1083"/>
      <c r="CL30" s="1084"/>
      <c r="CM30" s="1082"/>
      <c r="CN30" s="1083"/>
      <c r="CO30" s="1083"/>
      <c r="CP30" s="1083"/>
      <c r="CQ30" s="1084"/>
      <c r="CR30" s="1082"/>
      <c r="CS30" s="1083"/>
      <c r="CT30" s="1083"/>
      <c r="CU30" s="1083"/>
      <c r="CV30" s="1084"/>
      <c r="CW30" s="1082"/>
      <c r="CX30" s="1083"/>
      <c r="CY30" s="1083"/>
      <c r="CZ30" s="1083"/>
      <c r="DA30" s="1084"/>
      <c r="DB30" s="1082"/>
      <c r="DC30" s="1083"/>
      <c r="DD30" s="1083"/>
      <c r="DE30" s="1083"/>
      <c r="DF30" s="1084"/>
      <c r="DG30" s="1082"/>
      <c r="DH30" s="1083"/>
      <c r="DI30" s="1083"/>
      <c r="DJ30" s="1083"/>
      <c r="DK30" s="1084"/>
      <c r="DL30" s="1082"/>
      <c r="DM30" s="1083"/>
      <c r="DN30" s="1083"/>
      <c r="DO30" s="1083"/>
      <c r="DP30" s="1084"/>
      <c r="DQ30" s="1082"/>
      <c r="DR30" s="1083"/>
      <c r="DS30" s="1083"/>
      <c r="DT30" s="1083"/>
      <c r="DU30" s="1084"/>
      <c r="DV30" s="1085"/>
      <c r="DW30" s="1086"/>
      <c r="DX30" s="1086"/>
      <c r="DY30" s="1086"/>
      <c r="DZ30" s="1087"/>
      <c r="EA30" s="247"/>
    </row>
    <row r="31" spans="1:131" s="248" customFormat="1" ht="26.25" customHeight="1" x14ac:dyDescent="0.15">
      <c r="A31" s="267">
        <v>4</v>
      </c>
      <c r="B31" s="1124" t="s">
        <v>409</v>
      </c>
      <c r="C31" s="1125"/>
      <c r="D31" s="1125"/>
      <c r="E31" s="1125"/>
      <c r="F31" s="1125"/>
      <c r="G31" s="1125"/>
      <c r="H31" s="1125"/>
      <c r="I31" s="1125"/>
      <c r="J31" s="1125"/>
      <c r="K31" s="1125"/>
      <c r="L31" s="1125"/>
      <c r="M31" s="1125"/>
      <c r="N31" s="1125"/>
      <c r="O31" s="1125"/>
      <c r="P31" s="1126"/>
      <c r="Q31" s="1136">
        <v>123</v>
      </c>
      <c r="R31" s="1137"/>
      <c r="S31" s="1137"/>
      <c r="T31" s="1137"/>
      <c r="U31" s="1137"/>
      <c r="V31" s="1137">
        <v>123</v>
      </c>
      <c r="W31" s="1137"/>
      <c r="X31" s="1137"/>
      <c r="Y31" s="1137"/>
      <c r="Z31" s="1137"/>
      <c r="AA31" s="1137">
        <v>0</v>
      </c>
      <c r="AB31" s="1137"/>
      <c r="AC31" s="1137"/>
      <c r="AD31" s="1137"/>
      <c r="AE31" s="1138"/>
      <c r="AF31" s="1130" t="s">
        <v>230</v>
      </c>
      <c r="AG31" s="1131"/>
      <c r="AH31" s="1131"/>
      <c r="AI31" s="1131"/>
      <c r="AJ31" s="1132"/>
      <c r="AK31" s="1073">
        <v>74</v>
      </c>
      <c r="AL31" s="1064"/>
      <c r="AM31" s="1064"/>
      <c r="AN31" s="1064"/>
      <c r="AO31" s="1064"/>
      <c r="AP31" s="1064">
        <v>619</v>
      </c>
      <c r="AQ31" s="1064"/>
      <c r="AR31" s="1064"/>
      <c r="AS31" s="1064"/>
      <c r="AT31" s="1064"/>
      <c r="AU31" s="1064">
        <v>446</v>
      </c>
      <c r="AV31" s="1064"/>
      <c r="AW31" s="1064"/>
      <c r="AX31" s="1064"/>
      <c r="AY31" s="1064"/>
      <c r="AZ31" s="1135" t="s">
        <v>582</v>
      </c>
      <c r="BA31" s="1135"/>
      <c r="BB31" s="1135"/>
      <c r="BC31" s="1135"/>
      <c r="BD31" s="1135"/>
      <c r="BE31" s="1119" t="s">
        <v>410</v>
      </c>
      <c r="BF31" s="1119"/>
      <c r="BG31" s="1119"/>
      <c r="BH31" s="1119"/>
      <c r="BI31" s="1120"/>
      <c r="BJ31" s="253"/>
      <c r="BK31" s="253"/>
      <c r="BL31" s="253"/>
      <c r="BM31" s="253"/>
      <c r="BN31" s="253"/>
      <c r="BO31" s="266"/>
      <c r="BP31" s="266"/>
      <c r="BQ31" s="263">
        <v>25</v>
      </c>
      <c r="BR31" s="264"/>
      <c r="BS31" s="1107"/>
      <c r="BT31" s="1108"/>
      <c r="BU31" s="1108"/>
      <c r="BV31" s="1108"/>
      <c r="BW31" s="1108"/>
      <c r="BX31" s="1108"/>
      <c r="BY31" s="1108"/>
      <c r="BZ31" s="1108"/>
      <c r="CA31" s="1108"/>
      <c r="CB31" s="1108"/>
      <c r="CC31" s="1108"/>
      <c r="CD31" s="1108"/>
      <c r="CE31" s="1108"/>
      <c r="CF31" s="1108"/>
      <c r="CG31" s="1109"/>
      <c r="CH31" s="1082"/>
      <c r="CI31" s="1083"/>
      <c r="CJ31" s="1083"/>
      <c r="CK31" s="1083"/>
      <c r="CL31" s="1084"/>
      <c r="CM31" s="1082"/>
      <c r="CN31" s="1083"/>
      <c r="CO31" s="1083"/>
      <c r="CP31" s="1083"/>
      <c r="CQ31" s="1084"/>
      <c r="CR31" s="1082"/>
      <c r="CS31" s="1083"/>
      <c r="CT31" s="1083"/>
      <c r="CU31" s="1083"/>
      <c r="CV31" s="1084"/>
      <c r="CW31" s="1082"/>
      <c r="CX31" s="1083"/>
      <c r="CY31" s="1083"/>
      <c r="CZ31" s="1083"/>
      <c r="DA31" s="1084"/>
      <c r="DB31" s="1082"/>
      <c r="DC31" s="1083"/>
      <c r="DD31" s="1083"/>
      <c r="DE31" s="1083"/>
      <c r="DF31" s="1084"/>
      <c r="DG31" s="1082"/>
      <c r="DH31" s="1083"/>
      <c r="DI31" s="1083"/>
      <c r="DJ31" s="1083"/>
      <c r="DK31" s="1084"/>
      <c r="DL31" s="1082"/>
      <c r="DM31" s="1083"/>
      <c r="DN31" s="1083"/>
      <c r="DO31" s="1083"/>
      <c r="DP31" s="1084"/>
      <c r="DQ31" s="1082"/>
      <c r="DR31" s="1083"/>
      <c r="DS31" s="1083"/>
      <c r="DT31" s="1083"/>
      <c r="DU31" s="1084"/>
      <c r="DV31" s="1085"/>
      <c r="DW31" s="1086"/>
      <c r="DX31" s="1086"/>
      <c r="DY31" s="1086"/>
      <c r="DZ31" s="1087"/>
      <c r="EA31" s="247"/>
    </row>
    <row r="32" spans="1:131" s="248" customFormat="1" ht="26.25" customHeight="1" x14ac:dyDescent="0.15">
      <c r="A32" s="267">
        <v>5</v>
      </c>
      <c r="B32" s="1124"/>
      <c r="C32" s="1125"/>
      <c r="D32" s="1125"/>
      <c r="E32" s="1125"/>
      <c r="F32" s="1125"/>
      <c r="G32" s="1125"/>
      <c r="H32" s="1125"/>
      <c r="I32" s="1125"/>
      <c r="J32" s="1125"/>
      <c r="K32" s="1125"/>
      <c r="L32" s="1125"/>
      <c r="M32" s="1125"/>
      <c r="N32" s="1125"/>
      <c r="O32" s="1125"/>
      <c r="P32" s="1126"/>
      <c r="Q32" s="1136"/>
      <c r="R32" s="1137"/>
      <c r="S32" s="1137"/>
      <c r="T32" s="1137"/>
      <c r="U32" s="1137"/>
      <c r="V32" s="1137"/>
      <c r="W32" s="1137"/>
      <c r="X32" s="1137"/>
      <c r="Y32" s="1137"/>
      <c r="Z32" s="1137"/>
      <c r="AA32" s="1137"/>
      <c r="AB32" s="1137"/>
      <c r="AC32" s="1137"/>
      <c r="AD32" s="1137"/>
      <c r="AE32" s="1138"/>
      <c r="AF32" s="1130"/>
      <c r="AG32" s="1131"/>
      <c r="AH32" s="1131"/>
      <c r="AI32" s="1131"/>
      <c r="AJ32" s="1132"/>
      <c r="AK32" s="1073"/>
      <c r="AL32" s="1064"/>
      <c r="AM32" s="1064"/>
      <c r="AN32" s="1064"/>
      <c r="AO32" s="1064"/>
      <c r="AP32" s="1064"/>
      <c r="AQ32" s="1064"/>
      <c r="AR32" s="1064"/>
      <c r="AS32" s="1064"/>
      <c r="AT32" s="1064"/>
      <c r="AU32" s="1064"/>
      <c r="AV32" s="1064"/>
      <c r="AW32" s="1064"/>
      <c r="AX32" s="1064"/>
      <c r="AY32" s="1064"/>
      <c r="AZ32" s="1135"/>
      <c r="BA32" s="1135"/>
      <c r="BB32" s="1135"/>
      <c r="BC32" s="1135"/>
      <c r="BD32" s="1135"/>
      <c r="BE32" s="1119"/>
      <c r="BF32" s="1119"/>
      <c r="BG32" s="1119"/>
      <c r="BH32" s="1119"/>
      <c r="BI32" s="1120"/>
      <c r="BJ32" s="253"/>
      <c r="BK32" s="253"/>
      <c r="BL32" s="253"/>
      <c r="BM32" s="253"/>
      <c r="BN32" s="253"/>
      <c r="BO32" s="266"/>
      <c r="BP32" s="266"/>
      <c r="BQ32" s="263">
        <v>26</v>
      </c>
      <c r="BR32" s="264"/>
      <c r="BS32" s="1107"/>
      <c r="BT32" s="1108"/>
      <c r="BU32" s="1108"/>
      <c r="BV32" s="1108"/>
      <c r="BW32" s="1108"/>
      <c r="BX32" s="1108"/>
      <c r="BY32" s="1108"/>
      <c r="BZ32" s="1108"/>
      <c r="CA32" s="1108"/>
      <c r="CB32" s="1108"/>
      <c r="CC32" s="1108"/>
      <c r="CD32" s="1108"/>
      <c r="CE32" s="1108"/>
      <c r="CF32" s="1108"/>
      <c r="CG32" s="1109"/>
      <c r="CH32" s="1082"/>
      <c r="CI32" s="1083"/>
      <c r="CJ32" s="1083"/>
      <c r="CK32" s="1083"/>
      <c r="CL32" s="1084"/>
      <c r="CM32" s="1082"/>
      <c r="CN32" s="1083"/>
      <c r="CO32" s="1083"/>
      <c r="CP32" s="1083"/>
      <c r="CQ32" s="1084"/>
      <c r="CR32" s="1082"/>
      <c r="CS32" s="1083"/>
      <c r="CT32" s="1083"/>
      <c r="CU32" s="1083"/>
      <c r="CV32" s="1084"/>
      <c r="CW32" s="1082"/>
      <c r="CX32" s="1083"/>
      <c r="CY32" s="1083"/>
      <c r="CZ32" s="1083"/>
      <c r="DA32" s="1084"/>
      <c r="DB32" s="1082"/>
      <c r="DC32" s="1083"/>
      <c r="DD32" s="1083"/>
      <c r="DE32" s="1083"/>
      <c r="DF32" s="1084"/>
      <c r="DG32" s="1082"/>
      <c r="DH32" s="1083"/>
      <c r="DI32" s="1083"/>
      <c r="DJ32" s="1083"/>
      <c r="DK32" s="1084"/>
      <c r="DL32" s="1082"/>
      <c r="DM32" s="1083"/>
      <c r="DN32" s="1083"/>
      <c r="DO32" s="1083"/>
      <c r="DP32" s="1084"/>
      <c r="DQ32" s="1082"/>
      <c r="DR32" s="1083"/>
      <c r="DS32" s="1083"/>
      <c r="DT32" s="1083"/>
      <c r="DU32" s="1084"/>
      <c r="DV32" s="1085"/>
      <c r="DW32" s="1086"/>
      <c r="DX32" s="1086"/>
      <c r="DY32" s="1086"/>
      <c r="DZ32" s="1087"/>
      <c r="EA32" s="247"/>
    </row>
    <row r="33" spans="1:131" s="248" customFormat="1" ht="26.25" customHeight="1" x14ac:dyDescent="0.15">
      <c r="A33" s="267">
        <v>6</v>
      </c>
      <c r="B33" s="1124"/>
      <c r="C33" s="1125"/>
      <c r="D33" s="1125"/>
      <c r="E33" s="1125"/>
      <c r="F33" s="1125"/>
      <c r="G33" s="1125"/>
      <c r="H33" s="1125"/>
      <c r="I33" s="1125"/>
      <c r="J33" s="1125"/>
      <c r="K33" s="1125"/>
      <c r="L33" s="1125"/>
      <c r="M33" s="1125"/>
      <c r="N33" s="1125"/>
      <c r="O33" s="1125"/>
      <c r="P33" s="1126"/>
      <c r="Q33" s="1136"/>
      <c r="R33" s="1137"/>
      <c r="S33" s="1137"/>
      <c r="T33" s="1137"/>
      <c r="U33" s="1137"/>
      <c r="V33" s="1137"/>
      <c r="W33" s="1137"/>
      <c r="X33" s="1137"/>
      <c r="Y33" s="1137"/>
      <c r="Z33" s="1137"/>
      <c r="AA33" s="1137"/>
      <c r="AB33" s="1137"/>
      <c r="AC33" s="1137"/>
      <c r="AD33" s="1137"/>
      <c r="AE33" s="1138"/>
      <c r="AF33" s="1130"/>
      <c r="AG33" s="1131"/>
      <c r="AH33" s="1131"/>
      <c r="AI33" s="1131"/>
      <c r="AJ33" s="1132"/>
      <c r="AK33" s="1073"/>
      <c r="AL33" s="1064"/>
      <c r="AM33" s="1064"/>
      <c r="AN33" s="1064"/>
      <c r="AO33" s="1064"/>
      <c r="AP33" s="1064"/>
      <c r="AQ33" s="1064"/>
      <c r="AR33" s="1064"/>
      <c r="AS33" s="1064"/>
      <c r="AT33" s="1064"/>
      <c r="AU33" s="1064"/>
      <c r="AV33" s="1064"/>
      <c r="AW33" s="1064"/>
      <c r="AX33" s="1064"/>
      <c r="AY33" s="1064"/>
      <c r="AZ33" s="1135"/>
      <c r="BA33" s="1135"/>
      <c r="BB33" s="1135"/>
      <c r="BC33" s="1135"/>
      <c r="BD33" s="1135"/>
      <c r="BE33" s="1119"/>
      <c r="BF33" s="1119"/>
      <c r="BG33" s="1119"/>
      <c r="BH33" s="1119"/>
      <c r="BI33" s="1120"/>
      <c r="BJ33" s="253"/>
      <c r="BK33" s="253"/>
      <c r="BL33" s="253"/>
      <c r="BM33" s="253"/>
      <c r="BN33" s="253"/>
      <c r="BO33" s="266"/>
      <c r="BP33" s="266"/>
      <c r="BQ33" s="263">
        <v>27</v>
      </c>
      <c r="BR33" s="264"/>
      <c r="BS33" s="1107"/>
      <c r="BT33" s="1108"/>
      <c r="BU33" s="1108"/>
      <c r="BV33" s="1108"/>
      <c r="BW33" s="1108"/>
      <c r="BX33" s="1108"/>
      <c r="BY33" s="1108"/>
      <c r="BZ33" s="1108"/>
      <c r="CA33" s="1108"/>
      <c r="CB33" s="1108"/>
      <c r="CC33" s="1108"/>
      <c r="CD33" s="1108"/>
      <c r="CE33" s="1108"/>
      <c r="CF33" s="1108"/>
      <c r="CG33" s="1109"/>
      <c r="CH33" s="1082"/>
      <c r="CI33" s="1083"/>
      <c r="CJ33" s="1083"/>
      <c r="CK33" s="1083"/>
      <c r="CL33" s="1084"/>
      <c r="CM33" s="1082"/>
      <c r="CN33" s="1083"/>
      <c r="CO33" s="1083"/>
      <c r="CP33" s="1083"/>
      <c r="CQ33" s="1084"/>
      <c r="CR33" s="1082"/>
      <c r="CS33" s="1083"/>
      <c r="CT33" s="1083"/>
      <c r="CU33" s="1083"/>
      <c r="CV33" s="1084"/>
      <c r="CW33" s="1082"/>
      <c r="CX33" s="1083"/>
      <c r="CY33" s="1083"/>
      <c r="CZ33" s="1083"/>
      <c r="DA33" s="1084"/>
      <c r="DB33" s="1082"/>
      <c r="DC33" s="1083"/>
      <c r="DD33" s="1083"/>
      <c r="DE33" s="1083"/>
      <c r="DF33" s="1084"/>
      <c r="DG33" s="1082"/>
      <c r="DH33" s="1083"/>
      <c r="DI33" s="1083"/>
      <c r="DJ33" s="1083"/>
      <c r="DK33" s="1084"/>
      <c r="DL33" s="1082"/>
      <c r="DM33" s="1083"/>
      <c r="DN33" s="1083"/>
      <c r="DO33" s="1083"/>
      <c r="DP33" s="1084"/>
      <c r="DQ33" s="1082"/>
      <c r="DR33" s="1083"/>
      <c r="DS33" s="1083"/>
      <c r="DT33" s="1083"/>
      <c r="DU33" s="1084"/>
      <c r="DV33" s="1085"/>
      <c r="DW33" s="1086"/>
      <c r="DX33" s="1086"/>
      <c r="DY33" s="1086"/>
      <c r="DZ33" s="1087"/>
      <c r="EA33" s="247"/>
    </row>
    <row r="34" spans="1:131" s="248" customFormat="1" ht="26.25" customHeight="1" x14ac:dyDescent="0.15">
      <c r="A34" s="267">
        <v>7</v>
      </c>
      <c r="B34" s="1124"/>
      <c r="C34" s="1125"/>
      <c r="D34" s="1125"/>
      <c r="E34" s="1125"/>
      <c r="F34" s="1125"/>
      <c r="G34" s="1125"/>
      <c r="H34" s="1125"/>
      <c r="I34" s="1125"/>
      <c r="J34" s="1125"/>
      <c r="K34" s="1125"/>
      <c r="L34" s="1125"/>
      <c r="M34" s="1125"/>
      <c r="N34" s="1125"/>
      <c r="O34" s="1125"/>
      <c r="P34" s="1126"/>
      <c r="Q34" s="1136"/>
      <c r="R34" s="1137"/>
      <c r="S34" s="1137"/>
      <c r="T34" s="1137"/>
      <c r="U34" s="1137"/>
      <c r="V34" s="1137"/>
      <c r="W34" s="1137"/>
      <c r="X34" s="1137"/>
      <c r="Y34" s="1137"/>
      <c r="Z34" s="1137"/>
      <c r="AA34" s="1137"/>
      <c r="AB34" s="1137"/>
      <c r="AC34" s="1137"/>
      <c r="AD34" s="1137"/>
      <c r="AE34" s="1138"/>
      <c r="AF34" s="1130"/>
      <c r="AG34" s="1131"/>
      <c r="AH34" s="1131"/>
      <c r="AI34" s="1131"/>
      <c r="AJ34" s="1132"/>
      <c r="AK34" s="1073"/>
      <c r="AL34" s="1064"/>
      <c r="AM34" s="1064"/>
      <c r="AN34" s="1064"/>
      <c r="AO34" s="1064"/>
      <c r="AP34" s="1064"/>
      <c r="AQ34" s="1064"/>
      <c r="AR34" s="1064"/>
      <c r="AS34" s="1064"/>
      <c r="AT34" s="1064"/>
      <c r="AU34" s="1064"/>
      <c r="AV34" s="1064"/>
      <c r="AW34" s="1064"/>
      <c r="AX34" s="1064"/>
      <c r="AY34" s="1064"/>
      <c r="AZ34" s="1135"/>
      <c r="BA34" s="1135"/>
      <c r="BB34" s="1135"/>
      <c r="BC34" s="1135"/>
      <c r="BD34" s="1135"/>
      <c r="BE34" s="1119"/>
      <c r="BF34" s="1119"/>
      <c r="BG34" s="1119"/>
      <c r="BH34" s="1119"/>
      <c r="BI34" s="1120"/>
      <c r="BJ34" s="253"/>
      <c r="BK34" s="253"/>
      <c r="BL34" s="253"/>
      <c r="BM34" s="253"/>
      <c r="BN34" s="253"/>
      <c r="BO34" s="266"/>
      <c r="BP34" s="266"/>
      <c r="BQ34" s="263">
        <v>28</v>
      </c>
      <c r="BR34" s="264"/>
      <c r="BS34" s="1107"/>
      <c r="BT34" s="1108"/>
      <c r="BU34" s="1108"/>
      <c r="BV34" s="1108"/>
      <c r="BW34" s="1108"/>
      <c r="BX34" s="1108"/>
      <c r="BY34" s="1108"/>
      <c r="BZ34" s="1108"/>
      <c r="CA34" s="1108"/>
      <c r="CB34" s="1108"/>
      <c r="CC34" s="1108"/>
      <c r="CD34" s="1108"/>
      <c r="CE34" s="1108"/>
      <c r="CF34" s="1108"/>
      <c r="CG34" s="1109"/>
      <c r="CH34" s="1082"/>
      <c r="CI34" s="1083"/>
      <c r="CJ34" s="1083"/>
      <c r="CK34" s="1083"/>
      <c r="CL34" s="1084"/>
      <c r="CM34" s="1082"/>
      <c r="CN34" s="1083"/>
      <c r="CO34" s="1083"/>
      <c r="CP34" s="1083"/>
      <c r="CQ34" s="1084"/>
      <c r="CR34" s="1082"/>
      <c r="CS34" s="1083"/>
      <c r="CT34" s="1083"/>
      <c r="CU34" s="1083"/>
      <c r="CV34" s="1084"/>
      <c r="CW34" s="1082"/>
      <c r="CX34" s="1083"/>
      <c r="CY34" s="1083"/>
      <c r="CZ34" s="1083"/>
      <c r="DA34" s="1084"/>
      <c r="DB34" s="1082"/>
      <c r="DC34" s="1083"/>
      <c r="DD34" s="1083"/>
      <c r="DE34" s="1083"/>
      <c r="DF34" s="1084"/>
      <c r="DG34" s="1082"/>
      <c r="DH34" s="1083"/>
      <c r="DI34" s="1083"/>
      <c r="DJ34" s="1083"/>
      <c r="DK34" s="1084"/>
      <c r="DL34" s="1082"/>
      <c r="DM34" s="1083"/>
      <c r="DN34" s="1083"/>
      <c r="DO34" s="1083"/>
      <c r="DP34" s="1084"/>
      <c r="DQ34" s="1082"/>
      <c r="DR34" s="1083"/>
      <c r="DS34" s="1083"/>
      <c r="DT34" s="1083"/>
      <c r="DU34" s="1084"/>
      <c r="DV34" s="1085"/>
      <c r="DW34" s="1086"/>
      <c r="DX34" s="1086"/>
      <c r="DY34" s="1086"/>
      <c r="DZ34" s="1087"/>
      <c r="EA34" s="247"/>
    </row>
    <row r="35" spans="1:131" s="248" customFormat="1" ht="26.25" customHeight="1" x14ac:dyDescent="0.15">
      <c r="A35" s="267">
        <v>8</v>
      </c>
      <c r="B35" s="1124"/>
      <c r="C35" s="1125"/>
      <c r="D35" s="1125"/>
      <c r="E35" s="1125"/>
      <c r="F35" s="1125"/>
      <c r="G35" s="1125"/>
      <c r="H35" s="1125"/>
      <c r="I35" s="1125"/>
      <c r="J35" s="1125"/>
      <c r="K35" s="1125"/>
      <c r="L35" s="1125"/>
      <c r="M35" s="1125"/>
      <c r="N35" s="1125"/>
      <c r="O35" s="1125"/>
      <c r="P35" s="1126"/>
      <c r="Q35" s="1136"/>
      <c r="R35" s="1137"/>
      <c r="S35" s="1137"/>
      <c r="T35" s="1137"/>
      <c r="U35" s="1137"/>
      <c r="V35" s="1137"/>
      <c r="W35" s="1137"/>
      <c r="X35" s="1137"/>
      <c r="Y35" s="1137"/>
      <c r="Z35" s="1137"/>
      <c r="AA35" s="1137"/>
      <c r="AB35" s="1137"/>
      <c r="AC35" s="1137"/>
      <c r="AD35" s="1137"/>
      <c r="AE35" s="1138"/>
      <c r="AF35" s="1130"/>
      <c r="AG35" s="1131"/>
      <c r="AH35" s="1131"/>
      <c r="AI35" s="1131"/>
      <c r="AJ35" s="1132"/>
      <c r="AK35" s="1073"/>
      <c r="AL35" s="1064"/>
      <c r="AM35" s="1064"/>
      <c r="AN35" s="1064"/>
      <c r="AO35" s="1064"/>
      <c r="AP35" s="1064"/>
      <c r="AQ35" s="1064"/>
      <c r="AR35" s="1064"/>
      <c r="AS35" s="1064"/>
      <c r="AT35" s="1064"/>
      <c r="AU35" s="1064"/>
      <c r="AV35" s="1064"/>
      <c r="AW35" s="1064"/>
      <c r="AX35" s="1064"/>
      <c r="AY35" s="1064"/>
      <c r="AZ35" s="1135"/>
      <c r="BA35" s="1135"/>
      <c r="BB35" s="1135"/>
      <c r="BC35" s="1135"/>
      <c r="BD35" s="1135"/>
      <c r="BE35" s="1119"/>
      <c r="BF35" s="1119"/>
      <c r="BG35" s="1119"/>
      <c r="BH35" s="1119"/>
      <c r="BI35" s="1120"/>
      <c r="BJ35" s="253"/>
      <c r="BK35" s="253"/>
      <c r="BL35" s="253"/>
      <c r="BM35" s="253"/>
      <c r="BN35" s="253"/>
      <c r="BO35" s="266"/>
      <c r="BP35" s="266"/>
      <c r="BQ35" s="263">
        <v>29</v>
      </c>
      <c r="BR35" s="264"/>
      <c r="BS35" s="1107"/>
      <c r="BT35" s="1108"/>
      <c r="BU35" s="1108"/>
      <c r="BV35" s="1108"/>
      <c r="BW35" s="1108"/>
      <c r="BX35" s="1108"/>
      <c r="BY35" s="1108"/>
      <c r="BZ35" s="1108"/>
      <c r="CA35" s="1108"/>
      <c r="CB35" s="1108"/>
      <c r="CC35" s="1108"/>
      <c r="CD35" s="1108"/>
      <c r="CE35" s="1108"/>
      <c r="CF35" s="1108"/>
      <c r="CG35" s="1109"/>
      <c r="CH35" s="1082"/>
      <c r="CI35" s="1083"/>
      <c r="CJ35" s="1083"/>
      <c r="CK35" s="1083"/>
      <c r="CL35" s="1084"/>
      <c r="CM35" s="1082"/>
      <c r="CN35" s="1083"/>
      <c r="CO35" s="1083"/>
      <c r="CP35" s="1083"/>
      <c r="CQ35" s="1084"/>
      <c r="CR35" s="1082"/>
      <c r="CS35" s="1083"/>
      <c r="CT35" s="1083"/>
      <c r="CU35" s="1083"/>
      <c r="CV35" s="1084"/>
      <c r="CW35" s="1082"/>
      <c r="CX35" s="1083"/>
      <c r="CY35" s="1083"/>
      <c r="CZ35" s="1083"/>
      <c r="DA35" s="1084"/>
      <c r="DB35" s="1082"/>
      <c r="DC35" s="1083"/>
      <c r="DD35" s="1083"/>
      <c r="DE35" s="1083"/>
      <c r="DF35" s="1084"/>
      <c r="DG35" s="1082"/>
      <c r="DH35" s="1083"/>
      <c r="DI35" s="1083"/>
      <c r="DJ35" s="1083"/>
      <c r="DK35" s="1084"/>
      <c r="DL35" s="1082"/>
      <c r="DM35" s="1083"/>
      <c r="DN35" s="1083"/>
      <c r="DO35" s="1083"/>
      <c r="DP35" s="1084"/>
      <c r="DQ35" s="1082"/>
      <c r="DR35" s="1083"/>
      <c r="DS35" s="1083"/>
      <c r="DT35" s="1083"/>
      <c r="DU35" s="1084"/>
      <c r="DV35" s="1085"/>
      <c r="DW35" s="1086"/>
      <c r="DX35" s="1086"/>
      <c r="DY35" s="1086"/>
      <c r="DZ35" s="1087"/>
      <c r="EA35" s="247"/>
    </row>
    <row r="36" spans="1:131" s="248" customFormat="1" ht="26.25" customHeight="1" x14ac:dyDescent="0.15">
      <c r="A36" s="267">
        <v>9</v>
      </c>
      <c r="B36" s="1124"/>
      <c r="C36" s="1125"/>
      <c r="D36" s="1125"/>
      <c r="E36" s="1125"/>
      <c r="F36" s="1125"/>
      <c r="G36" s="1125"/>
      <c r="H36" s="1125"/>
      <c r="I36" s="1125"/>
      <c r="J36" s="1125"/>
      <c r="K36" s="1125"/>
      <c r="L36" s="1125"/>
      <c r="M36" s="1125"/>
      <c r="N36" s="1125"/>
      <c r="O36" s="1125"/>
      <c r="P36" s="1126"/>
      <c r="Q36" s="1136"/>
      <c r="R36" s="1137"/>
      <c r="S36" s="1137"/>
      <c r="T36" s="1137"/>
      <c r="U36" s="1137"/>
      <c r="V36" s="1137"/>
      <c r="W36" s="1137"/>
      <c r="X36" s="1137"/>
      <c r="Y36" s="1137"/>
      <c r="Z36" s="1137"/>
      <c r="AA36" s="1137"/>
      <c r="AB36" s="1137"/>
      <c r="AC36" s="1137"/>
      <c r="AD36" s="1137"/>
      <c r="AE36" s="1138"/>
      <c r="AF36" s="1130"/>
      <c r="AG36" s="1131"/>
      <c r="AH36" s="1131"/>
      <c r="AI36" s="1131"/>
      <c r="AJ36" s="1132"/>
      <c r="AK36" s="1073"/>
      <c r="AL36" s="1064"/>
      <c r="AM36" s="1064"/>
      <c r="AN36" s="1064"/>
      <c r="AO36" s="1064"/>
      <c r="AP36" s="1064"/>
      <c r="AQ36" s="1064"/>
      <c r="AR36" s="1064"/>
      <c r="AS36" s="1064"/>
      <c r="AT36" s="1064"/>
      <c r="AU36" s="1064"/>
      <c r="AV36" s="1064"/>
      <c r="AW36" s="1064"/>
      <c r="AX36" s="1064"/>
      <c r="AY36" s="1064"/>
      <c r="AZ36" s="1135"/>
      <c r="BA36" s="1135"/>
      <c r="BB36" s="1135"/>
      <c r="BC36" s="1135"/>
      <c r="BD36" s="1135"/>
      <c r="BE36" s="1119"/>
      <c r="BF36" s="1119"/>
      <c r="BG36" s="1119"/>
      <c r="BH36" s="1119"/>
      <c r="BI36" s="1120"/>
      <c r="BJ36" s="253"/>
      <c r="BK36" s="253"/>
      <c r="BL36" s="253"/>
      <c r="BM36" s="253"/>
      <c r="BN36" s="253"/>
      <c r="BO36" s="266"/>
      <c r="BP36" s="266"/>
      <c r="BQ36" s="263">
        <v>30</v>
      </c>
      <c r="BR36" s="264"/>
      <c r="BS36" s="1107"/>
      <c r="BT36" s="1108"/>
      <c r="BU36" s="1108"/>
      <c r="BV36" s="1108"/>
      <c r="BW36" s="1108"/>
      <c r="BX36" s="1108"/>
      <c r="BY36" s="1108"/>
      <c r="BZ36" s="1108"/>
      <c r="CA36" s="1108"/>
      <c r="CB36" s="1108"/>
      <c r="CC36" s="1108"/>
      <c r="CD36" s="1108"/>
      <c r="CE36" s="1108"/>
      <c r="CF36" s="1108"/>
      <c r="CG36" s="1109"/>
      <c r="CH36" s="1082"/>
      <c r="CI36" s="1083"/>
      <c r="CJ36" s="1083"/>
      <c r="CK36" s="1083"/>
      <c r="CL36" s="1084"/>
      <c r="CM36" s="1082"/>
      <c r="CN36" s="1083"/>
      <c r="CO36" s="1083"/>
      <c r="CP36" s="1083"/>
      <c r="CQ36" s="1084"/>
      <c r="CR36" s="1082"/>
      <c r="CS36" s="1083"/>
      <c r="CT36" s="1083"/>
      <c r="CU36" s="1083"/>
      <c r="CV36" s="1084"/>
      <c r="CW36" s="1082"/>
      <c r="CX36" s="1083"/>
      <c r="CY36" s="1083"/>
      <c r="CZ36" s="1083"/>
      <c r="DA36" s="1084"/>
      <c r="DB36" s="1082"/>
      <c r="DC36" s="1083"/>
      <c r="DD36" s="1083"/>
      <c r="DE36" s="1083"/>
      <c r="DF36" s="1084"/>
      <c r="DG36" s="1082"/>
      <c r="DH36" s="1083"/>
      <c r="DI36" s="1083"/>
      <c r="DJ36" s="1083"/>
      <c r="DK36" s="1084"/>
      <c r="DL36" s="1082"/>
      <c r="DM36" s="1083"/>
      <c r="DN36" s="1083"/>
      <c r="DO36" s="1083"/>
      <c r="DP36" s="1084"/>
      <c r="DQ36" s="1082"/>
      <c r="DR36" s="1083"/>
      <c r="DS36" s="1083"/>
      <c r="DT36" s="1083"/>
      <c r="DU36" s="1084"/>
      <c r="DV36" s="1085"/>
      <c r="DW36" s="1086"/>
      <c r="DX36" s="1086"/>
      <c r="DY36" s="1086"/>
      <c r="DZ36" s="1087"/>
      <c r="EA36" s="247"/>
    </row>
    <row r="37" spans="1:131" s="248" customFormat="1" ht="26.25" customHeight="1" x14ac:dyDescent="0.15">
      <c r="A37" s="267">
        <v>10</v>
      </c>
      <c r="B37" s="1124"/>
      <c r="C37" s="1125"/>
      <c r="D37" s="1125"/>
      <c r="E37" s="1125"/>
      <c r="F37" s="1125"/>
      <c r="G37" s="1125"/>
      <c r="H37" s="1125"/>
      <c r="I37" s="1125"/>
      <c r="J37" s="1125"/>
      <c r="K37" s="1125"/>
      <c r="L37" s="1125"/>
      <c r="M37" s="1125"/>
      <c r="N37" s="1125"/>
      <c r="O37" s="1125"/>
      <c r="P37" s="1126"/>
      <c r="Q37" s="1136"/>
      <c r="R37" s="1137"/>
      <c r="S37" s="1137"/>
      <c r="T37" s="1137"/>
      <c r="U37" s="1137"/>
      <c r="V37" s="1137"/>
      <c r="W37" s="1137"/>
      <c r="X37" s="1137"/>
      <c r="Y37" s="1137"/>
      <c r="Z37" s="1137"/>
      <c r="AA37" s="1137"/>
      <c r="AB37" s="1137"/>
      <c r="AC37" s="1137"/>
      <c r="AD37" s="1137"/>
      <c r="AE37" s="1138"/>
      <c r="AF37" s="1130"/>
      <c r="AG37" s="1131"/>
      <c r="AH37" s="1131"/>
      <c r="AI37" s="1131"/>
      <c r="AJ37" s="1132"/>
      <c r="AK37" s="1073"/>
      <c r="AL37" s="1064"/>
      <c r="AM37" s="1064"/>
      <c r="AN37" s="1064"/>
      <c r="AO37" s="1064"/>
      <c r="AP37" s="1064"/>
      <c r="AQ37" s="1064"/>
      <c r="AR37" s="1064"/>
      <c r="AS37" s="1064"/>
      <c r="AT37" s="1064"/>
      <c r="AU37" s="1064"/>
      <c r="AV37" s="1064"/>
      <c r="AW37" s="1064"/>
      <c r="AX37" s="1064"/>
      <c r="AY37" s="1064"/>
      <c r="AZ37" s="1135"/>
      <c r="BA37" s="1135"/>
      <c r="BB37" s="1135"/>
      <c r="BC37" s="1135"/>
      <c r="BD37" s="1135"/>
      <c r="BE37" s="1119"/>
      <c r="BF37" s="1119"/>
      <c r="BG37" s="1119"/>
      <c r="BH37" s="1119"/>
      <c r="BI37" s="1120"/>
      <c r="BJ37" s="253"/>
      <c r="BK37" s="253"/>
      <c r="BL37" s="253"/>
      <c r="BM37" s="253"/>
      <c r="BN37" s="253"/>
      <c r="BO37" s="266"/>
      <c r="BP37" s="266"/>
      <c r="BQ37" s="263">
        <v>31</v>
      </c>
      <c r="BR37" s="264"/>
      <c r="BS37" s="1107"/>
      <c r="BT37" s="1108"/>
      <c r="BU37" s="1108"/>
      <c r="BV37" s="1108"/>
      <c r="BW37" s="1108"/>
      <c r="BX37" s="1108"/>
      <c r="BY37" s="1108"/>
      <c r="BZ37" s="1108"/>
      <c r="CA37" s="1108"/>
      <c r="CB37" s="1108"/>
      <c r="CC37" s="1108"/>
      <c r="CD37" s="1108"/>
      <c r="CE37" s="1108"/>
      <c r="CF37" s="1108"/>
      <c r="CG37" s="1109"/>
      <c r="CH37" s="1082"/>
      <c r="CI37" s="1083"/>
      <c r="CJ37" s="1083"/>
      <c r="CK37" s="1083"/>
      <c r="CL37" s="1084"/>
      <c r="CM37" s="1082"/>
      <c r="CN37" s="1083"/>
      <c r="CO37" s="1083"/>
      <c r="CP37" s="1083"/>
      <c r="CQ37" s="1084"/>
      <c r="CR37" s="1082"/>
      <c r="CS37" s="1083"/>
      <c r="CT37" s="1083"/>
      <c r="CU37" s="1083"/>
      <c r="CV37" s="1084"/>
      <c r="CW37" s="1082"/>
      <c r="CX37" s="1083"/>
      <c r="CY37" s="1083"/>
      <c r="CZ37" s="1083"/>
      <c r="DA37" s="1084"/>
      <c r="DB37" s="1082"/>
      <c r="DC37" s="1083"/>
      <c r="DD37" s="1083"/>
      <c r="DE37" s="1083"/>
      <c r="DF37" s="1084"/>
      <c r="DG37" s="1082"/>
      <c r="DH37" s="1083"/>
      <c r="DI37" s="1083"/>
      <c r="DJ37" s="1083"/>
      <c r="DK37" s="1084"/>
      <c r="DL37" s="1082"/>
      <c r="DM37" s="1083"/>
      <c r="DN37" s="1083"/>
      <c r="DO37" s="1083"/>
      <c r="DP37" s="1084"/>
      <c r="DQ37" s="1082"/>
      <c r="DR37" s="1083"/>
      <c r="DS37" s="1083"/>
      <c r="DT37" s="1083"/>
      <c r="DU37" s="1084"/>
      <c r="DV37" s="1085"/>
      <c r="DW37" s="1086"/>
      <c r="DX37" s="1086"/>
      <c r="DY37" s="1086"/>
      <c r="DZ37" s="1087"/>
      <c r="EA37" s="247"/>
    </row>
    <row r="38" spans="1:131" s="248" customFormat="1" ht="26.25" customHeight="1" x14ac:dyDescent="0.15">
      <c r="A38" s="267">
        <v>11</v>
      </c>
      <c r="B38" s="1124"/>
      <c r="C38" s="1125"/>
      <c r="D38" s="1125"/>
      <c r="E38" s="1125"/>
      <c r="F38" s="1125"/>
      <c r="G38" s="1125"/>
      <c r="H38" s="1125"/>
      <c r="I38" s="1125"/>
      <c r="J38" s="1125"/>
      <c r="K38" s="1125"/>
      <c r="L38" s="1125"/>
      <c r="M38" s="1125"/>
      <c r="N38" s="1125"/>
      <c r="O38" s="1125"/>
      <c r="P38" s="1126"/>
      <c r="Q38" s="1136"/>
      <c r="R38" s="1137"/>
      <c r="S38" s="1137"/>
      <c r="T38" s="1137"/>
      <c r="U38" s="1137"/>
      <c r="V38" s="1137"/>
      <c r="W38" s="1137"/>
      <c r="X38" s="1137"/>
      <c r="Y38" s="1137"/>
      <c r="Z38" s="1137"/>
      <c r="AA38" s="1137"/>
      <c r="AB38" s="1137"/>
      <c r="AC38" s="1137"/>
      <c r="AD38" s="1137"/>
      <c r="AE38" s="1138"/>
      <c r="AF38" s="1130"/>
      <c r="AG38" s="1131"/>
      <c r="AH38" s="1131"/>
      <c r="AI38" s="1131"/>
      <c r="AJ38" s="1132"/>
      <c r="AK38" s="1073"/>
      <c r="AL38" s="1064"/>
      <c r="AM38" s="1064"/>
      <c r="AN38" s="1064"/>
      <c r="AO38" s="1064"/>
      <c r="AP38" s="1064"/>
      <c r="AQ38" s="1064"/>
      <c r="AR38" s="1064"/>
      <c r="AS38" s="1064"/>
      <c r="AT38" s="1064"/>
      <c r="AU38" s="1064"/>
      <c r="AV38" s="1064"/>
      <c r="AW38" s="1064"/>
      <c r="AX38" s="1064"/>
      <c r="AY38" s="1064"/>
      <c r="AZ38" s="1135"/>
      <c r="BA38" s="1135"/>
      <c r="BB38" s="1135"/>
      <c r="BC38" s="1135"/>
      <c r="BD38" s="1135"/>
      <c r="BE38" s="1119"/>
      <c r="BF38" s="1119"/>
      <c r="BG38" s="1119"/>
      <c r="BH38" s="1119"/>
      <c r="BI38" s="1120"/>
      <c r="BJ38" s="253"/>
      <c r="BK38" s="253"/>
      <c r="BL38" s="253"/>
      <c r="BM38" s="253"/>
      <c r="BN38" s="253"/>
      <c r="BO38" s="266"/>
      <c r="BP38" s="266"/>
      <c r="BQ38" s="263">
        <v>32</v>
      </c>
      <c r="BR38" s="264"/>
      <c r="BS38" s="1107"/>
      <c r="BT38" s="1108"/>
      <c r="BU38" s="1108"/>
      <c r="BV38" s="1108"/>
      <c r="BW38" s="1108"/>
      <c r="BX38" s="1108"/>
      <c r="BY38" s="1108"/>
      <c r="BZ38" s="1108"/>
      <c r="CA38" s="1108"/>
      <c r="CB38" s="1108"/>
      <c r="CC38" s="1108"/>
      <c r="CD38" s="1108"/>
      <c r="CE38" s="1108"/>
      <c r="CF38" s="1108"/>
      <c r="CG38" s="1109"/>
      <c r="CH38" s="1082"/>
      <c r="CI38" s="1083"/>
      <c r="CJ38" s="1083"/>
      <c r="CK38" s="1083"/>
      <c r="CL38" s="1084"/>
      <c r="CM38" s="1082"/>
      <c r="CN38" s="1083"/>
      <c r="CO38" s="1083"/>
      <c r="CP38" s="1083"/>
      <c r="CQ38" s="1084"/>
      <c r="CR38" s="1082"/>
      <c r="CS38" s="1083"/>
      <c r="CT38" s="1083"/>
      <c r="CU38" s="1083"/>
      <c r="CV38" s="1084"/>
      <c r="CW38" s="1082"/>
      <c r="CX38" s="1083"/>
      <c r="CY38" s="1083"/>
      <c r="CZ38" s="1083"/>
      <c r="DA38" s="1084"/>
      <c r="DB38" s="1082"/>
      <c r="DC38" s="1083"/>
      <c r="DD38" s="1083"/>
      <c r="DE38" s="1083"/>
      <c r="DF38" s="1084"/>
      <c r="DG38" s="1082"/>
      <c r="DH38" s="1083"/>
      <c r="DI38" s="1083"/>
      <c r="DJ38" s="1083"/>
      <c r="DK38" s="1084"/>
      <c r="DL38" s="1082"/>
      <c r="DM38" s="1083"/>
      <c r="DN38" s="1083"/>
      <c r="DO38" s="1083"/>
      <c r="DP38" s="1084"/>
      <c r="DQ38" s="1082"/>
      <c r="DR38" s="1083"/>
      <c r="DS38" s="1083"/>
      <c r="DT38" s="1083"/>
      <c r="DU38" s="1084"/>
      <c r="DV38" s="1085"/>
      <c r="DW38" s="1086"/>
      <c r="DX38" s="1086"/>
      <c r="DY38" s="1086"/>
      <c r="DZ38" s="1087"/>
      <c r="EA38" s="247"/>
    </row>
    <row r="39" spans="1:131" s="248" customFormat="1" ht="26.25" customHeight="1" x14ac:dyDescent="0.15">
      <c r="A39" s="267">
        <v>12</v>
      </c>
      <c r="B39" s="1124"/>
      <c r="C39" s="1125"/>
      <c r="D39" s="1125"/>
      <c r="E39" s="1125"/>
      <c r="F39" s="1125"/>
      <c r="G39" s="1125"/>
      <c r="H39" s="1125"/>
      <c r="I39" s="1125"/>
      <c r="J39" s="1125"/>
      <c r="K39" s="1125"/>
      <c r="L39" s="1125"/>
      <c r="M39" s="1125"/>
      <c r="N39" s="1125"/>
      <c r="O39" s="1125"/>
      <c r="P39" s="1126"/>
      <c r="Q39" s="1136"/>
      <c r="R39" s="1137"/>
      <c r="S39" s="1137"/>
      <c r="T39" s="1137"/>
      <c r="U39" s="1137"/>
      <c r="V39" s="1137"/>
      <c r="W39" s="1137"/>
      <c r="X39" s="1137"/>
      <c r="Y39" s="1137"/>
      <c r="Z39" s="1137"/>
      <c r="AA39" s="1137"/>
      <c r="AB39" s="1137"/>
      <c r="AC39" s="1137"/>
      <c r="AD39" s="1137"/>
      <c r="AE39" s="1138"/>
      <c r="AF39" s="1130"/>
      <c r="AG39" s="1131"/>
      <c r="AH39" s="1131"/>
      <c r="AI39" s="1131"/>
      <c r="AJ39" s="1132"/>
      <c r="AK39" s="1073"/>
      <c r="AL39" s="1064"/>
      <c r="AM39" s="1064"/>
      <c r="AN39" s="1064"/>
      <c r="AO39" s="1064"/>
      <c r="AP39" s="1064"/>
      <c r="AQ39" s="1064"/>
      <c r="AR39" s="1064"/>
      <c r="AS39" s="1064"/>
      <c r="AT39" s="1064"/>
      <c r="AU39" s="1064"/>
      <c r="AV39" s="1064"/>
      <c r="AW39" s="1064"/>
      <c r="AX39" s="1064"/>
      <c r="AY39" s="1064"/>
      <c r="AZ39" s="1135"/>
      <c r="BA39" s="1135"/>
      <c r="BB39" s="1135"/>
      <c r="BC39" s="1135"/>
      <c r="BD39" s="1135"/>
      <c r="BE39" s="1119"/>
      <c r="BF39" s="1119"/>
      <c r="BG39" s="1119"/>
      <c r="BH39" s="1119"/>
      <c r="BI39" s="1120"/>
      <c r="BJ39" s="253"/>
      <c r="BK39" s="253"/>
      <c r="BL39" s="253"/>
      <c r="BM39" s="253"/>
      <c r="BN39" s="253"/>
      <c r="BO39" s="266"/>
      <c r="BP39" s="266"/>
      <c r="BQ39" s="263">
        <v>33</v>
      </c>
      <c r="BR39" s="264"/>
      <c r="BS39" s="1107"/>
      <c r="BT39" s="1108"/>
      <c r="BU39" s="1108"/>
      <c r="BV39" s="1108"/>
      <c r="BW39" s="1108"/>
      <c r="BX39" s="1108"/>
      <c r="BY39" s="1108"/>
      <c r="BZ39" s="1108"/>
      <c r="CA39" s="1108"/>
      <c r="CB39" s="1108"/>
      <c r="CC39" s="1108"/>
      <c r="CD39" s="1108"/>
      <c r="CE39" s="1108"/>
      <c r="CF39" s="1108"/>
      <c r="CG39" s="1109"/>
      <c r="CH39" s="1082"/>
      <c r="CI39" s="1083"/>
      <c r="CJ39" s="1083"/>
      <c r="CK39" s="1083"/>
      <c r="CL39" s="1084"/>
      <c r="CM39" s="1082"/>
      <c r="CN39" s="1083"/>
      <c r="CO39" s="1083"/>
      <c r="CP39" s="1083"/>
      <c r="CQ39" s="1084"/>
      <c r="CR39" s="1082"/>
      <c r="CS39" s="1083"/>
      <c r="CT39" s="1083"/>
      <c r="CU39" s="1083"/>
      <c r="CV39" s="1084"/>
      <c r="CW39" s="1082"/>
      <c r="CX39" s="1083"/>
      <c r="CY39" s="1083"/>
      <c r="CZ39" s="1083"/>
      <c r="DA39" s="1084"/>
      <c r="DB39" s="1082"/>
      <c r="DC39" s="1083"/>
      <c r="DD39" s="1083"/>
      <c r="DE39" s="1083"/>
      <c r="DF39" s="1084"/>
      <c r="DG39" s="1082"/>
      <c r="DH39" s="1083"/>
      <c r="DI39" s="1083"/>
      <c r="DJ39" s="1083"/>
      <c r="DK39" s="1084"/>
      <c r="DL39" s="1082"/>
      <c r="DM39" s="1083"/>
      <c r="DN39" s="1083"/>
      <c r="DO39" s="1083"/>
      <c r="DP39" s="1084"/>
      <c r="DQ39" s="1082"/>
      <c r="DR39" s="1083"/>
      <c r="DS39" s="1083"/>
      <c r="DT39" s="1083"/>
      <c r="DU39" s="1084"/>
      <c r="DV39" s="1085"/>
      <c r="DW39" s="1086"/>
      <c r="DX39" s="1086"/>
      <c r="DY39" s="1086"/>
      <c r="DZ39" s="1087"/>
      <c r="EA39" s="247"/>
    </row>
    <row r="40" spans="1:131" s="248" customFormat="1" ht="26.25" customHeight="1" x14ac:dyDescent="0.15">
      <c r="A40" s="262">
        <v>13</v>
      </c>
      <c r="B40" s="1124"/>
      <c r="C40" s="1125"/>
      <c r="D40" s="1125"/>
      <c r="E40" s="1125"/>
      <c r="F40" s="1125"/>
      <c r="G40" s="1125"/>
      <c r="H40" s="1125"/>
      <c r="I40" s="1125"/>
      <c r="J40" s="1125"/>
      <c r="K40" s="1125"/>
      <c r="L40" s="1125"/>
      <c r="M40" s="1125"/>
      <c r="N40" s="1125"/>
      <c r="O40" s="1125"/>
      <c r="P40" s="1126"/>
      <c r="Q40" s="1136"/>
      <c r="R40" s="1137"/>
      <c r="S40" s="1137"/>
      <c r="T40" s="1137"/>
      <c r="U40" s="1137"/>
      <c r="V40" s="1137"/>
      <c r="W40" s="1137"/>
      <c r="X40" s="1137"/>
      <c r="Y40" s="1137"/>
      <c r="Z40" s="1137"/>
      <c r="AA40" s="1137"/>
      <c r="AB40" s="1137"/>
      <c r="AC40" s="1137"/>
      <c r="AD40" s="1137"/>
      <c r="AE40" s="1138"/>
      <c r="AF40" s="1130"/>
      <c r="AG40" s="1131"/>
      <c r="AH40" s="1131"/>
      <c r="AI40" s="1131"/>
      <c r="AJ40" s="1132"/>
      <c r="AK40" s="1073"/>
      <c r="AL40" s="1064"/>
      <c r="AM40" s="1064"/>
      <c r="AN40" s="1064"/>
      <c r="AO40" s="1064"/>
      <c r="AP40" s="1064"/>
      <c r="AQ40" s="1064"/>
      <c r="AR40" s="1064"/>
      <c r="AS40" s="1064"/>
      <c r="AT40" s="1064"/>
      <c r="AU40" s="1064"/>
      <c r="AV40" s="1064"/>
      <c r="AW40" s="1064"/>
      <c r="AX40" s="1064"/>
      <c r="AY40" s="1064"/>
      <c r="AZ40" s="1135"/>
      <c r="BA40" s="1135"/>
      <c r="BB40" s="1135"/>
      <c r="BC40" s="1135"/>
      <c r="BD40" s="1135"/>
      <c r="BE40" s="1119"/>
      <c r="BF40" s="1119"/>
      <c r="BG40" s="1119"/>
      <c r="BH40" s="1119"/>
      <c r="BI40" s="1120"/>
      <c r="BJ40" s="253"/>
      <c r="BK40" s="253"/>
      <c r="BL40" s="253"/>
      <c r="BM40" s="253"/>
      <c r="BN40" s="253"/>
      <c r="BO40" s="266"/>
      <c r="BP40" s="266"/>
      <c r="BQ40" s="263">
        <v>34</v>
      </c>
      <c r="BR40" s="264"/>
      <c r="BS40" s="1107"/>
      <c r="BT40" s="1108"/>
      <c r="BU40" s="1108"/>
      <c r="BV40" s="1108"/>
      <c r="BW40" s="1108"/>
      <c r="BX40" s="1108"/>
      <c r="BY40" s="1108"/>
      <c r="BZ40" s="1108"/>
      <c r="CA40" s="1108"/>
      <c r="CB40" s="1108"/>
      <c r="CC40" s="1108"/>
      <c r="CD40" s="1108"/>
      <c r="CE40" s="1108"/>
      <c r="CF40" s="1108"/>
      <c r="CG40" s="1109"/>
      <c r="CH40" s="1082"/>
      <c r="CI40" s="1083"/>
      <c r="CJ40" s="1083"/>
      <c r="CK40" s="1083"/>
      <c r="CL40" s="1084"/>
      <c r="CM40" s="1082"/>
      <c r="CN40" s="1083"/>
      <c r="CO40" s="1083"/>
      <c r="CP40" s="1083"/>
      <c r="CQ40" s="1084"/>
      <c r="CR40" s="1082"/>
      <c r="CS40" s="1083"/>
      <c r="CT40" s="1083"/>
      <c r="CU40" s="1083"/>
      <c r="CV40" s="1084"/>
      <c r="CW40" s="1082"/>
      <c r="CX40" s="1083"/>
      <c r="CY40" s="1083"/>
      <c r="CZ40" s="1083"/>
      <c r="DA40" s="1084"/>
      <c r="DB40" s="1082"/>
      <c r="DC40" s="1083"/>
      <c r="DD40" s="1083"/>
      <c r="DE40" s="1083"/>
      <c r="DF40" s="1084"/>
      <c r="DG40" s="1082"/>
      <c r="DH40" s="1083"/>
      <c r="DI40" s="1083"/>
      <c r="DJ40" s="1083"/>
      <c r="DK40" s="1084"/>
      <c r="DL40" s="1082"/>
      <c r="DM40" s="1083"/>
      <c r="DN40" s="1083"/>
      <c r="DO40" s="1083"/>
      <c r="DP40" s="1084"/>
      <c r="DQ40" s="1082"/>
      <c r="DR40" s="1083"/>
      <c r="DS40" s="1083"/>
      <c r="DT40" s="1083"/>
      <c r="DU40" s="1084"/>
      <c r="DV40" s="1085"/>
      <c r="DW40" s="1086"/>
      <c r="DX40" s="1086"/>
      <c r="DY40" s="1086"/>
      <c r="DZ40" s="1087"/>
      <c r="EA40" s="247"/>
    </row>
    <row r="41" spans="1:131" s="248" customFormat="1" ht="26.25" customHeight="1" x14ac:dyDescent="0.15">
      <c r="A41" s="262">
        <v>14</v>
      </c>
      <c r="B41" s="1124"/>
      <c r="C41" s="1125"/>
      <c r="D41" s="1125"/>
      <c r="E41" s="1125"/>
      <c r="F41" s="1125"/>
      <c r="G41" s="1125"/>
      <c r="H41" s="1125"/>
      <c r="I41" s="1125"/>
      <c r="J41" s="1125"/>
      <c r="K41" s="1125"/>
      <c r="L41" s="1125"/>
      <c r="M41" s="1125"/>
      <c r="N41" s="1125"/>
      <c r="O41" s="1125"/>
      <c r="P41" s="1126"/>
      <c r="Q41" s="1136"/>
      <c r="R41" s="1137"/>
      <c r="S41" s="1137"/>
      <c r="T41" s="1137"/>
      <c r="U41" s="1137"/>
      <c r="V41" s="1137"/>
      <c r="W41" s="1137"/>
      <c r="X41" s="1137"/>
      <c r="Y41" s="1137"/>
      <c r="Z41" s="1137"/>
      <c r="AA41" s="1137"/>
      <c r="AB41" s="1137"/>
      <c r="AC41" s="1137"/>
      <c r="AD41" s="1137"/>
      <c r="AE41" s="1138"/>
      <c r="AF41" s="1130"/>
      <c r="AG41" s="1131"/>
      <c r="AH41" s="1131"/>
      <c r="AI41" s="1131"/>
      <c r="AJ41" s="1132"/>
      <c r="AK41" s="1073"/>
      <c r="AL41" s="1064"/>
      <c r="AM41" s="1064"/>
      <c r="AN41" s="1064"/>
      <c r="AO41" s="1064"/>
      <c r="AP41" s="1064"/>
      <c r="AQ41" s="1064"/>
      <c r="AR41" s="1064"/>
      <c r="AS41" s="1064"/>
      <c r="AT41" s="1064"/>
      <c r="AU41" s="1064"/>
      <c r="AV41" s="1064"/>
      <c r="AW41" s="1064"/>
      <c r="AX41" s="1064"/>
      <c r="AY41" s="1064"/>
      <c r="AZ41" s="1135"/>
      <c r="BA41" s="1135"/>
      <c r="BB41" s="1135"/>
      <c r="BC41" s="1135"/>
      <c r="BD41" s="1135"/>
      <c r="BE41" s="1119"/>
      <c r="BF41" s="1119"/>
      <c r="BG41" s="1119"/>
      <c r="BH41" s="1119"/>
      <c r="BI41" s="1120"/>
      <c r="BJ41" s="253"/>
      <c r="BK41" s="253"/>
      <c r="BL41" s="253"/>
      <c r="BM41" s="253"/>
      <c r="BN41" s="253"/>
      <c r="BO41" s="266"/>
      <c r="BP41" s="266"/>
      <c r="BQ41" s="263">
        <v>35</v>
      </c>
      <c r="BR41" s="264"/>
      <c r="BS41" s="1107"/>
      <c r="BT41" s="1108"/>
      <c r="BU41" s="1108"/>
      <c r="BV41" s="1108"/>
      <c r="BW41" s="1108"/>
      <c r="BX41" s="1108"/>
      <c r="BY41" s="1108"/>
      <c r="BZ41" s="1108"/>
      <c r="CA41" s="1108"/>
      <c r="CB41" s="1108"/>
      <c r="CC41" s="1108"/>
      <c r="CD41" s="1108"/>
      <c r="CE41" s="1108"/>
      <c r="CF41" s="1108"/>
      <c r="CG41" s="1109"/>
      <c r="CH41" s="1082"/>
      <c r="CI41" s="1083"/>
      <c r="CJ41" s="1083"/>
      <c r="CK41" s="1083"/>
      <c r="CL41" s="1084"/>
      <c r="CM41" s="1082"/>
      <c r="CN41" s="1083"/>
      <c r="CO41" s="1083"/>
      <c r="CP41" s="1083"/>
      <c r="CQ41" s="1084"/>
      <c r="CR41" s="1082"/>
      <c r="CS41" s="1083"/>
      <c r="CT41" s="1083"/>
      <c r="CU41" s="1083"/>
      <c r="CV41" s="1084"/>
      <c r="CW41" s="1082"/>
      <c r="CX41" s="1083"/>
      <c r="CY41" s="1083"/>
      <c r="CZ41" s="1083"/>
      <c r="DA41" s="1084"/>
      <c r="DB41" s="1082"/>
      <c r="DC41" s="1083"/>
      <c r="DD41" s="1083"/>
      <c r="DE41" s="1083"/>
      <c r="DF41" s="1084"/>
      <c r="DG41" s="1082"/>
      <c r="DH41" s="1083"/>
      <c r="DI41" s="1083"/>
      <c r="DJ41" s="1083"/>
      <c r="DK41" s="1084"/>
      <c r="DL41" s="1082"/>
      <c r="DM41" s="1083"/>
      <c r="DN41" s="1083"/>
      <c r="DO41" s="1083"/>
      <c r="DP41" s="1084"/>
      <c r="DQ41" s="1082"/>
      <c r="DR41" s="1083"/>
      <c r="DS41" s="1083"/>
      <c r="DT41" s="1083"/>
      <c r="DU41" s="1084"/>
      <c r="DV41" s="1085"/>
      <c r="DW41" s="1086"/>
      <c r="DX41" s="1086"/>
      <c r="DY41" s="1086"/>
      <c r="DZ41" s="1087"/>
      <c r="EA41" s="247"/>
    </row>
    <row r="42" spans="1:131" s="248" customFormat="1" ht="26.25" customHeight="1" x14ac:dyDescent="0.15">
      <c r="A42" s="262">
        <v>15</v>
      </c>
      <c r="B42" s="1124"/>
      <c r="C42" s="1125"/>
      <c r="D42" s="1125"/>
      <c r="E42" s="1125"/>
      <c r="F42" s="1125"/>
      <c r="G42" s="1125"/>
      <c r="H42" s="1125"/>
      <c r="I42" s="1125"/>
      <c r="J42" s="1125"/>
      <c r="K42" s="1125"/>
      <c r="L42" s="1125"/>
      <c r="M42" s="1125"/>
      <c r="N42" s="1125"/>
      <c r="O42" s="1125"/>
      <c r="P42" s="1126"/>
      <c r="Q42" s="1136"/>
      <c r="R42" s="1137"/>
      <c r="S42" s="1137"/>
      <c r="T42" s="1137"/>
      <c r="U42" s="1137"/>
      <c r="V42" s="1137"/>
      <c r="W42" s="1137"/>
      <c r="X42" s="1137"/>
      <c r="Y42" s="1137"/>
      <c r="Z42" s="1137"/>
      <c r="AA42" s="1137"/>
      <c r="AB42" s="1137"/>
      <c r="AC42" s="1137"/>
      <c r="AD42" s="1137"/>
      <c r="AE42" s="1138"/>
      <c r="AF42" s="1130"/>
      <c r="AG42" s="1131"/>
      <c r="AH42" s="1131"/>
      <c r="AI42" s="1131"/>
      <c r="AJ42" s="1132"/>
      <c r="AK42" s="1073"/>
      <c r="AL42" s="1064"/>
      <c r="AM42" s="1064"/>
      <c r="AN42" s="1064"/>
      <c r="AO42" s="1064"/>
      <c r="AP42" s="1064"/>
      <c r="AQ42" s="1064"/>
      <c r="AR42" s="1064"/>
      <c r="AS42" s="1064"/>
      <c r="AT42" s="1064"/>
      <c r="AU42" s="1064"/>
      <c r="AV42" s="1064"/>
      <c r="AW42" s="1064"/>
      <c r="AX42" s="1064"/>
      <c r="AY42" s="1064"/>
      <c r="AZ42" s="1135"/>
      <c r="BA42" s="1135"/>
      <c r="BB42" s="1135"/>
      <c r="BC42" s="1135"/>
      <c r="BD42" s="1135"/>
      <c r="BE42" s="1119"/>
      <c r="BF42" s="1119"/>
      <c r="BG42" s="1119"/>
      <c r="BH42" s="1119"/>
      <c r="BI42" s="1120"/>
      <c r="BJ42" s="253"/>
      <c r="BK42" s="253"/>
      <c r="BL42" s="253"/>
      <c r="BM42" s="253"/>
      <c r="BN42" s="253"/>
      <c r="BO42" s="266"/>
      <c r="BP42" s="266"/>
      <c r="BQ42" s="263">
        <v>36</v>
      </c>
      <c r="BR42" s="264"/>
      <c r="BS42" s="1107"/>
      <c r="BT42" s="1108"/>
      <c r="BU42" s="1108"/>
      <c r="BV42" s="1108"/>
      <c r="BW42" s="1108"/>
      <c r="BX42" s="1108"/>
      <c r="BY42" s="1108"/>
      <c r="BZ42" s="1108"/>
      <c r="CA42" s="1108"/>
      <c r="CB42" s="1108"/>
      <c r="CC42" s="1108"/>
      <c r="CD42" s="1108"/>
      <c r="CE42" s="1108"/>
      <c r="CF42" s="1108"/>
      <c r="CG42" s="1109"/>
      <c r="CH42" s="1082"/>
      <c r="CI42" s="1083"/>
      <c r="CJ42" s="1083"/>
      <c r="CK42" s="1083"/>
      <c r="CL42" s="1084"/>
      <c r="CM42" s="1082"/>
      <c r="CN42" s="1083"/>
      <c r="CO42" s="1083"/>
      <c r="CP42" s="1083"/>
      <c r="CQ42" s="1084"/>
      <c r="CR42" s="1082"/>
      <c r="CS42" s="1083"/>
      <c r="CT42" s="1083"/>
      <c r="CU42" s="1083"/>
      <c r="CV42" s="1084"/>
      <c r="CW42" s="1082"/>
      <c r="CX42" s="1083"/>
      <c r="CY42" s="1083"/>
      <c r="CZ42" s="1083"/>
      <c r="DA42" s="1084"/>
      <c r="DB42" s="1082"/>
      <c r="DC42" s="1083"/>
      <c r="DD42" s="1083"/>
      <c r="DE42" s="1083"/>
      <c r="DF42" s="1084"/>
      <c r="DG42" s="1082"/>
      <c r="DH42" s="1083"/>
      <c r="DI42" s="1083"/>
      <c r="DJ42" s="1083"/>
      <c r="DK42" s="1084"/>
      <c r="DL42" s="1082"/>
      <c r="DM42" s="1083"/>
      <c r="DN42" s="1083"/>
      <c r="DO42" s="1083"/>
      <c r="DP42" s="1084"/>
      <c r="DQ42" s="1082"/>
      <c r="DR42" s="1083"/>
      <c r="DS42" s="1083"/>
      <c r="DT42" s="1083"/>
      <c r="DU42" s="1084"/>
      <c r="DV42" s="1085"/>
      <c r="DW42" s="1086"/>
      <c r="DX42" s="1086"/>
      <c r="DY42" s="1086"/>
      <c r="DZ42" s="1087"/>
      <c r="EA42" s="247"/>
    </row>
    <row r="43" spans="1:131" s="248" customFormat="1" ht="26.25" customHeight="1" x14ac:dyDescent="0.15">
      <c r="A43" s="262">
        <v>16</v>
      </c>
      <c r="B43" s="1124"/>
      <c r="C43" s="1125"/>
      <c r="D43" s="1125"/>
      <c r="E43" s="1125"/>
      <c r="F43" s="1125"/>
      <c r="G43" s="1125"/>
      <c r="H43" s="1125"/>
      <c r="I43" s="1125"/>
      <c r="J43" s="1125"/>
      <c r="K43" s="1125"/>
      <c r="L43" s="1125"/>
      <c r="M43" s="1125"/>
      <c r="N43" s="1125"/>
      <c r="O43" s="1125"/>
      <c r="P43" s="1126"/>
      <c r="Q43" s="1136"/>
      <c r="R43" s="1137"/>
      <c r="S43" s="1137"/>
      <c r="T43" s="1137"/>
      <c r="U43" s="1137"/>
      <c r="V43" s="1137"/>
      <c r="W43" s="1137"/>
      <c r="X43" s="1137"/>
      <c r="Y43" s="1137"/>
      <c r="Z43" s="1137"/>
      <c r="AA43" s="1137"/>
      <c r="AB43" s="1137"/>
      <c r="AC43" s="1137"/>
      <c r="AD43" s="1137"/>
      <c r="AE43" s="1138"/>
      <c r="AF43" s="1130"/>
      <c r="AG43" s="1131"/>
      <c r="AH43" s="1131"/>
      <c r="AI43" s="1131"/>
      <c r="AJ43" s="1132"/>
      <c r="AK43" s="1073"/>
      <c r="AL43" s="1064"/>
      <c r="AM43" s="1064"/>
      <c r="AN43" s="1064"/>
      <c r="AO43" s="1064"/>
      <c r="AP43" s="1064"/>
      <c r="AQ43" s="1064"/>
      <c r="AR43" s="1064"/>
      <c r="AS43" s="1064"/>
      <c r="AT43" s="1064"/>
      <c r="AU43" s="1064"/>
      <c r="AV43" s="1064"/>
      <c r="AW43" s="1064"/>
      <c r="AX43" s="1064"/>
      <c r="AY43" s="1064"/>
      <c r="AZ43" s="1135"/>
      <c r="BA43" s="1135"/>
      <c r="BB43" s="1135"/>
      <c r="BC43" s="1135"/>
      <c r="BD43" s="1135"/>
      <c r="BE43" s="1119"/>
      <c r="BF43" s="1119"/>
      <c r="BG43" s="1119"/>
      <c r="BH43" s="1119"/>
      <c r="BI43" s="1120"/>
      <c r="BJ43" s="253"/>
      <c r="BK43" s="253"/>
      <c r="BL43" s="253"/>
      <c r="BM43" s="253"/>
      <c r="BN43" s="253"/>
      <c r="BO43" s="266"/>
      <c r="BP43" s="266"/>
      <c r="BQ43" s="263">
        <v>37</v>
      </c>
      <c r="BR43" s="264"/>
      <c r="BS43" s="1107"/>
      <c r="BT43" s="1108"/>
      <c r="BU43" s="1108"/>
      <c r="BV43" s="1108"/>
      <c r="BW43" s="1108"/>
      <c r="BX43" s="1108"/>
      <c r="BY43" s="1108"/>
      <c r="BZ43" s="1108"/>
      <c r="CA43" s="1108"/>
      <c r="CB43" s="1108"/>
      <c r="CC43" s="1108"/>
      <c r="CD43" s="1108"/>
      <c r="CE43" s="1108"/>
      <c r="CF43" s="1108"/>
      <c r="CG43" s="1109"/>
      <c r="CH43" s="1082"/>
      <c r="CI43" s="1083"/>
      <c r="CJ43" s="1083"/>
      <c r="CK43" s="1083"/>
      <c r="CL43" s="1084"/>
      <c r="CM43" s="1082"/>
      <c r="CN43" s="1083"/>
      <c r="CO43" s="1083"/>
      <c r="CP43" s="1083"/>
      <c r="CQ43" s="1084"/>
      <c r="CR43" s="1082"/>
      <c r="CS43" s="1083"/>
      <c r="CT43" s="1083"/>
      <c r="CU43" s="1083"/>
      <c r="CV43" s="1084"/>
      <c r="CW43" s="1082"/>
      <c r="CX43" s="1083"/>
      <c r="CY43" s="1083"/>
      <c r="CZ43" s="1083"/>
      <c r="DA43" s="1084"/>
      <c r="DB43" s="1082"/>
      <c r="DC43" s="1083"/>
      <c r="DD43" s="1083"/>
      <c r="DE43" s="1083"/>
      <c r="DF43" s="1084"/>
      <c r="DG43" s="1082"/>
      <c r="DH43" s="1083"/>
      <c r="DI43" s="1083"/>
      <c r="DJ43" s="1083"/>
      <c r="DK43" s="1084"/>
      <c r="DL43" s="1082"/>
      <c r="DM43" s="1083"/>
      <c r="DN43" s="1083"/>
      <c r="DO43" s="1083"/>
      <c r="DP43" s="1084"/>
      <c r="DQ43" s="1082"/>
      <c r="DR43" s="1083"/>
      <c r="DS43" s="1083"/>
      <c r="DT43" s="1083"/>
      <c r="DU43" s="1084"/>
      <c r="DV43" s="1085"/>
      <c r="DW43" s="1086"/>
      <c r="DX43" s="1086"/>
      <c r="DY43" s="1086"/>
      <c r="DZ43" s="1087"/>
      <c r="EA43" s="247"/>
    </row>
    <row r="44" spans="1:131" s="248" customFormat="1" ht="26.25" customHeight="1" x14ac:dyDescent="0.15">
      <c r="A44" s="262">
        <v>17</v>
      </c>
      <c r="B44" s="1124"/>
      <c r="C44" s="1125"/>
      <c r="D44" s="1125"/>
      <c r="E44" s="1125"/>
      <c r="F44" s="1125"/>
      <c r="G44" s="1125"/>
      <c r="H44" s="1125"/>
      <c r="I44" s="1125"/>
      <c r="J44" s="1125"/>
      <c r="K44" s="1125"/>
      <c r="L44" s="1125"/>
      <c r="M44" s="1125"/>
      <c r="N44" s="1125"/>
      <c r="O44" s="1125"/>
      <c r="P44" s="1126"/>
      <c r="Q44" s="1136"/>
      <c r="R44" s="1137"/>
      <c r="S44" s="1137"/>
      <c r="T44" s="1137"/>
      <c r="U44" s="1137"/>
      <c r="V44" s="1137"/>
      <c r="W44" s="1137"/>
      <c r="X44" s="1137"/>
      <c r="Y44" s="1137"/>
      <c r="Z44" s="1137"/>
      <c r="AA44" s="1137"/>
      <c r="AB44" s="1137"/>
      <c r="AC44" s="1137"/>
      <c r="AD44" s="1137"/>
      <c r="AE44" s="1138"/>
      <c r="AF44" s="1130"/>
      <c r="AG44" s="1131"/>
      <c r="AH44" s="1131"/>
      <c r="AI44" s="1131"/>
      <c r="AJ44" s="1132"/>
      <c r="AK44" s="1073"/>
      <c r="AL44" s="1064"/>
      <c r="AM44" s="1064"/>
      <c r="AN44" s="1064"/>
      <c r="AO44" s="1064"/>
      <c r="AP44" s="1064"/>
      <c r="AQ44" s="1064"/>
      <c r="AR44" s="1064"/>
      <c r="AS44" s="1064"/>
      <c r="AT44" s="1064"/>
      <c r="AU44" s="1064"/>
      <c r="AV44" s="1064"/>
      <c r="AW44" s="1064"/>
      <c r="AX44" s="1064"/>
      <c r="AY44" s="1064"/>
      <c r="AZ44" s="1135"/>
      <c r="BA44" s="1135"/>
      <c r="BB44" s="1135"/>
      <c r="BC44" s="1135"/>
      <c r="BD44" s="1135"/>
      <c r="BE44" s="1119"/>
      <c r="BF44" s="1119"/>
      <c r="BG44" s="1119"/>
      <c r="BH44" s="1119"/>
      <c r="BI44" s="1120"/>
      <c r="BJ44" s="253"/>
      <c r="BK44" s="253"/>
      <c r="BL44" s="253"/>
      <c r="BM44" s="253"/>
      <c r="BN44" s="253"/>
      <c r="BO44" s="266"/>
      <c r="BP44" s="266"/>
      <c r="BQ44" s="263">
        <v>38</v>
      </c>
      <c r="BR44" s="264"/>
      <c r="BS44" s="1107"/>
      <c r="BT44" s="1108"/>
      <c r="BU44" s="1108"/>
      <c r="BV44" s="1108"/>
      <c r="BW44" s="1108"/>
      <c r="BX44" s="1108"/>
      <c r="BY44" s="1108"/>
      <c r="BZ44" s="1108"/>
      <c r="CA44" s="1108"/>
      <c r="CB44" s="1108"/>
      <c r="CC44" s="1108"/>
      <c r="CD44" s="1108"/>
      <c r="CE44" s="1108"/>
      <c r="CF44" s="1108"/>
      <c r="CG44" s="1109"/>
      <c r="CH44" s="1082"/>
      <c r="CI44" s="1083"/>
      <c r="CJ44" s="1083"/>
      <c r="CK44" s="1083"/>
      <c r="CL44" s="1084"/>
      <c r="CM44" s="1082"/>
      <c r="CN44" s="1083"/>
      <c r="CO44" s="1083"/>
      <c r="CP44" s="1083"/>
      <c r="CQ44" s="1084"/>
      <c r="CR44" s="1082"/>
      <c r="CS44" s="1083"/>
      <c r="CT44" s="1083"/>
      <c r="CU44" s="1083"/>
      <c r="CV44" s="1084"/>
      <c r="CW44" s="1082"/>
      <c r="CX44" s="1083"/>
      <c r="CY44" s="1083"/>
      <c r="CZ44" s="1083"/>
      <c r="DA44" s="1084"/>
      <c r="DB44" s="1082"/>
      <c r="DC44" s="1083"/>
      <c r="DD44" s="1083"/>
      <c r="DE44" s="1083"/>
      <c r="DF44" s="1084"/>
      <c r="DG44" s="1082"/>
      <c r="DH44" s="1083"/>
      <c r="DI44" s="1083"/>
      <c r="DJ44" s="1083"/>
      <c r="DK44" s="1084"/>
      <c r="DL44" s="1082"/>
      <c r="DM44" s="1083"/>
      <c r="DN44" s="1083"/>
      <c r="DO44" s="1083"/>
      <c r="DP44" s="1084"/>
      <c r="DQ44" s="1082"/>
      <c r="DR44" s="1083"/>
      <c r="DS44" s="1083"/>
      <c r="DT44" s="1083"/>
      <c r="DU44" s="1084"/>
      <c r="DV44" s="1085"/>
      <c r="DW44" s="1086"/>
      <c r="DX44" s="1086"/>
      <c r="DY44" s="1086"/>
      <c r="DZ44" s="1087"/>
      <c r="EA44" s="247"/>
    </row>
    <row r="45" spans="1:131" s="248" customFormat="1" ht="26.25" customHeight="1" x14ac:dyDescent="0.15">
      <c r="A45" s="262">
        <v>18</v>
      </c>
      <c r="B45" s="1124"/>
      <c r="C45" s="1125"/>
      <c r="D45" s="1125"/>
      <c r="E45" s="1125"/>
      <c r="F45" s="1125"/>
      <c r="G45" s="1125"/>
      <c r="H45" s="1125"/>
      <c r="I45" s="1125"/>
      <c r="J45" s="1125"/>
      <c r="K45" s="1125"/>
      <c r="L45" s="1125"/>
      <c r="M45" s="1125"/>
      <c r="N45" s="1125"/>
      <c r="O45" s="1125"/>
      <c r="P45" s="1126"/>
      <c r="Q45" s="1136"/>
      <c r="R45" s="1137"/>
      <c r="S45" s="1137"/>
      <c r="T45" s="1137"/>
      <c r="U45" s="1137"/>
      <c r="V45" s="1137"/>
      <c r="W45" s="1137"/>
      <c r="X45" s="1137"/>
      <c r="Y45" s="1137"/>
      <c r="Z45" s="1137"/>
      <c r="AA45" s="1137"/>
      <c r="AB45" s="1137"/>
      <c r="AC45" s="1137"/>
      <c r="AD45" s="1137"/>
      <c r="AE45" s="1138"/>
      <c r="AF45" s="1130"/>
      <c r="AG45" s="1131"/>
      <c r="AH45" s="1131"/>
      <c r="AI45" s="1131"/>
      <c r="AJ45" s="1132"/>
      <c r="AK45" s="1073"/>
      <c r="AL45" s="1064"/>
      <c r="AM45" s="1064"/>
      <c r="AN45" s="1064"/>
      <c r="AO45" s="1064"/>
      <c r="AP45" s="1064"/>
      <c r="AQ45" s="1064"/>
      <c r="AR45" s="1064"/>
      <c r="AS45" s="1064"/>
      <c r="AT45" s="1064"/>
      <c r="AU45" s="1064"/>
      <c r="AV45" s="1064"/>
      <c r="AW45" s="1064"/>
      <c r="AX45" s="1064"/>
      <c r="AY45" s="1064"/>
      <c r="AZ45" s="1135"/>
      <c r="BA45" s="1135"/>
      <c r="BB45" s="1135"/>
      <c r="BC45" s="1135"/>
      <c r="BD45" s="1135"/>
      <c r="BE45" s="1119"/>
      <c r="BF45" s="1119"/>
      <c r="BG45" s="1119"/>
      <c r="BH45" s="1119"/>
      <c r="BI45" s="1120"/>
      <c r="BJ45" s="253"/>
      <c r="BK45" s="253"/>
      <c r="BL45" s="253"/>
      <c r="BM45" s="253"/>
      <c r="BN45" s="253"/>
      <c r="BO45" s="266"/>
      <c r="BP45" s="266"/>
      <c r="BQ45" s="263">
        <v>39</v>
      </c>
      <c r="BR45" s="264"/>
      <c r="BS45" s="1107"/>
      <c r="BT45" s="1108"/>
      <c r="BU45" s="1108"/>
      <c r="BV45" s="1108"/>
      <c r="BW45" s="1108"/>
      <c r="BX45" s="1108"/>
      <c r="BY45" s="1108"/>
      <c r="BZ45" s="1108"/>
      <c r="CA45" s="1108"/>
      <c r="CB45" s="1108"/>
      <c r="CC45" s="1108"/>
      <c r="CD45" s="1108"/>
      <c r="CE45" s="1108"/>
      <c r="CF45" s="1108"/>
      <c r="CG45" s="1109"/>
      <c r="CH45" s="1082"/>
      <c r="CI45" s="1083"/>
      <c r="CJ45" s="1083"/>
      <c r="CK45" s="1083"/>
      <c r="CL45" s="1084"/>
      <c r="CM45" s="1082"/>
      <c r="CN45" s="1083"/>
      <c r="CO45" s="1083"/>
      <c r="CP45" s="1083"/>
      <c r="CQ45" s="1084"/>
      <c r="CR45" s="1082"/>
      <c r="CS45" s="1083"/>
      <c r="CT45" s="1083"/>
      <c r="CU45" s="1083"/>
      <c r="CV45" s="1084"/>
      <c r="CW45" s="1082"/>
      <c r="CX45" s="1083"/>
      <c r="CY45" s="1083"/>
      <c r="CZ45" s="1083"/>
      <c r="DA45" s="1084"/>
      <c r="DB45" s="1082"/>
      <c r="DC45" s="1083"/>
      <c r="DD45" s="1083"/>
      <c r="DE45" s="1083"/>
      <c r="DF45" s="1084"/>
      <c r="DG45" s="1082"/>
      <c r="DH45" s="1083"/>
      <c r="DI45" s="1083"/>
      <c r="DJ45" s="1083"/>
      <c r="DK45" s="1084"/>
      <c r="DL45" s="1082"/>
      <c r="DM45" s="1083"/>
      <c r="DN45" s="1083"/>
      <c r="DO45" s="1083"/>
      <c r="DP45" s="1084"/>
      <c r="DQ45" s="1082"/>
      <c r="DR45" s="1083"/>
      <c r="DS45" s="1083"/>
      <c r="DT45" s="1083"/>
      <c r="DU45" s="1084"/>
      <c r="DV45" s="1085"/>
      <c r="DW45" s="1086"/>
      <c r="DX45" s="1086"/>
      <c r="DY45" s="1086"/>
      <c r="DZ45" s="1087"/>
      <c r="EA45" s="247"/>
    </row>
    <row r="46" spans="1:131" s="248" customFormat="1" ht="26.25" customHeight="1" x14ac:dyDescent="0.15">
      <c r="A46" s="262">
        <v>19</v>
      </c>
      <c r="B46" s="1124"/>
      <c r="C46" s="1125"/>
      <c r="D46" s="1125"/>
      <c r="E46" s="1125"/>
      <c r="F46" s="1125"/>
      <c r="G46" s="1125"/>
      <c r="H46" s="1125"/>
      <c r="I46" s="1125"/>
      <c r="J46" s="1125"/>
      <c r="K46" s="1125"/>
      <c r="L46" s="1125"/>
      <c r="M46" s="1125"/>
      <c r="N46" s="1125"/>
      <c r="O46" s="1125"/>
      <c r="P46" s="1126"/>
      <c r="Q46" s="1136"/>
      <c r="R46" s="1137"/>
      <c r="S46" s="1137"/>
      <c r="T46" s="1137"/>
      <c r="U46" s="1137"/>
      <c r="V46" s="1137"/>
      <c r="W46" s="1137"/>
      <c r="X46" s="1137"/>
      <c r="Y46" s="1137"/>
      <c r="Z46" s="1137"/>
      <c r="AA46" s="1137"/>
      <c r="AB46" s="1137"/>
      <c r="AC46" s="1137"/>
      <c r="AD46" s="1137"/>
      <c r="AE46" s="1138"/>
      <c r="AF46" s="1130"/>
      <c r="AG46" s="1131"/>
      <c r="AH46" s="1131"/>
      <c r="AI46" s="1131"/>
      <c r="AJ46" s="1132"/>
      <c r="AK46" s="1073"/>
      <c r="AL46" s="1064"/>
      <c r="AM46" s="1064"/>
      <c r="AN46" s="1064"/>
      <c r="AO46" s="1064"/>
      <c r="AP46" s="1064"/>
      <c r="AQ46" s="1064"/>
      <c r="AR46" s="1064"/>
      <c r="AS46" s="1064"/>
      <c r="AT46" s="1064"/>
      <c r="AU46" s="1064"/>
      <c r="AV46" s="1064"/>
      <c r="AW46" s="1064"/>
      <c r="AX46" s="1064"/>
      <c r="AY46" s="1064"/>
      <c r="AZ46" s="1135"/>
      <c r="BA46" s="1135"/>
      <c r="BB46" s="1135"/>
      <c r="BC46" s="1135"/>
      <c r="BD46" s="1135"/>
      <c r="BE46" s="1119"/>
      <c r="BF46" s="1119"/>
      <c r="BG46" s="1119"/>
      <c r="BH46" s="1119"/>
      <c r="BI46" s="1120"/>
      <c r="BJ46" s="253"/>
      <c r="BK46" s="253"/>
      <c r="BL46" s="253"/>
      <c r="BM46" s="253"/>
      <c r="BN46" s="253"/>
      <c r="BO46" s="266"/>
      <c r="BP46" s="266"/>
      <c r="BQ46" s="263">
        <v>40</v>
      </c>
      <c r="BR46" s="264"/>
      <c r="BS46" s="1107"/>
      <c r="BT46" s="1108"/>
      <c r="BU46" s="1108"/>
      <c r="BV46" s="1108"/>
      <c r="BW46" s="1108"/>
      <c r="BX46" s="1108"/>
      <c r="BY46" s="1108"/>
      <c r="BZ46" s="1108"/>
      <c r="CA46" s="1108"/>
      <c r="CB46" s="1108"/>
      <c r="CC46" s="1108"/>
      <c r="CD46" s="1108"/>
      <c r="CE46" s="1108"/>
      <c r="CF46" s="1108"/>
      <c r="CG46" s="1109"/>
      <c r="CH46" s="1082"/>
      <c r="CI46" s="1083"/>
      <c r="CJ46" s="1083"/>
      <c r="CK46" s="1083"/>
      <c r="CL46" s="1084"/>
      <c r="CM46" s="1082"/>
      <c r="CN46" s="1083"/>
      <c r="CO46" s="1083"/>
      <c r="CP46" s="1083"/>
      <c r="CQ46" s="1084"/>
      <c r="CR46" s="1082"/>
      <c r="CS46" s="1083"/>
      <c r="CT46" s="1083"/>
      <c r="CU46" s="1083"/>
      <c r="CV46" s="1084"/>
      <c r="CW46" s="1082"/>
      <c r="CX46" s="1083"/>
      <c r="CY46" s="1083"/>
      <c r="CZ46" s="1083"/>
      <c r="DA46" s="1084"/>
      <c r="DB46" s="1082"/>
      <c r="DC46" s="1083"/>
      <c r="DD46" s="1083"/>
      <c r="DE46" s="1083"/>
      <c r="DF46" s="1084"/>
      <c r="DG46" s="1082"/>
      <c r="DH46" s="1083"/>
      <c r="DI46" s="1083"/>
      <c r="DJ46" s="1083"/>
      <c r="DK46" s="1084"/>
      <c r="DL46" s="1082"/>
      <c r="DM46" s="1083"/>
      <c r="DN46" s="1083"/>
      <c r="DO46" s="1083"/>
      <c r="DP46" s="1084"/>
      <c r="DQ46" s="1082"/>
      <c r="DR46" s="1083"/>
      <c r="DS46" s="1083"/>
      <c r="DT46" s="1083"/>
      <c r="DU46" s="1084"/>
      <c r="DV46" s="1085"/>
      <c r="DW46" s="1086"/>
      <c r="DX46" s="1086"/>
      <c r="DY46" s="1086"/>
      <c r="DZ46" s="1087"/>
      <c r="EA46" s="247"/>
    </row>
    <row r="47" spans="1:131" s="248" customFormat="1" ht="26.25" customHeight="1" x14ac:dyDescent="0.15">
      <c r="A47" s="262">
        <v>20</v>
      </c>
      <c r="B47" s="1124"/>
      <c r="C47" s="1125"/>
      <c r="D47" s="1125"/>
      <c r="E47" s="1125"/>
      <c r="F47" s="1125"/>
      <c r="G47" s="1125"/>
      <c r="H47" s="1125"/>
      <c r="I47" s="1125"/>
      <c r="J47" s="1125"/>
      <c r="K47" s="1125"/>
      <c r="L47" s="1125"/>
      <c r="M47" s="1125"/>
      <c r="N47" s="1125"/>
      <c r="O47" s="1125"/>
      <c r="P47" s="1126"/>
      <c r="Q47" s="1136"/>
      <c r="R47" s="1137"/>
      <c r="S47" s="1137"/>
      <c r="T47" s="1137"/>
      <c r="U47" s="1137"/>
      <c r="V47" s="1137"/>
      <c r="W47" s="1137"/>
      <c r="X47" s="1137"/>
      <c r="Y47" s="1137"/>
      <c r="Z47" s="1137"/>
      <c r="AA47" s="1137"/>
      <c r="AB47" s="1137"/>
      <c r="AC47" s="1137"/>
      <c r="AD47" s="1137"/>
      <c r="AE47" s="1138"/>
      <c r="AF47" s="1130"/>
      <c r="AG47" s="1131"/>
      <c r="AH47" s="1131"/>
      <c r="AI47" s="1131"/>
      <c r="AJ47" s="1132"/>
      <c r="AK47" s="1073"/>
      <c r="AL47" s="1064"/>
      <c r="AM47" s="1064"/>
      <c r="AN47" s="1064"/>
      <c r="AO47" s="1064"/>
      <c r="AP47" s="1064"/>
      <c r="AQ47" s="1064"/>
      <c r="AR47" s="1064"/>
      <c r="AS47" s="1064"/>
      <c r="AT47" s="1064"/>
      <c r="AU47" s="1064"/>
      <c r="AV47" s="1064"/>
      <c r="AW47" s="1064"/>
      <c r="AX47" s="1064"/>
      <c r="AY47" s="1064"/>
      <c r="AZ47" s="1135"/>
      <c r="BA47" s="1135"/>
      <c r="BB47" s="1135"/>
      <c r="BC47" s="1135"/>
      <c r="BD47" s="1135"/>
      <c r="BE47" s="1119"/>
      <c r="BF47" s="1119"/>
      <c r="BG47" s="1119"/>
      <c r="BH47" s="1119"/>
      <c r="BI47" s="1120"/>
      <c r="BJ47" s="253"/>
      <c r="BK47" s="253"/>
      <c r="BL47" s="253"/>
      <c r="BM47" s="253"/>
      <c r="BN47" s="253"/>
      <c r="BO47" s="266"/>
      <c r="BP47" s="266"/>
      <c r="BQ47" s="263">
        <v>41</v>
      </c>
      <c r="BR47" s="264"/>
      <c r="BS47" s="1107"/>
      <c r="BT47" s="1108"/>
      <c r="BU47" s="1108"/>
      <c r="BV47" s="1108"/>
      <c r="BW47" s="1108"/>
      <c r="BX47" s="1108"/>
      <c r="BY47" s="1108"/>
      <c r="BZ47" s="1108"/>
      <c r="CA47" s="1108"/>
      <c r="CB47" s="1108"/>
      <c r="CC47" s="1108"/>
      <c r="CD47" s="1108"/>
      <c r="CE47" s="1108"/>
      <c r="CF47" s="1108"/>
      <c r="CG47" s="1109"/>
      <c r="CH47" s="1082"/>
      <c r="CI47" s="1083"/>
      <c r="CJ47" s="1083"/>
      <c r="CK47" s="1083"/>
      <c r="CL47" s="1084"/>
      <c r="CM47" s="1082"/>
      <c r="CN47" s="1083"/>
      <c r="CO47" s="1083"/>
      <c r="CP47" s="1083"/>
      <c r="CQ47" s="1084"/>
      <c r="CR47" s="1082"/>
      <c r="CS47" s="1083"/>
      <c r="CT47" s="1083"/>
      <c r="CU47" s="1083"/>
      <c r="CV47" s="1084"/>
      <c r="CW47" s="1082"/>
      <c r="CX47" s="1083"/>
      <c r="CY47" s="1083"/>
      <c r="CZ47" s="1083"/>
      <c r="DA47" s="1084"/>
      <c r="DB47" s="1082"/>
      <c r="DC47" s="1083"/>
      <c r="DD47" s="1083"/>
      <c r="DE47" s="1083"/>
      <c r="DF47" s="1084"/>
      <c r="DG47" s="1082"/>
      <c r="DH47" s="1083"/>
      <c r="DI47" s="1083"/>
      <c r="DJ47" s="1083"/>
      <c r="DK47" s="1084"/>
      <c r="DL47" s="1082"/>
      <c r="DM47" s="1083"/>
      <c r="DN47" s="1083"/>
      <c r="DO47" s="1083"/>
      <c r="DP47" s="1084"/>
      <c r="DQ47" s="1082"/>
      <c r="DR47" s="1083"/>
      <c r="DS47" s="1083"/>
      <c r="DT47" s="1083"/>
      <c r="DU47" s="1084"/>
      <c r="DV47" s="1085"/>
      <c r="DW47" s="1086"/>
      <c r="DX47" s="1086"/>
      <c r="DY47" s="1086"/>
      <c r="DZ47" s="1087"/>
      <c r="EA47" s="247"/>
    </row>
    <row r="48" spans="1:131" s="248" customFormat="1" ht="26.25" customHeight="1" x14ac:dyDescent="0.15">
      <c r="A48" s="262">
        <v>21</v>
      </c>
      <c r="B48" s="1124"/>
      <c r="C48" s="1125"/>
      <c r="D48" s="1125"/>
      <c r="E48" s="1125"/>
      <c r="F48" s="1125"/>
      <c r="G48" s="1125"/>
      <c r="H48" s="1125"/>
      <c r="I48" s="1125"/>
      <c r="J48" s="1125"/>
      <c r="K48" s="1125"/>
      <c r="L48" s="1125"/>
      <c r="M48" s="1125"/>
      <c r="N48" s="1125"/>
      <c r="O48" s="1125"/>
      <c r="P48" s="1126"/>
      <c r="Q48" s="1136"/>
      <c r="R48" s="1137"/>
      <c r="S48" s="1137"/>
      <c r="T48" s="1137"/>
      <c r="U48" s="1137"/>
      <c r="V48" s="1137"/>
      <c r="W48" s="1137"/>
      <c r="X48" s="1137"/>
      <c r="Y48" s="1137"/>
      <c r="Z48" s="1137"/>
      <c r="AA48" s="1137"/>
      <c r="AB48" s="1137"/>
      <c r="AC48" s="1137"/>
      <c r="AD48" s="1137"/>
      <c r="AE48" s="1138"/>
      <c r="AF48" s="1130"/>
      <c r="AG48" s="1131"/>
      <c r="AH48" s="1131"/>
      <c r="AI48" s="1131"/>
      <c r="AJ48" s="1132"/>
      <c r="AK48" s="1073"/>
      <c r="AL48" s="1064"/>
      <c r="AM48" s="1064"/>
      <c r="AN48" s="1064"/>
      <c r="AO48" s="1064"/>
      <c r="AP48" s="1064"/>
      <c r="AQ48" s="1064"/>
      <c r="AR48" s="1064"/>
      <c r="AS48" s="1064"/>
      <c r="AT48" s="1064"/>
      <c r="AU48" s="1064"/>
      <c r="AV48" s="1064"/>
      <c r="AW48" s="1064"/>
      <c r="AX48" s="1064"/>
      <c r="AY48" s="1064"/>
      <c r="AZ48" s="1135"/>
      <c r="BA48" s="1135"/>
      <c r="BB48" s="1135"/>
      <c r="BC48" s="1135"/>
      <c r="BD48" s="1135"/>
      <c r="BE48" s="1119"/>
      <c r="BF48" s="1119"/>
      <c r="BG48" s="1119"/>
      <c r="BH48" s="1119"/>
      <c r="BI48" s="1120"/>
      <c r="BJ48" s="253"/>
      <c r="BK48" s="253"/>
      <c r="BL48" s="253"/>
      <c r="BM48" s="253"/>
      <c r="BN48" s="253"/>
      <c r="BO48" s="266"/>
      <c r="BP48" s="266"/>
      <c r="BQ48" s="263">
        <v>42</v>
      </c>
      <c r="BR48" s="264"/>
      <c r="BS48" s="1107"/>
      <c r="BT48" s="1108"/>
      <c r="BU48" s="1108"/>
      <c r="BV48" s="1108"/>
      <c r="BW48" s="1108"/>
      <c r="BX48" s="1108"/>
      <c r="BY48" s="1108"/>
      <c r="BZ48" s="1108"/>
      <c r="CA48" s="1108"/>
      <c r="CB48" s="1108"/>
      <c r="CC48" s="1108"/>
      <c r="CD48" s="1108"/>
      <c r="CE48" s="1108"/>
      <c r="CF48" s="1108"/>
      <c r="CG48" s="1109"/>
      <c r="CH48" s="1082"/>
      <c r="CI48" s="1083"/>
      <c r="CJ48" s="1083"/>
      <c r="CK48" s="1083"/>
      <c r="CL48" s="1084"/>
      <c r="CM48" s="1082"/>
      <c r="CN48" s="1083"/>
      <c r="CO48" s="1083"/>
      <c r="CP48" s="1083"/>
      <c r="CQ48" s="1084"/>
      <c r="CR48" s="1082"/>
      <c r="CS48" s="1083"/>
      <c r="CT48" s="1083"/>
      <c r="CU48" s="1083"/>
      <c r="CV48" s="1084"/>
      <c r="CW48" s="1082"/>
      <c r="CX48" s="1083"/>
      <c r="CY48" s="1083"/>
      <c r="CZ48" s="1083"/>
      <c r="DA48" s="1084"/>
      <c r="DB48" s="1082"/>
      <c r="DC48" s="1083"/>
      <c r="DD48" s="1083"/>
      <c r="DE48" s="1083"/>
      <c r="DF48" s="1084"/>
      <c r="DG48" s="1082"/>
      <c r="DH48" s="1083"/>
      <c r="DI48" s="1083"/>
      <c r="DJ48" s="1083"/>
      <c r="DK48" s="1084"/>
      <c r="DL48" s="1082"/>
      <c r="DM48" s="1083"/>
      <c r="DN48" s="1083"/>
      <c r="DO48" s="1083"/>
      <c r="DP48" s="1084"/>
      <c r="DQ48" s="1082"/>
      <c r="DR48" s="1083"/>
      <c r="DS48" s="1083"/>
      <c r="DT48" s="1083"/>
      <c r="DU48" s="1084"/>
      <c r="DV48" s="1085"/>
      <c r="DW48" s="1086"/>
      <c r="DX48" s="1086"/>
      <c r="DY48" s="1086"/>
      <c r="DZ48" s="1087"/>
      <c r="EA48" s="247"/>
    </row>
    <row r="49" spans="1:131" s="248" customFormat="1" ht="26.25" customHeight="1" x14ac:dyDescent="0.15">
      <c r="A49" s="262">
        <v>22</v>
      </c>
      <c r="B49" s="1124"/>
      <c r="C49" s="1125"/>
      <c r="D49" s="1125"/>
      <c r="E49" s="1125"/>
      <c r="F49" s="1125"/>
      <c r="G49" s="1125"/>
      <c r="H49" s="1125"/>
      <c r="I49" s="1125"/>
      <c r="J49" s="1125"/>
      <c r="K49" s="1125"/>
      <c r="L49" s="1125"/>
      <c r="M49" s="1125"/>
      <c r="N49" s="1125"/>
      <c r="O49" s="1125"/>
      <c r="P49" s="1126"/>
      <c r="Q49" s="1136"/>
      <c r="R49" s="1137"/>
      <c r="S49" s="1137"/>
      <c r="T49" s="1137"/>
      <c r="U49" s="1137"/>
      <c r="V49" s="1137"/>
      <c r="W49" s="1137"/>
      <c r="X49" s="1137"/>
      <c r="Y49" s="1137"/>
      <c r="Z49" s="1137"/>
      <c r="AA49" s="1137"/>
      <c r="AB49" s="1137"/>
      <c r="AC49" s="1137"/>
      <c r="AD49" s="1137"/>
      <c r="AE49" s="1138"/>
      <c r="AF49" s="1130"/>
      <c r="AG49" s="1131"/>
      <c r="AH49" s="1131"/>
      <c r="AI49" s="1131"/>
      <c r="AJ49" s="1132"/>
      <c r="AK49" s="1073"/>
      <c r="AL49" s="1064"/>
      <c r="AM49" s="1064"/>
      <c r="AN49" s="1064"/>
      <c r="AO49" s="1064"/>
      <c r="AP49" s="1064"/>
      <c r="AQ49" s="1064"/>
      <c r="AR49" s="1064"/>
      <c r="AS49" s="1064"/>
      <c r="AT49" s="1064"/>
      <c r="AU49" s="1064"/>
      <c r="AV49" s="1064"/>
      <c r="AW49" s="1064"/>
      <c r="AX49" s="1064"/>
      <c r="AY49" s="1064"/>
      <c r="AZ49" s="1135"/>
      <c r="BA49" s="1135"/>
      <c r="BB49" s="1135"/>
      <c r="BC49" s="1135"/>
      <c r="BD49" s="1135"/>
      <c r="BE49" s="1119"/>
      <c r="BF49" s="1119"/>
      <c r="BG49" s="1119"/>
      <c r="BH49" s="1119"/>
      <c r="BI49" s="1120"/>
      <c r="BJ49" s="253"/>
      <c r="BK49" s="253"/>
      <c r="BL49" s="253"/>
      <c r="BM49" s="253"/>
      <c r="BN49" s="253"/>
      <c r="BO49" s="266"/>
      <c r="BP49" s="266"/>
      <c r="BQ49" s="263">
        <v>43</v>
      </c>
      <c r="BR49" s="264"/>
      <c r="BS49" s="1107"/>
      <c r="BT49" s="1108"/>
      <c r="BU49" s="1108"/>
      <c r="BV49" s="1108"/>
      <c r="BW49" s="1108"/>
      <c r="BX49" s="1108"/>
      <c r="BY49" s="1108"/>
      <c r="BZ49" s="1108"/>
      <c r="CA49" s="1108"/>
      <c r="CB49" s="1108"/>
      <c r="CC49" s="1108"/>
      <c r="CD49" s="1108"/>
      <c r="CE49" s="1108"/>
      <c r="CF49" s="1108"/>
      <c r="CG49" s="1109"/>
      <c r="CH49" s="1082"/>
      <c r="CI49" s="1083"/>
      <c r="CJ49" s="1083"/>
      <c r="CK49" s="1083"/>
      <c r="CL49" s="1084"/>
      <c r="CM49" s="1082"/>
      <c r="CN49" s="1083"/>
      <c r="CO49" s="1083"/>
      <c r="CP49" s="1083"/>
      <c r="CQ49" s="1084"/>
      <c r="CR49" s="1082"/>
      <c r="CS49" s="1083"/>
      <c r="CT49" s="1083"/>
      <c r="CU49" s="1083"/>
      <c r="CV49" s="1084"/>
      <c r="CW49" s="1082"/>
      <c r="CX49" s="1083"/>
      <c r="CY49" s="1083"/>
      <c r="CZ49" s="1083"/>
      <c r="DA49" s="1084"/>
      <c r="DB49" s="1082"/>
      <c r="DC49" s="1083"/>
      <c r="DD49" s="1083"/>
      <c r="DE49" s="1083"/>
      <c r="DF49" s="1084"/>
      <c r="DG49" s="1082"/>
      <c r="DH49" s="1083"/>
      <c r="DI49" s="1083"/>
      <c r="DJ49" s="1083"/>
      <c r="DK49" s="1084"/>
      <c r="DL49" s="1082"/>
      <c r="DM49" s="1083"/>
      <c r="DN49" s="1083"/>
      <c r="DO49" s="1083"/>
      <c r="DP49" s="1084"/>
      <c r="DQ49" s="1082"/>
      <c r="DR49" s="1083"/>
      <c r="DS49" s="1083"/>
      <c r="DT49" s="1083"/>
      <c r="DU49" s="1084"/>
      <c r="DV49" s="1085"/>
      <c r="DW49" s="1086"/>
      <c r="DX49" s="1086"/>
      <c r="DY49" s="1086"/>
      <c r="DZ49" s="1087"/>
      <c r="EA49" s="247"/>
    </row>
    <row r="50" spans="1:131" s="248" customFormat="1" ht="26.25" customHeight="1" x14ac:dyDescent="0.15">
      <c r="A50" s="262">
        <v>23</v>
      </c>
      <c r="B50" s="1124"/>
      <c r="C50" s="1125"/>
      <c r="D50" s="1125"/>
      <c r="E50" s="1125"/>
      <c r="F50" s="1125"/>
      <c r="G50" s="1125"/>
      <c r="H50" s="1125"/>
      <c r="I50" s="1125"/>
      <c r="J50" s="1125"/>
      <c r="K50" s="1125"/>
      <c r="L50" s="1125"/>
      <c r="M50" s="1125"/>
      <c r="N50" s="1125"/>
      <c r="O50" s="1125"/>
      <c r="P50" s="1126"/>
      <c r="Q50" s="1127"/>
      <c r="R50" s="1128"/>
      <c r="S50" s="1128"/>
      <c r="T50" s="1128"/>
      <c r="U50" s="1128"/>
      <c r="V50" s="1128"/>
      <c r="W50" s="1128"/>
      <c r="X50" s="1128"/>
      <c r="Y50" s="1128"/>
      <c r="Z50" s="1128"/>
      <c r="AA50" s="1128"/>
      <c r="AB50" s="1128"/>
      <c r="AC50" s="1128"/>
      <c r="AD50" s="1128"/>
      <c r="AE50" s="1129"/>
      <c r="AF50" s="1130"/>
      <c r="AG50" s="1131"/>
      <c r="AH50" s="1131"/>
      <c r="AI50" s="1131"/>
      <c r="AJ50" s="1132"/>
      <c r="AK50" s="1133"/>
      <c r="AL50" s="1128"/>
      <c r="AM50" s="1128"/>
      <c r="AN50" s="1128"/>
      <c r="AO50" s="1128"/>
      <c r="AP50" s="1128"/>
      <c r="AQ50" s="1128"/>
      <c r="AR50" s="1128"/>
      <c r="AS50" s="1128"/>
      <c r="AT50" s="1128"/>
      <c r="AU50" s="1128"/>
      <c r="AV50" s="1128"/>
      <c r="AW50" s="1128"/>
      <c r="AX50" s="1128"/>
      <c r="AY50" s="1128"/>
      <c r="AZ50" s="1134"/>
      <c r="BA50" s="1134"/>
      <c r="BB50" s="1134"/>
      <c r="BC50" s="1134"/>
      <c r="BD50" s="1134"/>
      <c r="BE50" s="1119"/>
      <c r="BF50" s="1119"/>
      <c r="BG50" s="1119"/>
      <c r="BH50" s="1119"/>
      <c r="BI50" s="1120"/>
      <c r="BJ50" s="253"/>
      <c r="BK50" s="253"/>
      <c r="BL50" s="253"/>
      <c r="BM50" s="253"/>
      <c r="BN50" s="253"/>
      <c r="BO50" s="266"/>
      <c r="BP50" s="266"/>
      <c r="BQ50" s="263">
        <v>44</v>
      </c>
      <c r="BR50" s="264"/>
      <c r="BS50" s="1107"/>
      <c r="BT50" s="1108"/>
      <c r="BU50" s="1108"/>
      <c r="BV50" s="1108"/>
      <c r="BW50" s="1108"/>
      <c r="BX50" s="1108"/>
      <c r="BY50" s="1108"/>
      <c r="BZ50" s="1108"/>
      <c r="CA50" s="1108"/>
      <c r="CB50" s="1108"/>
      <c r="CC50" s="1108"/>
      <c r="CD50" s="1108"/>
      <c r="CE50" s="1108"/>
      <c r="CF50" s="1108"/>
      <c r="CG50" s="1109"/>
      <c r="CH50" s="1082"/>
      <c r="CI50" s="1083"/>
      <c r="CJ50" s="1083"/>
      <c r="CK50" s="1083"/>
      <c r="CL50" s="1084"/>
      <c r="CM50" s="1082"/>
      <c r="CN50" s="1083"/>
      <c r="CO50" s="1083"/>
      <c r="CP50" s="1083"/>
      <c r="CQ50" s="1084"/>
      <c r="CR50" s="1082"/>
      <c r="CS50" s="1083"/>
      <c r="CT50" s="1083"/>
      <c r="CU50" s="1083"/>
      <c r="CV50" s="1084"/>
      <c r="CW50" s="1082"/>
      <c r="CX50" s="1083"/>
      <c r="CY50" s="1083"/>
      <c r="CZ50" s="1083"/>
      <c r="DA50" s="1084"/>
      <c r="DB50" s="1082"/>
      <c r="DC50" s="1083"/>
      <c r="DD50" s="1083"/>
      <c r="DE50" s="1083"/>
      <c r="DF50" s="1084"/>
      <c r="DG50" s="1082"/>
      <c r="DH50" s="1083"/>
      <c r="DI50" s="1083"/>
      <c r="DJ50" s="1083"/>
      <c r="DK50" s="1084"/>
      <c r="DL50" s="1082"/>
      <c r="DM50" s="1083"/>
      <c r="DN50" s="1083"/>
      <c r="DO50" s="1083"/>
      <c r="DP50" s="1084"/>
      <c r="DQ50" s="1082"/>
      <c r="DR50" s="1083"/>
      <c r="DS50" s="1083"/>
      <c r="DT50" s="1083"/>
      <c r="DU50" s="1084"/>
      <c r="DV50" s="1085"/>
      <c r="DW50" s="1086"/>
      <c r="DX50" s="1086"/>
      <c r="DY50" s="1086"/>
      <c r="DZ50" s="1087"/>
      <c r="EA50" s="247"/>
    </row>
    <row r="51" spans="1:131" s="248" customFormat="1" ht="26.25" customHeight="1" x14ac:dyDescent="0.15">
      <c r="A51" s="262">
        <v>24</v>
      </c>
      <c r="B51" s="1124"/>
      <c r="C51" s="1125"/>
      <c r="D51" s="1125"/>
      <c r="E51" s="1125"/>
      <c r="F51" s="1125"/>
      <c r="G51" s="1125"/>
      <c r="H51" s="1125"/>
      <c r="I51" s="1125"/>
      <c r="J51" s="1125"/>
      <c r="K51" s="1125"/>
      <c r="L51" s="1125"/>
      <c r="M51" s="1125"/>
      <c r="N51" s="1125"/>
      <c r="O51" s="1125"/>
      <c r="P51" s="1126"/>
      <c r="Q51" s="1127"/>
      <c r="R51" s="1128"/>
      <c r="S51" s="1128"/>
      <c r="T51" s="1128"/>
      <c r="U51" s="1128"/>
      <c r="V51" s="1128"/>
      <c r="W51" s="1128"/>
      <c r="X51" s="1128"/>
      <c r="Y51" s="1128"/>
      <c r="Z51" s="1128"/>
      <c r="AA51" s="1128"/>
      <c r="AB51" s="1128"/>
      <c r="AC51" s="1128"/>
      <c r="AD51" s="1128"/>
      <c r="AE51" s="1129"/>
      <c r="AF51" s="1130"/>
      <c r="AG51" s="1131"/>
      <c r="AH51" s="1131"/>
      <c r="AI51" s="1131"/>
      <c r="AJ51" s="1132"/>
      <c r="AK51" s="1133"/>
      <c r="AL51" s="1128"/>
      <c r="AM51" s="1128"/>
      <c r="AN51" s="1128"/>
      <c r="AO51" s="1128"/>
      <c r="AP51" s="1128"/>
      <c r="AQ51" s="1128"/>
      <c r="AR51" s="1128"/>
      <c r="AS51" s="1128"/>
      <c r="AT51" s="1128"/>
      <c r="AU51" s="1128"/>
      <c r="AV51" s="1128"/>
      <c r="AW51" s="1128"/>
      <c r="AX51" s="1128"/>
      <c r="AY51" s="1128"/>
      <c r="AZ51" s="1134"/>
      <c r="BA51" s="1134"/>
      <c r="BB51" s="1134"/>
      <c r="BC51" s="1134"/>
      <c r="BD51" s="1134"/>
      <c r="BE51" s="1119"/>
      <c r="BF51" s="1119"/>
      <c r="BG51" s="1119"/>
      <c r="BH51" s="1119"/>
      <c r="BI51" s="1120"/>
      <c r="BJ51" s="253"/>
      <c r="BK51" s="253"/>
      <c r="BL51" s="253"/>
      <c r="BM51" s="253"/>
      <c r="BN51" s="253"/>
      <c r="BO51" s="266"/>
      <c r="BP51" s="266"/>
      <c r="BQ51" s="263">
        <v>45</v>
      </c>
      <c r="BR51" s="264"/>
      <c r="BS51" s="1107"/>
      <c r="BT51" s="1108"/>
      <c r="BU51" s="1108"/>
      <c r="BV51" s="1108"/>
      <c r="BW51" s="1108"/>
      <c r="BX51" s="1108"/>
      <c r="BY51" s="1108"/>
      <c r="BZ51" s="1108"/>
      <c r="CA51" s="1108"/>
      <c r="CB51" s="1108"/>
      <c r="CC51" s="1108"/>
      <c r="CD51" s="1108"/>
      <c r="CE51" s="1108"/>
      <c r="CF51" s="1108"/>
      <c r="CG51" s="1109"/>
      <c r="CH51" s="1082"/>
      <c r="CI51" s="1083"/>
      <c r="CJ51" s="1083"/>
      <c r="CK51" s="1083"/>
      <c r="CL51" s="1084"/>
      <c r="CM51" s="1082"/>
      <c r="CN51" s="1083"/>
      <c r="CO51" s="1083"/>
      <c r="CP51" s="1083"/>
      <c r="CQ51" s="1084"/>
      <c r="CR51" s="1082"/>
      <c r="CS51" s="1083"/>
      <c r="CT51" s="1083"/>
      <c r="CU51" s="1083"/>
      <c r="CV51" s="1084"/>
      <c r="CW51" s="1082"/>
      <c r="CX51" s="1083"/>
      <c r="CY51" s="1083"/>
      <c r="CZ51" s="1083"/>
      <c r="DA51" s="1084"/>
      <c r="DB51" s="1082"/>
      <c r="DC51" s="1083"/>
      <c r="DD51" s="1083"/>
      <c r="DE51" s="1083"/>
      <c r="DF51" s="1084"/>
      <c r="DG51" s="1082"/>
      <c r="DH51" s="1083"/>
      <c r="DI51" s="1083"/>
      <c r="DJ51" s="1083"/>
      <c r="DK51" s="1084"/>
      <c r="DL51" s="1082"/>
      <c r="DM51" s="1083"/>
      <c r="DN51" s="1083"/>
      <c r="DO51" s="1083"/>
      <c r="DP51" s="1084"/>
      <c r="DQ51" s="1082"/>
      <c r="DR51" s="1083"/>
      <c r="DS51" s="1083"/>
      <c r="DT51" s="1083"/>
      <c r="DU51" s="1084"/>
      <c r="DV51" s="1085"/>
      <c r="DW51" s="1086"/>
      <c r="DX51" s="1086"/>
      <c r="DY51" s="1086"/>
      <c r="DZ51" s="1087"/>
      <c r="EA51" s="247"/>
    </row>
    <row r="52" spans="1:131" s="248" customFormat="1" ht="26.25" customHeight="1" x14ac:dyDescent="0.15">
      <c r="A52" s="262">
        <v>25</v>
      </c>
      <c r="B52" s="1124"/>
      <c r="C52" s="1125"/>
      <c r="D52" s="1125"/>
      <c r="E52" s="1125"/>
      <c r="F52" s="1125"/>
      <c r="G52" s="1125"/>
      <c r="H52" s="1125"/>
      <c r="I52" s="1125"/>
      <c r="J52" s="1125"/>
      <c r="K52" s="1125"/>
      <c r="L52" s="1125"/>
      <c r="M52" s="1125"/>
      <c r="N52" s="1125"/>
      <c r="O52" s="1125"/>
      <c r="P52" s="1126"/>
      <c r="Q52" s="1127"/>
      <c r="R52" s="1128"/>
      <c r="S52" s="1128"/>
      <c r="T52" s="1128"/>
      <c r="U52" s="1128"/>
      <c r="V52" s="1128"/>
      <c r="W52" s="1128"/>
      <c r="X52" s="1128"/>
      <c r="Y52" s="1128"/>
      <c r="Z52" s="1128"/>
      <c r="AA52" s="1128"/>
      <c r="AB52" s="1128"/>
      <c r="AC52" s="1128"/>
      <c r="AD52" s="1128"/>
      <c r="AE52" s="1129"/>
      <c r="AF52" s="1130"/>
      <c r="AG52" s="1131"/>
      <c r="AH52" s="1131"/>
      <c r="AI52" s="1131"/>
      <c r="AJ52" s="1132"/>
      <c r="AK52" s="1133"/>
      <c r="AL52" s="1128"/>
      <c r="AM52" s="1128"/>
      <c r="AN52" s="1128"/>
      <c r="AO52" s="1128"/>
      <c r="AP52" s="1128"/>
      <c r="AQ52" s="1128"/>
      <c r="AR52" s="1128"/>
      <c r="AS52" s="1128"/>
      <c r="AT52" s="1128"/>
      <c r="AU52" s="1128"/>
      <c r="AV52" s="1128"/>
      <c r="AW52" s="1128"/>
      <c r="AX52" s="1128"/>
      <c r="AY52" s="1128"/>
      <c r="AZ52" s="1134"/>
      <c r="BA52" s="1134"/>
      <c r="BB52" s="1134"/>
      <c r="BC52" s="1134"/>
      <c r="BD52" s="1134"/>
      <c r="BE52" s="1119"/>
      <c r="BF52" s="1119"/>
      <c r="BG52" s="1119"/>
      <c r="BH52" s="1119"/>
      <c r="BI52" s="1120"/>
      <c r="BJ52" s="253"/>
      <c r="BK52" s="253"/>
      <c r="BL52" s="253"/>
      <c r="BM52" s="253"/>
      <c r="BN52" s="253"/>
      <c r="BO52" s="266"/>
      <c r="BP52" s="266"/>
      <c r="BQ52" s="263">
        <v>46</v>
      </c>
      <c r="BR52" s="264"/>
      <c r="BS52" s="1107"/>
      <c r="BT52" s="1108"/>
      <c r="BU52" s="1108"/>
      <c r="BV52" s="1108"/>
      <c r="BW52" s="1108"/>
      <c r="BX52" s="1108"/>
      <c r="BY52" s="1108"/>
      <c r="BZ52" s="1108"/>
      <c r="CA52" s="1108"/>
      <c r="CB52" s="1108"/>
      <c r="CC52" s="1108"/>
      <c r="CD52" s="1108"/>
      <c r="CE52" s="1108"/>
      <c r="CF52" s="1108"/>
      <c r="CG52" s="1109"/>
      <c r="CH52" s="1082"/>
      <c r="CI52" s="1083"/>
      <c r="CJ52" s="1083"/>
      <c r="CK52" s="1083"/>
      <c r="CL52" s="1084"/>
      <c r="CM52" s="1082"/>
      <c r="CN52" s="1083"/>
      <c r="CO52" s="1083"/>
      <c r="CP52" s="1083"/>
      <c r="CQ52" s="1084"/>
      <c r="CR52" s="1082"/>
      <c r="CS52" s="1083"/>
      <c r="CT52" s="1083"/>
      <c r="CU52" s="1083"/>
      <c r="CV52" s="1084"/>
      <c r="CW52" s="1082"/>
      <c r="CX52" s="1083"/>
      <c r="CY52" s="1083"/>
      <c r="CZ52" s="1083"/>
      <c r="DA52" s="1084"/>
      <c r="DB52" s="1082"/>
      <c r="DC52" s="1083"/>
      <c r="DD52" s="1083"/>
      <c r="DE52" s="1083"/>
      <c r="DF52" s="1084"/>
      <c r="DG52" s="1082"/>
      <c r="DH52" s="1083"/>
      <c r="DI52" s="1083"/>
      <c r="DJ52" s="1083"/>
      <c r="DK52" s="1084"/>
      <c r="DL52" s="1082"/>
      <c r="DM52" s="1083"/>
      <c r="DN52" s="1083"/>
      <c r="DO52" s="1083"/>
      <c r="DP52" s="1084"/>
      <c r="DQ52" s="1082"/>
      <c r="DR52" s="1083"/>
      <c r="DS52" s="1083"/>
      <c r="DT52" s="1083"/>
      <c r="DU52" s="1084"/>
      <c r="DV52" s="1085"/>
      <c r="DW52" s="1086"/>
      <c r="DX52" s="1086"/>
      <c r="DY52" s="1086"/>
      <c r="DZ52" s="1087"/>
      <c r="EA52" s="247"/>
    </row>
    <row r="53" spans="1:131" s="248" customFormat="1" ht="26.25" customHeight="1" x14ac:dyDescent="0.15">
      <c r="A53" s="262">
        <v>26</v>
      </c>
      <c r="B53" s="1124"/>
      <c r="C53" s="1125"/>
      <c r="D53" s="1125"/>
      <c r="E53" s="1125"/>
      <c r="F53" s="1125"/>
      <c r="G53" s="1125"/>
      <c r="H53" s="1125"/>
      <c r="I53" s="1125"/>
      <c r="J53" s="1125"/>
      <c r="K53" s="1125"/>
      <c r="L53" s="1125"/>
      <c r="M53" s="1125"/>
      <c r="N53" s="1125"/>
      <c r="O53" s="1125"/>
      <c r="P53" s="1126"/>
      <c r="Q53" s="1127"/>
      <c r="R53" s="1128"/>
      <c r="S53" s="1128"/>
      <c r="T53" s="1128"/>
      <c r="U53" s="1128"/>
      <c r="V53" s="1128"/>
      <c r="W53" s="1128"/>
      <c r="X53" s="1128"/>
      <c r="Y53" s="1128"/>
      <c r="Z53" s="1128"/>
      <c r="AA53" s="1128"/>
      <c r="AB53" s="1128"/>
      <c r="AC53" s="1128"/>
      <c r="AD53" s="1128"/>
      <c r="AE53" s="1129"/>
      <c r="AF53" s="1130"/>
      <c r="AG53" s="1131"/>
      <c r="AH53" s="1131"/>
      <c r="AI53" s="1131"/>
      <c r="AJ53" s="1132"/>
      <c r="AK53" s="1133"/>
      <c r="AL53" s="1128"/>
      <c r="AM53" s="1128"/>
      <c r="AN53" s="1128"/>
      <c r="AO53" s="1128"/>
      <c r="AP53" s="1128"/>
      <c r="AQ53" s="1128"/>
      <c r="AR53" s="1128"/>
      <c r="AS53" s="1128"/>
      <c r="AT53" s="1128"/>
      <c r="AU53" s="1128"/>
      <c r="AV53" s="1128"/>
      <c r="AW53" s="1128"/>
      <c r="AX53" s="1128"/>
      <c r="AY53" s="1128"/>
      <c r="AZ53" s="1134"/>
      <c r="BA53" s="1134"/>
      <c r="BB53" s="1134"/>
      <c r="BC53" s="1134"/>
      <c r="BD53" s="1134"/>
      <c r="BE53" s="1119"/>
      <c r="BF53" s="1119"/>
      <c r="BG53" s="1119"/>
      <c r="BH53" s="1119"/>
      <c r="BI53" s="1120"/>
      <c r="BJ53" s="253"/>
      <c r="BK53" s="253"/>
      <c r="BL53" s="253"/>
      <c r="BM53" s="253"/>
      <c r="BN53" s="253"/>
      <c r="BO53" s="266"/>
      <c r="BP53" s="266"/>
      <c r="BQ53" s="263">
        <v>47</v>
      </c>
      <c r="BR53" s="264"/>
      <c r="BS53" s="1107"/>
      <c r="BT53" s="1108"/>
      <c r="BU53" s="1108"/>
      <c r="BV53" s="1108"/>
      <c r="BW53" s="1108"/>
      <c r="BX53" s="1108"/>
      <c r="BY53" s="1108"/>
      <c r="BZ53" s="1108"/>
      <c r="CA53" s="1108"/>
      <c r="CB53" s="1108"/>
      <c r="CC53" s="1108"/>
      <c r="CD53" s="1108"/>
      <c r="CE53" s="1108"/>
      <c r="CF53" s="1108"/>
      <c r="CG53" s="1109"/>
      <c r="CH53" s="1082"/>
      <c r="CI53" s="1083"/>
      <c r="CJ53" s="1083"/>
      <c r="CK53" s="1083"/>
      <c r="CL53" s="1084"/>
      <c r="CM53" s="1082"/>
      <c r="CN53" s="1083"/>
      <c r="CO53" s="1083"/>
      <c r="CP53" s="1083"/>
      <c r="CQ53" s="1084"/>
      <c r="CR53" s="1082"/>
      <c r="CS53" s="1083"/>
      <c r="CT53" s="1083"/>
      <c r="CU53" s="1083"/>
      <c r="CV53" s="1084"/>
      <c r="CW53" s="1082"/>
      <c r="CX53" s="1083"/>
      <c r="CY53" s="1083"/>
      <c r="CZ53" s="1083"/>
      <c r="DA53" s="1084"/>
      <c r="DB53" s="1082"/>
      <c r="DC53" s="1083"/>
      <c r="DD53" s="1083"/>
      <c r="DE53" s="1083"/>
      <c r="DF53" s="1084"/>
      <c r="DG53" s="1082"/>
      <c r="DH53" s="1083"/>
      <c r="DI53" s="1083"/>
      <c r="DJ53" s="1083"/>
      <c r="DK53" s="1084"/>
      <c r="DL53" s="1082"/>
      <c r="DM53" s="1083"/>
      <c r="DN53" s="1083"/>
      <c r="DO53" s="1083"/>
      <c r="DP53" s="1084"/>
      <c r="DQ53" s="1082"/>
      <c r="DR53" s="1083"/>
      <c r="DS53" s="1083"/>
      <c r="DT53" s="1083"/>
      <c r="DU53" s="1084"/>
      <c r="DV53" s="1085"/>
      <c r="DW53" s="1086"/>
      <c r="DX53" s="1086"/>
      <c r="DY53" s="1086"/>
      <c r="DZ53" s="1087"/>
      <c r="EA53" s="247"/>
    </row>
    <row r="54" spans="1:131" s="248" customFormat="1" ht="26.25" customHeight="1" x14ac:dyDescent="0.15">
      <c r="A54" s="262">
        <v>27</v>
      </c>
      <c r="B54" s="1124"/>
      <c r="C54" s="1125"/>
      <c r="D54" s="1125"/>
      <c r="E54" s="1125"/>
      <c r="F54" s="1125"/>
      <c r="G54" s="1125"/>
      <c r="H54" s="1125"/>
      <c r="I54" s="1125"/>
      <c r="J54" s="1125"/>
      <c r="K54" s="1125"/>
      <c r="L54" s="1125"/>
      <c r="M54" s="1125"/>
      <c r="N54" s="1125"/>
      <c r="O54" s="1125"/>
      <c r="P54" s="1126"/>
      <c r="Q54" s="1127"/>
      <c r="R54" s="1128"/>
      <c r="S54" s="1128"/>
      <c r="T54" s="1128"/>
      <c r="U54" s="1128"/>
      <c r="V54" s="1128"/>
      <c r="W54" s="1128"/>
      <c r="X54" s="1128"/>
      <c r="Y54" s="1128"/>
      <c r="Z54" s="1128"/>
      <c r="AA54" s="1128"/>
      <c r="AB54" s="1128"/>
      <c r="AC54" s="1128"/>
      <c r="AD54" s="1128"/>
      <c r="AE54" s="1129"/>
      <c r="AF54" s="1130"/>
      <c r="AG54" s="1131"/>
      <c r="AH54" s="1131"/>
      <c r="AI54" s="1131"/>
      <c r="AJ54" s="1132"/>
      <c r="AK54" s="1133"/>
      <c r="AL54" s="1128"/>
      <c r="AM54" s="1128"/>
      <c r="AN54" s="1128"/>
      <c r="AO54" s="1128"/>
      <c r="AP54" s="1128"/>
      <c r="AQ54" s="1128"/>
      <c r="AR54" s="1128"/>
      <c r="AS54" s="1128"/>
      <c r="AT54" s="1128"/>
      <c r="AU54" s="1128"/>
      <c r="AV54" s="1128"/>
      <c r="AW54" s="1128"/>
      <c r="AX54" s="1128"/>
      <c r="AY54" s="1128"/>
      <c r="AZ54" s="1134"/>
      <c r="BA54" s="1134"/>
      <c r="BB54" s="1134"/>
      <c r="BC54" s="1134"/>
      <c r="BD54" s="1134"/>
      <c r="BE54" s="1119"/>
      <c r="BF54" s="1119"/>
      <c r="BG54" s="1119"/>
      <c r="BH54" s="1119"/>
      <c r="BI54" s="1120"/>
      <c r="BJ54" s="253"/>
      <c r="BK54" s="253"/>
      <c r="BL54" s="253"/>
      <c r="BM54" s="253"/>
      <c r="BN54" s="253"/>
      <c r="BO54" s="266"/>
      <c r="BP54" s="266"/>
      <c r="BQ54" s="263">
        <v>48</v>
      </c>
      <c r="BR54" s="264"/>
      <c r="BS54" s="1107"/>
      <c r="BT54" s="1108"/>
      <c r="BU54" s="1108"/>
      <c r="BV54" s="1108"/>
      <c r="BW54" s="1108"/>
      <c r="BX54" s="1108"/>
      <c r="BY54" s="1108"/>
      <c r="BZ54" s="1108"/>
      <c r="CA54" s="1108"/>
      <c r="CB54" s="1108"/>
      <c r="CC54" s="1108"/>
      <c r="CD54" s="1108"/>
      <c r="CE54" s="1108"/>
      <c r="CF54" s="1108"/>
      <c r="CG54" s="1109"/>
      <c r="CH54" s="1082"/>
      <c r="CI54" s="1083"/>
      <c r="CJ54" s="1083"/>
      <c r="CK54" s="1083"/>
      <c r="CL54" s="1084"/>
      <c r="CM54" s="1082"/>
      <c r="CN54" s="1083"/>
      <c r="CO54" s="1083"/>
      <c r="CP54" s="1083"/>
      <c r="CQ54" s="1084"/>
      <c r="CR54" s="1082"/>
      <c r="CS54" s="1083"/>
      <c r="CT54" s="1083"/>
      <c r="CU54" s="1083"/>
      <c r="CV54" s="1084"/>
      <c r="CW54" s="1082"/>
      <c r="CX54" s="1083"/>
      <c r="CY54" s="1083"/>
      <c r="CZ54" s="1083"/>
      <c r="DA54" s="1084"/>
      <c r="DB54" s="1082"/>
      <c r="DC54" s="1083"/>
      <c r="DD54" s="1083"/>
      <c r="DE54" s="1083"/>
      <c r="DF54" s="1084"/>
      <c r="DG54" s="1082"/>
      <c r="DH54" s="1083"/>
      <c r="DI54" s="1083"/>
      <c r="DJ54" s="1083"/>
      <c r="DK54" s="1084"/>
      <c r="DL54" s="1082"/>
      <c r="DM54" s="1083"/>
      <c r="DN54" s="1083"/>
      <c r="DO54" s="1083"/>
      <c r="DP54" s="1084"/>
      <c r="DQ54" s="1082"/>
      <c r="DR54" s="1083"/>
      <c r="DS54" s="1083"/>
      <c r="DT54" s="1083"/>
      <c r="DU54" s="1084"/>
      <c r="DV54" s="1085"/>
      <c r="DW54" s="1086"/>
      <c r="DX54" s="1086"/>
      <c r="DY54" s="1086"/>
      <c r="DZ54" s="1087"/>
      <c r="EA54" s="247"/>
    </row>
    <row r="55" spans="1:131" s="248" customFormat="1" ht="26.25" customHeight="1" x14ac:dyDescent="0.15">
      <c r="A55" s="262">
        <v>28</v>
      </c>
      <c r="B55" s="1124"/>
      <c r="C55" s="1125"/>
      <c r="D55" s="1125"/>
      <c r="E55" s="1125"/>
      <c r="F55" s="1125"/>
      <c r="G55" s="1125"/>
      <c r="H55" s="1125"/>
      <c r="I55" s="1125"/>
      <c r="J55" s="1125"/>
      <c r="K55" s="1125"/>
      <c r="L55" s="1125"/>
      <c r="M55" s="1125"/>
      <c r="N55" s="1125"/>
      <c r="O55" s="1125"/>
      <c r="P55" s="1126"/>
      <c r="Q55" s="1127"/>
      <c r="R55" s="1128"/>
      <c r="S55" s="1128"/>
      <c r="T55" s="1128"/>
      <c r="U55" s="1128"/>
      <c r="V55" s="1128"/>
      <c r="W55" s="1128"/>
      <c r="X55" s="1128"/>
      <c r="Y55" s="1128"/>
      <c r="Z55" s="1128"/>
      <c r="AA55" s="1128"/>
      <c r="AB55" s="1128"/>
      <c r="AC55" s="1128"/>
      <c r="AD55" s="1128"/>
      <c r="AE55" s="1129"/>
      <c r="AF55" s="1130"/>
      <c r="AG55" s="1131"/>
      <c r="AH55" s="1131"/>
      <c r="AI55" s="1131"/>
      <c r="AJ55" s="1132"/>
      <c r="AK55" s="1133"/>
      <c r="AL55" s="1128"/>
      <c r="AM55" s="1128"/>
      <c r="AN55" s="1128"/>
      <c r="AO55" s="1128"/>
      <c r="AP55" s="1128"/>
      <c r="AQ55" s="1128"/>
      <c r="AR55" s="1128"/>
      <c r="AS55" s="1128"/>
      <c r="AT55" s="1128"/>
      <c r="AU55" s="1128"/>
      <c r="AV55" s="1128"/>
      <c r="AW55" s="1128"/>
      <c r="AX55" s="1128"/>
      <c r="AY55" s="1128"/>
      <c r="AZ55" s="1134"/>
      <c r="BA55" s="1134"/>
      <c r="BB55" s="1134"/>
      <c r="BC55" s="1134"/>
      <c r="BD55" s="1134"/>
      <c r="BE55" s="1119"/>
      <c r="BF55" s="1119"/>
      <c r="BG55" s="1119"/>
      <c r="BH55" s="1119"/>
      <c r="BI55" s="1120"/>
      <c r="BJ55" s="253"/>
      <c r="BK55" s="253"/>
      <c r="BL55" s="253"/>
      <c r="BM55" s="253"/>
      <c r="BN55" s="253"/>
      <c r="BO55" s="266"/>
      <c r="BP55" s="266"/>
      <c r="BQ55" s="263">
        <v>49</v>
      </c>
      <c r="BR55" s="264"/>
      <c r="BS55" s="1107"/>
      <c r="BT55" s="1108"/>
      <c r="BU55" s="1108"/>
      <c r="BV55" s="1108"/>
      <c r="BW55" s="1108"/>
      <c r="BX55" s="1108"/>
      <c r="BY55" s="1108"/>
      <c r="BZ55" s="1108"/>
      <c r="CA55" s="1108"/>
      <c r="CB55" s="1108"/>
      <c r="CC55" s="1108"/>
      <c r="CD55" s="1108"/>
      <c r="CE55" s="1108"/>
      <c r="CF55" s="1108"/>
      <c r="CG55" s="1109"/>
      <c r="CH55" s="1082"/>
      <c r="CI55" s="1083"/>
      <c r="CJ55" s="1083"/>
      <c r="CK55" s="1083"/>
      <c r="CL55" s="1084"/>
      <c r="CM55" s="1082"/>
      <c r="CN55" s="1083"/>
      <c r="CO55" s="1083"/>
      <c r="CP55" s="1083"/>
      <c r="CQ55" s="1084"/>
      <c r="CR55" s="1082"/>
      <c r="CS55" s="1083"/>
      <c r="CT55" s="1083"/>
      <c r="CU55" s="1083"/>
      <c r="CV55" s="1084"/>
      <c r="CW55" s="1082"/>
      <c r="CX55" s="1083"/>
      <c r="CY55" s="1083"/>
      <c r="CZ55" s="1083"/>
      <c r="DA55" s="1084"/>
      <c r="DB55" s="1082"/>
      <c r="DC55" s="1083"/>
      <c r="DD55" s="1083"/>
      <c r="DE55" s="1083"/>
      <c r="DF55" s="1084"/>
      <c r="DG55" s="1082"/>
      <c r="DH55" s="1083"/>
      <c r="DI55" s="1083"/>
      <c r="DJ55" s="1083"/>
      <c r="DK55" s="1084"/>
      <c r="DL55" s="1082"/>
      <c r="DM55" s="1083"/>
      <c r="DN55" s="1083"/>
      <c r="DO55" s="1083"/>
      <c r="DP55" s="1084"/>
      <c r="DQ55" s="1082"/>
      <c r="DR55" s="1083"/>
      <c r="DS55" s="1083"/>
      <c r="DT55" s="1083"/>
      <c r="DU55" s="1084"/>
      <c r="DV55" s="1085"/>
      <c r="DW55" s="1086"/>
      <c r="DX55" s="1086"/>
      <c r="DY55" s="1086"/>
      <c r="DZ55" s="1087"/>
      <c r="EA55" s="247"/>
    </row>
    <row r="56" spans="1:131" s="248" customFormat="1" ht="26.25" customHeight="1" x14ac:dyDescent="0.15">
      <c r="A56" s="262">
        <v>29</v>
      </c>
      <c r="B56" s="1124"/>
      <c r="C56" s="1125"/>
      <c r="D56" s="1125"/>
      <c r="E56" s="1125"/>
      <c r="F56" s="1125"/>
      <c r="G56" s="1125"/>
      <c r="H56" s="1125"/>
      <c r="I56" s="1125"/>
      <c r="J56" s="1125"/>
      <c r="K56" s="1125"/>
      <c r="L56" s="1125"/>
      <c r="M56" s="1125"/>
      <c r="N56" s="1125"/>
      <c r="O56" s="1125"/>
      <c r="P56" s="1126"/>
      <c r="Q56" s="1127"/>
      <c r="R56" s="1128"/>
      <c r="S56" s="1128"/>
      <c r="T56" s="1128"/>
      <c r="U56" s="1128"/>
      <c r="V56" s="1128"/>
      <c r="W56" s="1128"/>
      <c r="X56" s="1128"/>
      <c r="Y56" s="1128"/>
      <c r="Z56" s="1128"/>
      <c r="AA56" s="1128"/>
      <c r="AB56" s="1128"/>
      <c r="AC56" s="1128"/>
      <c r="AD56" s="1128"/>
      <c r="AE56" s="1129"/>
      <c r="AF56" s="1130"/>
      <c r="AG56" s="1131"/>
      <c r="AH56" s="1131"/>
      <c r="AI56" s="1131"/>
      <c r="AJ56" s="1132"/>
      <c r="AK56" s="1133"/>
      <c r="AL56" s="1128"/>
      <c r="AM56" s="1128"/>
      <c r="AN56" s="1128"/>
      <c r="AO56" s="1128"/>
      <c r="AP56" s="1128"/>
      <c r="AQ56" s="1128"/>
      <c r="AR56" s="1128"/>
      <c r="AS56" s="1128"/>
      <c r="AT56" s="1128"/>
      <c r="AU56" s="1128"/>
      <c r="AV56" s="1128"/>
      <c r="AW56" s="1128"/>
      <c r="AX56" s="1128"/>
      <c r="AY56" s="1128"/>
      <c r="AZ56" s="1134"/>
      <c r="BA56" s="1134"/>
      <c r="BB56" s="1134"/>
      <c r="BC56" s="1134"/>
      <c r="BD56" s="1134"/>
      <c r="BE56" s="1119"/>
      <c r="BF56" s="1119"/>
      <c r="BG56" s="1119"/>
      <c r="BH56" s="1119"/>
      <c r="BI56" s="1120"/>
      <c r="BJ56" s="253"/>
      <c r="BK56" s="253"/>
      <c r="BL56" s="253"/>
      <c r="BM56" s="253"/>
      <c r="BN56" s="253"/>
      <c r="BO56" s="266"/>
      <c r="BP56" s="266"/>
      <c r="BQ56" s="263">
        <v>50</v>
      </c>
      <c r="BR56" s="264"/>
      <c r="BS56" s="1107"/>
      <c r="BT56" s="1108"/>
      <c r="BU56" s="1108"/>
      <c r="BV56" s="1108"/>
      <c r="BW56" s="1108"/>
      <c r="BX56" s="1108"/>
      <c r="BY56" s="1108"/>
      <c r="BZ56" s="1108"/>
      <c r="CA56" s="1108"/>
      <c r="CB56" s="1108"/>
      <c r="CC56" s="1108"/>
      <c r="CD56" s="1108"/>
      <c r="CE56" s="1108"/>
      <c r="CF56" s="1108"/>
      <c r="CG56" s="1109"/>
      <c r="CH56" s="1082"/>
      <c r="CI56" s="1083"/>
      <c r="CJ56" s="1083"/>
      <c r="CK56" s="1083"/>
      <c r="CL56" s="1084"/>
      <c r="CM56" s="1082"/>
      <c r="CN56" s="1083"/>
      <c r="CO56" s="1083"/>
      <c r="CP56" s="1083"/>
      <c r="CQ56" s="1084"/>
      <c r="CR56" s="1082"/>
      <c r="CS56" s="1083"/>
      <c r="CT56" s="1083"/>
      <c r="CU56" s="1083"/>
      <c r="CV56" s="1084"/>
      <c r="CW56" s="1082"/>
      <c r="CX56" s="1083"/>
      <c r="CY56" s="1083"/>
      <c r="CZ56" s="1083"/>
      <c r="DA56" s="1084"/>
      <c r="DB56" s="1082"/>
      <c r="DC56" s="1083"/>
      <c r="DD56" s="1083"/>
      <c r="DE56" s="1083"/>
      <c r="DF56" s="1084"/>
      <c r="DG56" s="1082"/>
      <c r="DH56" s="1083"/>
      <c r="DI56" s="1083"/>
      <c r="DJ56" s="1083"/>
      <c r="DK56" s="1084"/>
      <c r="DL56" s="1082"/>
      <c r="DM56" s="1083"/>
      <c r="DN56" s="1083"/>
      <c r="DO56" s="1083"/>
      <c r="DP56" s="1084"/>
      <c r="DQ56" s="1082"/>
      <c r="DR56" s="1083"/>
      <c r="DS56" s="1083"/>
      <c r="DT56" s="1083"/>
      <c r="DU56" s="1084"/>
      <c r="DV56" s="1085"/>
      <c r="DW56" s="1086"/>
      <c r="DX56" s="1086"/>
      <c r="DY56" s="1086"/>
      <c r="DZ56" s="1087"/>
      <c r="EA56" s="247"/>
    </row>
    <row r="57" spans="1:131" s="248" customFormat="1" ht="26.25" customHeight="1" x14ac:dyDescent="0.15">
      <c r="A57" s="262">
        <v>30</v>
      </c>
      <c r="B57" s="1124"/>
      <c r="C57" s="1125"/>
      <c r="D57" s="1125"/>
      <c r="E57" s="1125"/>
      <c r="F57" s="1125"/>
      <c r="G57" s="1125"/>
      <c r="H57" s="1125"/>
      <c r="I57" s="1125"/>
      <c r="J57" s="1125"/>
      <c r="K57" s="1125"/>
      <c r="L57" s="1125"/>
      <c r="M57" s="1125"/>
      <c r="N57" s="1125"/>
      <c r="O57" s="1125"/>
      <c r="P57" s="1126"/>
      <c r="Q57" s="1127"/>
      <c r="R57" s="1128"/>
      <c r="S57" s="1128"/>
      <c r="T57" s="1128"/>
      <c r="U57" s="1128"/>
      <c r="V57" s="1128"/>
      <c r="W57" s="1128"/>
      <c r="X57" s="1128"/>
      <c r="Y57" s="1128"/>
      <c r="Z57" s="1128"/>
      <c r="AA57" s="1128"/>
      <c r="AB57" s="1128"/>
      <c r="AC57" s="1128"/>
      <c r="AD57" s="1128"/>
      <c r="AE57" s="1129"/>
      <c r="AF57" s="1130"/>
      <c r="AG57" s="1131"/>
      <c r="AH57" s="1131"/>
      <c r="AI57" s="1131"/>
      <c r="AJ57" s="1132"/>
      <c r="AK57" s="1133"/>
      <c r="AL57" s="1128"/>
      <c r="AM57" s="1128"/>
      <c r="AN57" s="1128"/>
      <c r="AO57" s="1128"/>
      <c r="AP57" s="1128"/>
      <c r="AQ57" s="1128"/>
      <c r="AR57" s="1128"/>
      <c r="AS57" s="1128"/>
      <c r="AT57" s="1128"/>
      <c r="AU57" s="1128"/>
      <c r="AV57" s="1128"/>
      <c r="AW57" s="1128"/>
      <c r="AX57" s="1128"/>
      <c r="AY57" s="1128"/>
      <c r="AZ57" s="1134"/>
      <c r="BA57" s="1134"/>
      <c r="BB57" s="1134"/>
      <c r="BC57" s="1134"/>
      <c r="BD57" s="1134"/>
      <c r="BE57" s="1119"/>
      <c r="BF57" s="1119"/>
      <c r="BG57" s="1119"/>
      <c r="BH57" s="1119"/>
      <c r="BI57" s="1120"/>
      <c r="BJ57" s="253"/>
      <c r="BK57" s="253"/>
      <c r="BL57" s="253"/>
      <c r="BM57" s="253"/>
      <c r="BN57" s="253"/>
      <c r="BO57" s="266"/>
      <c r="BP57" s="266"/>
      <c r="BQ57" s="263">
        <v>51</v>
      </c>
      <c r="BR57" s="264"/>
      <c r="BS57" s="1107"/>
      <c r="BT57" s="1108"/>
      <c r="BU57" s="1108"/>
      <c r="BV57" s="1108"/>
      <c r="BW57" s="1108"/>
      <c r="BX57" s="1108"/>
      <c r="BY57" s="1108"/>
      <c r="BZ57" s="1108"/>
      <c r="CA57" s="1108"/>
      <c r="CB57" s="1108"/>
      <c r="CC57" s="1108"/>
      <c r="CD57" s="1108"/>
      <c r="CE57" s="1108"/>
      <c r="CF57" s="1108"/>
      <c r="CG57" s="1109"/>
      <c r="CH57" s="1082"/>
      <c r="CI57" s="1083"/>
      <c r="CJ57" s="1083"/>
      <c r="CK57" s="1083"/>
      <c r="CL57" s="1084"/>
      <c r="CM57" s="1082"/>
      <c r="CN57" s="1083"/>
      <c r="CO57" s="1083"/>
      <c r="CP57" s="1083"/>
      <c r="CQ57" s="1084"/>
      <c r="CR57" s="1082"/>
      <c r="CS57" s="1083"/>
      <c r="CT57" s="1083"/>
      <c r="CU57" s="1083"/>
      <c r="CV57" s="1084"/>
      <c r="CW57" s="1082"/>
      <c r="CX57" s="1083"/>
      <c r="CY57" s="1083"/>
      <c r="CZ57" s="1083"/>
      <c r="DA57" s="1084"/>
      <c r="DB57" s="1082"/>
      <c r="DC57" s="1083"/>
      <c r="DD57" s="1083"/>
      <c r="DE57" s="1083"/>
      <c r="DF57" s="1084"/>
      <c r="DG57" s="1082"/>
      <c r="DH57" s="1083"/>
      <c r="DI57" s="1083"/>
      <c r="DJ57" s="1083"/>
      <c r="DK57" s="1084"/>
      <c r="DL57" s="1082"/>
      <c r="DM57" s="1083"/>
      <c r="DN57" s="1083"/>
      <c r="DO57" s="1083"/>
      <c r="DP57" s="1084"/>
      <c r="DQ57" s="1082"/>
      <c r="DR57" s="1083"/>
      <c r="DS57" s="1083"/>
      <c r="DT57" s="1083"/>
      <c r="DU57" s="1084"/>
      <c r="DV57" s="1085"/>
      <c r="DW57" s="1086"/>
      <c r="DX57" s="1086"/>
      <c r="DY57" s="1086"/>
      <c r="DZ57" s="1087"/>
      <c r="EA57" s="247"/>
    </row>
    <row r="58" spans="1:131" s="248" customFormat="1" ht="26.25" customHeight="1" x14ac:dyDescent="0.15">
      <c r="A58" s="262">
        <v>31</v>
      </c>
      <c r="B58" s="1124"/>
      <c r="C58" s="1125"/>
      <c r="D58" s="1125"/>
      <c r="E58" s="1125"/>
      <c r="F58" s="1125"/>
      <c r="G58" s="1125"/>
      <c r="H58" s="1125"/>
      <c r="I58" s="1125"/>
      <c r="J58" s="1125"/>
      <c r="K58" s="1125"/>
      <c r="L58" s="1125"/>
      <c r="M58" s="1125"/>
      <c r="N58" s="1125"/>
      <c r="O58" s="1125"/>
      <c r="P58" s="1126"/>
      <c r="Q58" s="1127"/>
      <c r="R58" s="1128"/>
      <c r="S58" s="1128"/>
      <c r="T58" s="1128"/>
      <c r="U58" s="1128"/>
      <c r="V58" s="1128"/>
      <c r="W58" s="1128"/>
      <c r="X58" s="1128"/>
      <c r="Y58" s="1128"/>
      <c r="Z58" s="1128"/>
      <c r="AA58" s="1128"/>
      <c r="AB58" s="1128"/>
      <c r="AC58" s="1128"/>
      <c r="AD58" s="1128"/>
      <c r="AE58" s="1129"/>
      <c r="AF58" s="1130"/>
      <c r="AG58" s="1131"/>
      <c r="AH58" s="1131"/>
      <c r="AI58" s="1131"/>
      <c r="AJ58" s="1132"/>
      <c r="AK58" s="1133"/>
      <c r="AL58" s="1128"/>
      <c r="AM58" s="1128"/>
      <c r="AN58" s="1128"/>
      <c r="AO58" s="1128"/>
      <c r="AP58" s="1128"/>
      <c r="AQ58" s="1128"/>
      <c r="AR58" s="1128"/>
      <c r="AS58" s="1128"/>
      <c r="AT58" s="1128"/>
      <c r="AU58" s="1128"/>
      <c r="AV58" s="1128"/>
      <c r="AW58" s="1128"/>
      <c r="AX58" s="1128"/>
      <c r="AY58" s="1128"/>
      <c r="AZ58" s="1134"/>
      <c r="BA58" s="1134"/>
      <c r="BB58" s="1134"/>
      <c r="BC58" s="1134"/>
      <c r="BD58" s="1134"/>
      <c r="BE58" s="1119"/>
      <c r="BF58" s="1119"/>
      <c r="BG58" s="1119"/>
      <c r="BH58" s="1119"/>
      <c r="BI58" s="1120"/>
      <c r="BJ58" s="253"/>
      <c r="BK58" s="253"/>
      <c r="BL58" s="253"/>
      <c r="BM58" s="253"/>
      <c r="BN58" s="253"/>
      <c r="BO58" s="266"/>
      <c r="BP58" s="266"/>
      <c r="BQ58" s="263">
        <v>52</v>
      </c>
      <c r="BR58" s="264"/>
      <c r="BS58" s="1107"/>
      <c r="BT58" s="1108"/>
      <c r="BU58" s="1108"/>
      <c r="BV58" s="1108"/>
      <c r="BW58" s="1108"/>
      <c r="BX58" s="1108"/>
      <c r="BY58" s="1108"/>
      <c r="BZ58" s="1108"/>
      <c r="CA58" s="1108"/>
      <c r="CB58" s="1108"/>
      <c r="CC58" s="1108"/>
      <c r="CD58" s="1108"/>
      <c r="CE58" s="1108"/>
      <c r="CF58" s="1108"/>
      <c r="CG58" s="1109"/>
      <c r="CH58" s="1082"/>
      <c r="CI58" s="1083"/>
      <c r="CJ58" s="1083"/>
      <c r="CK58" s="1083"/>
      <c r="CL58" s="1084"/>
      <c r="CM58" s="1082"/>
      <c r="CN58" s="1083"/>
      <c r="CO58" s="1083"/>
      <c r="CP58" s="1083"/>
      <c r="CQ58" s="1084"/>
      <c r="CR58" s="1082"/>
      <c r="CS58" s="1083"/>
      <c r="CT58" s="1083"/>
      <c r="CU58" s="1083"/>
      <c r="CV58" s="1084"/>
      <c r="CW58" s="1082"/>
      <c r="CX58" s="1083"/>
      <c r="CY58" s="1083"/>
      <c r="CZ58" s="1083"/>
      <c r="DA58" s="1084"/>
      <c r="DB58" s="1082"/>
      <c r="DC58" s="1083"/>
      <c r="DD58" s="1083"/>
      <c r="DE58" s="1083"/>
      <c r="DF58" s="1084"/>
      <c r="DG58" s="1082"/>
      <c r="DH58" s="1083"/>
      <c r="DI58" s="1083"/>
      <c r="DJ58" s="1083"/>
      <c r="DK58" s="1084"/>
      <c r="DL58" s="1082"/>
      <c r="DM58" s="1083"/>
      <c r="DN58" s="1083"/>
      <c r="DO58" s="1083"/>
      <c r="DP58" s="1084"/>
      <c r="DQ58" s="1082"/>
      <c r="DR58" s="1083"/>
      <c r="DS58" s="1083"/>
      <c r="DT58" s="1083"/>
      <c r="DU58" s="1084"/>
      <c r="DV58" s="1085"/>
      <c r="DW58" s="1086"/>
      <c r="DX58" s="1086"/>
      <c r="DY58" s="1086"/>
      <c r="DZ58" s="1087"/>
      <c r="EA58" s="247"/>
    </row>
    <row r="59" spans="1:131" s="248" customFormat="1" ht="26.25" customHeight="1" x14ac:dyDescent="0.15">
      <c r="A59" s="262">
        <v>32</v>
      </c>
      <c r="B59" s="1124"/>
      <c r="C59" s="1125"/>
      <c r="D59" s="1125"/>
      <c r="E59" s="1125"/>
      <c r="F59" s="1125"/>
      <c r="G59" s="1125"/>
      <c r="H59" s="1125"/>
      <c r="I59" s="1125"/>
      <c r="J59" s="1125"/>
      <c r="K59" s="1125"/>
      <c r="L59" s="1125"/>
      <c r="M59" s="1125"/>
      <c r="N59" s="1125"/>
      <c r="O59" s="1125"/>
      <c r="P59" s="1126"/>
      <c r="Q59" s="1127"/>
      <c r="R59" s="1128"/>
      <c r="S59" s="1128"/>
      <c r="T59" s="1128"/>
      <c r="U59" s="1128"/>
      <c r="V59" s="1128"/>
      <c r="W59" s="1128"/>
      <c r="X59" s="1128"/>
      <c r="Y59" s="1128"/>
      <c r="Z59" s="1128"/>
      <c r="AA59" s="1128"/>
      <c r="AB59" s="1128"/>
      <c r="AC59" s="1128"/>
      <c r="AD59" s="1128"/>
      <c r="AE59" s="1129"/>
      <c r="AF59" s="1130"/>
      <c r="AG59" s="1131"/>
      <c r="AH59" s="1131"/>
      <c r="AI59" s="1131"/>
      <c r="AJ59" s="1132"/>
      <c r="AK59" s="1133"/>
      <c r="AL59" s="1128"/>
      <c r="AM59" s="1128"/>
      <c r="AN59" s="1128"/>
      <c r="AO59" s="1128"/>
      <c r="AP59" s="1128"/>
      <c r="AQ59" s="1128"/>
      <c r="AR59" s="1128"/>
      <c r="AS59" s="1128"/>
      <c r="AT59" s="1128"/>
      <c r="AU59" s="1128"/>
      <c r="AV59" s="1128"/>
      <c r="AW59" s="1128"/>
      <c r="AX59" s="1128"/>
      <c r="AY59" s="1128"/>
      <c r="AZ59" s="1134"/>
      <c r="BA59" s="1134"/>
      <c r="BB59" s="1134"/>
      <c r="BC59" s="1134"/>
      <c r="BD59" s="1134"/>
      <c r="BE59" s="1119"/>
      <c r="BF59" s="1119"/>
      <c r="BG59" s="1119"/>
      <c r="BH59" s="1119"/>
      <c r="BI59" s="1120"/>
      <c r="BJ59" s="253"/>
      <c r="BK59" s="253"/>
      <c r="BL59" s="253"/>
      <c r="BM59" s="253"/>
      <c r="BN59" s="253"/>
      <c r="BO59" s="266"/>
      <c r="BP59" s="266"/>
      <c r="BQ59" s="263">
        <v>53</v>
      </c>
      <c r="BR59" s="264"/>
      <c r="BS59" s="1107"/>
      <c r="BT59" s="1108"/>
      <c r="BU59" s="1108"/>
      <c r="BV59" s="1108"/>
      <c r="BW59" s="1108"/>
      <c r="BX59" s="1108"/>
      <c r="BY59" s="1108"/>
      <c r="BZ59" s="1108"/>
      <c r="CA59" s="1108"/>
      <c r="CB59" s="1108"/>
      <c r="CC59" s="1108"/>
      <c r="CD59" s="1108"/>
      <c r="CE59" s="1108"/>
      <c r="CF59" s="1108"/>
      <c r="CG59" s="1109"/>
      <c r="CH59" s="1082"/>
      <c r="CI59" s="1083"/>
      <c r="CJ59" s="1083"/>
      <c r="CK59" s="1083"/>
      <c r="CL59" s="1084"/>
      <c r="CM59" s="1082"/>
      <c r="CN59" s="1083"/>
      <c r="CO59" s="1083"/>
      <c r="CP59" s="1083"/>
      <c r="CQ59" s="1084"/>
      <c r="CR59" s="1082"/>
      <c r="CS59" s="1083"/>
      <c r="CT59" s="1083"/>
      <c r="CU59" s="1083"/>
      <c r="CV59" s="1084"/>
      <c r="CW59" s="1082"/>
      <c r="CX59" s="1083"/>
      <c r="CY59" s="1083"/>
      <c r="CZ59" s="1083"/>
      <c r="DA59" s="1084"/>
      <c r="DB59" s="1082"/>
      <c r="DC59" s="1083"/>
      <c r="DD59" s="1083"/>
      <c r="DE59" s="1083"/>
      <c r="DF59" s="1084"/>
      <c r="DG59" s="1082"/>
      <c r="DH59" s="1083"/>
      <c r="DI59" s="1083"/>
      <c r="DJ59" s="1083"/>
      <c r="DK59" s="1084"/>
      <c r="DL59" s="1082"/>
      <c r="DM59" s="1083"/>
      <c r="DN59" s="1083"/>
      <c r="DO59" s="1083"/>
      <c r="DP59" s="1084"/>
      <c r="DQ59" s="1082"/>
      <c r="DR59" s="1083"/>
      <c r="DS59" s="1083"/>
      <c r="DT59" s="1083"/>
      <c r="DU59" s="1084"/>
      <c r="DV59" s="1085"/>
      <c r="DW59" s="1086"/>
      <c r="DX59" s="1086"/>
      <c r="DY59" s="1086"/>
      <c r="DZ59" s="1087"/>
      <c r="EA59" s="247"/>
    </row>
    <row r="60" spans="1:131" s="248" customFormat="1" ht="26.25" customHeight="1" x14ac:dyDescent="0.15">
      <c r="A60" s="262">
        <v>33</v>
      </c>
      <c r="B60" s="1124"/>
      <c r="C60" s="1125"/>
      <c r="D60" s="1125"/>
      <c r="E60" s="1125"/>
      <c r="F60" s="1125"/>
      <c r="G60" s="1125"/>
      <c r="H60" s="1125"/>
      <c r="I60" s="1125"/>
      <c r="J60" s="1125"/>
      <c r="K60" s="1125"/>
      <c r="L60" s="1125"/>
      <c r="M60" s="1125"/>
      <c r="N60" s="1125"/>
      <c r="O60" s="1125"/>
      <c r="P60" s="1126"/>
      <c r="Q60" s="1127"/>
      <c r="R60" s="1128"/>
      <c r="S60" s="1128"/>
      <c r="T60" s="1128"/>
      <c r="U60" s="1128"/>
      <c r="V60" s="1128"/>
      <c r="W60" s="1128"/>
      <c r="X60" s="1128"/>
      <c r="Y60" s="1128"/>
      <c r="Z60" s="1128"/>
      <c r="AA60" s="1128"/>
      <c r="AB60" s="1128"/>
      <c r="AC60" s="1128"/>
      <c r="AD60" s="1128"/>
      <c r="AE60" s="1129"/>
      <c r="AF60" s="1130"/>
      <c r="AG60" s="1131"/>
      <c r="AH60" s="1131"/>
      <c r="AI60" s="1131"/>
      <c r="AJ60" s="1132"/>
      <c r="AK60" s="1133"/>
      <c r="AL60" s="1128"/>
      <c r="AM60" s="1128"/>
      <c r="AN60" s="1128"/>
      <c r="AO60" s="1128"/>
      <c r="AP60" s="1128"/>
      <c r="AQ60" s="1128"/>
      <c r="AR60" s="1128"/>
      <c r="AS60" s="1128"/>
      <c r="AT60" s="1128"/>
      <c r="AU60" s="1128"/>
      <c r="AV60" s="1128"/>
      <c r="AW60" s="1128"/>
      <c r="AX60" s="1128"/>
      <c r="AY60" s="1128"/>
      <c r="AZ60" s="1134"/>
      <c r="BA60" s="1134"/>
      <c r="BB60" s="1134"/>
      <c r="BC60" s="1134"/>
      <c r="BD60" s="1134"/>
      <c r="BE60" s="1119"/>
      <c r="BF60" s="1119"/>
      <c r="BG60" s="1119"/>
      <c r="BH60" s="1119"/>
      <c r="BI60" s="1120"/>
      <c r="BJ60" s="253"/>
      <c r="BK60" s="253"/>
      <c r="BL60" s="253"/>
      <c r="BM60" s="253"/>
      <c r="BN60" s="253"/>
      <c r="BO60" s="266"/>
      <c r="BP60" s="266"/>
      <c r="BQ60" s="263">
        <v>54</v>
      </c>
      <c r="BR60" s="264"/>
      <c r="BS60" s="1107"/>
      <c r="BT60" s="1108"/>
      <c r="BU60" s="1108"/>
      <c r="BV60" s="1108"/>
      <c r="BW60" s="1108"/>
      <c r="BX60" s="1108"/>
      <c r="BY60" s="1108"/>
      <c r="BZ60" s="1108"/>
      <c r="CA60" s="1108"/>
      <c r="CB60" s="1108"/>
      <c r="CC60" s="1108"/>
      <c r="CD60" s="1108"/>
      <c r="CE60" s="1108"/>
      <c r="CF60" s="1108"/>
      <c r="CG60" s="1109"/>
      <c r="CH60" s="1082"/>
      <c r="CI60" s="1083"/>
      <c r="CJ60" s="1083"/>
      <c r="CK60" s="1083"/>
      <c r="CL60" s="1084"/>
      <c r="CM60" s="1082"/>
      <c r="CN60" s="1083"/>
      <c r="CO60" s="1083"/>
      <c r="CP60" s="1083"/>
      <c r="CQ60" s="1084"/>
      <c r="CR60" s="1082"/>
      <c r="CS60" s="1083"/>
      <c r="CT60" s="1083"/>
      <c r="CU60" s="1083"/>
      <c r="CV60" s="1084"/>
      <c r="CW60" s="1082"/>
      <c r="CX60" s="1083"/>
      <c r="CY60" s="1083"/>
      <c r="CZ60" s="1083"/>
      <c r="DA60" s="1084"/>
      <c r="DB60" s="1082"/>
      <c r="DC60" s="1083"/>
      <c r="DD60" s="1083"/>
      <c r="DE60" s="1083"/>
      <c r="DF60" s="1084"/>
      <c r="DG60" s="1082"/>
      <c r="DH60" s="1083"/>
      <c r="DI60" s="1083"/>
      <c r="DJ60" s="1083"/>
      <c r="DK60" s="1084"/>
      <c r="DL60" s="1082"/>
      <c r="DM60" s="1083"/>
      <c r="DN60" s="1083"/>
      <c r="DO60" s="1083"/>
      <c r="DP60" s="1084"/>
      <c r="DQ60" s="1082"/>
      <c r="DR60" s="1083"/>
      <c r="DS60" s="1083"/>
      <c r="DT60" s="1083"/>
      <c r="DU60" s="1084"/>
      <c r="DV60" s="1085"/>
      <c r="DW60" s="1086"/>
      <c r="DX60" s="1086"/>
      <c r="DY60" s="1086"/>
      <c r="DZ60" s="1087"/>
      <c r="EA60" s="247"/>
    </row>
    <row r="61" spans="1:131" s="248" customFormat="1" ht="26.25" customHeight="1" thickBot="1" x14ac:dyDescent="0.2">
      <c r="A61" s="262">
        <v>34</v>
      </c>
      <c r="B61" s="1124"/>
      <c r="C61" s="1125"/>
      <c r="D61" s="1125"/>
      <c r="E61" s="1125"/>
      <c r="F61" s="1125"/>
      <c r="G61" s="1125"/>
      <c r="H61" s="1125"/>
      <c r="I61" s="1125"/>
      <c r="J61" s="1125"/>
      <c r="K61" s="1125"/>
      <c r="L61" s="1125"/>
      <c r="M61" s="1125"/>
      <c r="N61" s="1125"/>
      <c r="O61" s="1125"/>
      <c r="P61" s="1126"/>
      <c r="Q61" s="1127"/>
      <c r="R61" s="1128"/>
      <c r="S61" s="1128"/>
      <c r="T61" s="1128"/>
      <c r="U61" s="1128"/>
      <c r="V61" s="1128"/>
      <c r="W61" s="1128"/>
      <c r="X61" s="1128"/>
      <c r="Y61" s="1128"/>
      <c r="Z61" s="1128"/>
      <c r="AA61" s="1128"/>
      <c r="AB61" s="1128"/>
      <c r="AC61" s="1128"/>
      <c r="AD61" s="1128"/>
      <c r="AE61" s="1129"/>
      <c r="AF61" s="1130"/>
      <c r="AG61" s="1131"/>
      <c r="AH61" s="1131"/>
      <c r="AI61" s="1131"/>
      <c r="AJ61" s="1132"/>
      <c r="AK61" s="1133"/>
      <c r="AL61" s="1128"/>
      <c r="AM61" s="1128"/>
      <c r="AN61" s="1128"/>
      <c r="AO61" s="1128"/>
      <c r="AP61" s="1128"/>
      <c r="AQ61" s="1128"/>
      <c r="AR61" s="1128"/>
      <c r="AS61" s="1128"/>
      <c r="AT61" s="1128"/>
      <c r="AU61" s="1128"/>
      <c r="AV61" s="1128"/>
      <c r="AW61" s="1128"/>
      <c r="AX61" s="1128"/>
      <c r="AY61" s="1128"/>
      <c r="AZ61" s="1134"/>
      <c r="BA61" s="1134"/>
      <c r="BB61" s="1134"/>
      <c r="BC61" s="1134"/>
      <c r="BD61" s="1134"/>
      <c r="BE61" s="1119"/>
      <c r="BF61" s="1119"/>
      <c r="BG61" s="1119"/>
      <c r="BH61" s="1119"/>
      <c r="BI61" s="1120"/>
      <c r="BJ61" s="253"/>
      <c r="BK61" s="253"/>
      <c r="BL61" s="253"/>
      <c r="BM61" s="253"/>
      <c r="BN61" s="253"/>
      <c r="BO61" s="266"/>
      <c r="BP61" s="266"/>
      <c r="BQ61" s="263">
        <v>55</v>
      </c>
      <c r="BR61" s="264"/>
      <c r="BS61" s="1107"/>
      <c r="BT61" s="1108"/>
      <c r="BU61" s="1108"/>
      <c r="BV61" s="1108"/>
      <c r="BW61" s="1108"/>
      <c r="BX61" s="1108"/>
      <c r="BY61" s="1108"/>
      <c r="BZ61" s="1108"/>
      <c r="CA61" s="1108"/>
      <c r="CB61" s="1108"/>
      <c r="CC61" s="1108"/>
      <c r="CD61" s="1108"/>
      <c r="CE61" s="1108"/>
      <c r="CF61" s="1108"/>
      <c r="CG61" s="1109"/>
      <c r="CH61" s="1082"/>
      <c r="CI61" s="1083"/>
      <c r="CJ61" s="1083"/>
      <c r="CK61" s="1083"/>
      <c r="CL61" s="1084"/>
      <c r="CM61" s="1082"/>
      <c r="CN61" s="1083"/>
      <c r="CO61" s="1083"/>
      <c r="CP61" s="1083"/>
      <c r="CQ61" s="1084"/>
      <c r="CR61" s="1082"/>
      <c r="CS61" s="1083"/>
      <c r="CT61" s="1083"/>
      <c r="CU61" s="1083"/>
      <c r="CV61" s="1084"/>
      <c r="CW61" s="1082"/>
      <c r="CX61" s="1083"/>
      <c r="CY61" s="1083"/>
      <c r="CZ61" s="1083"/>
      <c r="DA61" s="1084"/>
      <c r="DB61" s="1082"/>
      <c r="DC61" s="1083"/>
      <c r="DD61" s="1083"/>
      <c r="DE61" s="1083"/>
      <c r="DF61" s="1084"/>
      <c r="DG61" s="1082"/>
      <c r="DH61" s="1083"/>
      <c r="DI61" s="1083"/>
      <c r="DJ61" s="1083"/>
      <c r="DK61" s="1084"/>
      <c r="DL61" s="1082"/>
      <c r="DM61" s="1083"/>
      <c r="DN61" s="1083"/>
      <c r="DO61" s="1083"/>
      <c r="DP61" s="1084"/>
      <c r="DQ61" s="1082"/>
      <c r="DR61" s="1083"/>
      <c r="DS61" s="1083"/>
      <c r="DT61" s="1083"/>
      <c r="DU61" s="1084"/>
      <c r="DV61" s="1085"/>
      <c r="DW61" s="1086"/>
      <c r="DX61" s="1086"/>
      <c r="DY61" s="1086"/>
      <c r="DZ61" s="1087"/>
      <c r="EA61" s="247"/>
    </row>
    <row r="62" spans="1:131" s="248" customFormat="1" ht="26.25" customHeight="1" x14ac:dyDescent="0.15">
      <c r="A62" s="262">
        <v>35</v>
      </c>
      <c r="B62" s="1124"/>
      <c r="C62" s="1125"/>
      <c r="D62" s="1125"/>
      <c r="E62" s="1125"/>
      <c r="F62" s="1125"/>
      <c r="G62" s="1125"/>
      <c r="H62" s="1125"/>
      <c r="I62" s="1125"/>
      <c r="J62" s="1125"/>
      <c r="K62" s="1125"/>
      <c r="L62" s="1125"/>
      <c r="M62" s="1125"/>
      <c r="N62" s="1125"/>
      <c r="O62" s="1125"/>
      <c r="P62" s="1126"/>
      <c r="Q62" s="1127"/>
      <c r="R62" s="1128"/>
      <c r="S62" s="1128"/>
      <c r="T62" s="1128"/>
      <c r="U62" s="1128"/>
      <c r="V62" s="1128"/>
      <c r="W62" s="1128"/>
      <c r="X62" s="1128"/>
      <c r="Y62" s="1128"/>
      <c r="Z62" s="1128"/>
      <c r="AA62" s="1128"/>
      <c r="AB62" s="1128"/>
      <c r="AC62" s="1128"/>
      <c r="AD62" s="1128"/>
      <c r="AE62" s="1129"/>
      <c r="AF62" s="1130"/>
      <c r="AG62" s="1131"/>
      <c r="AH62" s="1131"/>
      <c r="AI62" s="1131"/>
      <c r="AJ62" s="1132"/>
      <c r="AK62" s="1133"/>
      <c r="AL62" s="1128"/>
      <c r="AM62" s="1128"/>
      <c r="AN62" s="1128"/>
      <c r="AO62" s="1128"/>
      <c r="AP62" s="1128"/>
      <c r="AQ62" s="1128"/>
      <c r="AR62" s="1128"/>
      <c r="AS62" s="1128"/>
      <c r="AT62" s="1128"/>
      <c r="AU62" s="1128"/>
      <c r="AV62" s="1128"/>
      <c r="AW62" s="1128"/>
      <c r="AX62" s="1128"/>
      <c r="AY62" s="1128"/>
      <c r="AZ62" s="1134"/>
      <c r="BA62" s="1134"/>
      <c r="BB62" s="1134"/>
      <c r="BC62" s="1134"/>
      <c r="BD62" s="1134"/>
      <c r="BE62" s="1119"/>
      <c r="BF62" s="1119"/>
      <c r="BG62" s="1119"/>
      <c r="BH62" s="1119"/>
      <c r="BI62" s="1120"/>
      <c r="BJ62" s="1121" t="s">
        <v>411</v>
      </c>
      <c r="BK62" s="1122"/>
      <c r="BL62" s="1122"/>
      <c r="BM62" s="1122"/>
      <c r="BN62" s="1123"/>
      <c r="BO62" s="266"/>
      <c r="BP62" s="266"/>
      <c r="BQ62" s="263">
        <v>56</v>
      </c>
      <c r="BR62" s="264"/>
      <c r="BS62" s="1107"/>
      <c r="BT62" s="1108"/>
      <c r="BU62" s="1108"/>
      <c r="BV62" s="1108"/>
      <c r="BW62" s="1108"/>
      <c r="BX62" s="1108"/>
      <c r="BY62" s="1108"/>
      <c r="BZ62" s="1108"/>
      <c r="CA62" s="1108"/>
      <c r="CB62" s="1108"/>
      <c r="CC62" s="1108"/>
      <c r="CD62" s="1108"/>
      <c r="CE62" s="1108"/>
      <c r="CF62" s="1108"/>
      <c r="CG62" s="1109"/>
      <c r="CH62" s="1082"/>
      <c r="CI62" s="1083"/>
      <c r="CJ62" s="1083"/>
      <c r="CK62" s="1083"/>
      <c r="CL62" s="1084"/>
      <c r="CM62" s="1082"/>
      <c r="CN62" s="1083"/>
      <c r="CO62" s="1083"/>
      <c r="CP62" s="1083"/>
      <c r="CQ62" s="1084"/>
      <c r="CR62" s="1082"/>
      <c r="CS62" s="1083"/>
      <c r="CT62" s="1083"/>
      <c r="CU62" s="1083"/>
      <c r="CV62" s="1084"/>
      <c r="CW62" s="1082"/>
      <c r="CX62" s="1083"/>
      <c r="CY62" s="1083"/>
      <c r="CZ62" s="1083"/>
      <c r="DA62" s="1084"/>
      <c r="DB62" s="1082"/>
      <c r="DC62" s="1083"/>
      <c r="DD62" s="1083"/>
      <c r="DE62" s="1083"/>
      <c r="DF62" s="1084"/>
      <c r="DG62" s="1082"/>
      <c r="DH62" s="1083"/>
      <c r="DI62" s="1083"/>
      <c r="DJ62" s="1083"/>
      <c r="DK62" s="1084"/>
      <c r="DL62" s="1082"/>
      <c r="DM62" s="1083"/>
      <c r="DN62" s="1083"/>
      <c r="DO62" s="1083"/>
      <c r="DP62" s="1084"/>
      <c r="DQ62" s="1082"/>
      <c r="DR62" s="1083"/>
      <c r="DS62" s="1083"/>
      <c r="DT62" s="1083"/>
      <c r="DU62" s="1084"/>
      <c r="DV62" s="1085"/>
      <c r="DW62" s="1086"/>
      <c r="DX62" s="1086"/>
      <c r="DY62" s="1086"/>
      <c r="DZ62" s="1087"/>
      <c r="EA62" s="247"/>
    </row>
    <row r="63" spans="1:131" s="248" customFormat="1" ht="26.25" customHeight="1" thickBot="1" x14ac:dyDescent="0.2">
      <c r="A63" s="265" t="s">
        <v>393</v>
      </c>
      <c r="B63" s="1037" t="s">
        <v>412</v>
      </c>
      <c r="C63" s="1038"/>
      <c r="D63" s="1038"/>
      <c r="E63" s="1038"/>
      <c r="F63" s="1038"/>
      <c r="G63" s="1038"/>
      <c r="H63" s="1038"/>
      <c r="I63" s="1038"/>
      <c r="J63" s="1038"/>
      <c r="K63" s="1038"/>
      <c r="L63" s="1038"/>
      <c r="M63" s="1038"/>
      <c r="N63" s="1038"/>
      <c r="O63" s="1038"/>
      <c r="P63" s="1039"/>
      <c r="Q63" s="1055"/>
      <c r="R63" s="1056"/>
      <c r="S63" s="1056"/>
      <c r="T63" s="1056"/>
      <c r="U63" s="1056"/>
      <c r="V63" s="1056"/>
      <c r="W63" s="1056"/>
      <c r="X63" s="1056"/>
      <c r="Y63" s="1056"/>
      <c r="Z63" s="1056"/>
      <c r="AA63" s="1056"/>
      <c r="AB63" s="1056"/>
      <c r="AC63" s="1056"/>
      <c r="AD63" s="1056"/>
      <c r="AE63" s="1115"/>
      <c r="AF63" s="1116">
        <v>24</v>
      </c>
      <c r="AG63" s="1052"/>
      <c r="AH63" s="1052"/>
      <c r="AI63" s="1052"/>
      <c r="AJ63" s="1117"/>
      <c r="AK63" s="1118"/>
      <c r="AL63" s="1056"/>
      <c r="AM63" s="1056"/>
      <c r="AN63" s="1056"/>
      <c r="AO63" s="1056"/>
      <c r="AP63" s="1052">
        <v>619</v>
      </c>
      <c r="AQ63" s="1052"/>
      <c r="AR63" s="1052"/>
      <c r="AS63" s="1052"/>
      <c r="AT63" s="1052"/>
      <c r="AU63" s="1052">
        <v>446</v>
      </c>
      <c r="AV63" s="1052"/>
      <c r="AW63" s="1052"/>
      <c r="AX63" s="1052"/>
      <c r="AY63" s="1052"/>
      <c r="AZ63" s="1112"/>
      <c r="BA63" s="1112"/>
      <c r="BB63" s="1112"/>
      <c r="BC63" s="1112"/>
      <c r="BD63" s="1112"/>
      <c r="BE63" s="1053"/>
      <c r="BF63" s="1053"/>
      <c r="BG63" s="1053"/>
      <c r="BH63" s="1053"/>
      <c r="BI63" s="1054"/>
      <c r="BJ63" s="1113" t="s">
        <v>413</v>
      </c>
      <c r="BK63" s="1044"/>
      <c r="BL63" s="1044"/>
      <c r="BM63" s="1044"/>
      <c r="BN63" s="1114"/>
      <c r="BO63" s="266"/>
      <c r="BP63" s="266"/>
      <c r="BQ63" s="263">
        <v>57</v>
      </c>
      <c r="BR63" s="264"/>
      <c r="BS63" s="1107"/>
      <c r="BT63" s="1108"/>
      <c r="BU63" s="1108"/>
      <c r="BV63" s="1108"/>
      <c r="BW63" s="1108"/>
      <c r="BX63" s="1108"/>
      <c r="BY63" s="1108"/>
      <c r="BZ63" s="1108"/>
      <c r="CA63" s="1108"/>
      <c r="CB63" s="1108"/>
      <c r="CC63" s="1108"/>
      <c r="CD63" s="1108"/>
      <c r="CE63" s="1108"/>
      <c r="CF63" s="1108"/>
      <c r="CG63" s="1109"/>
      <c r="CH63" s="1082"/>
      <c r="CI63" s="1083"/>
      <c r="CJ63" s="1083"/>
      <c r="CK63" s="1083"/>
      <c r="CL63" s="1084"/>
      <c r="CM63" s="1082"/>
      <c r="CN63" s="1083"/>
      <c r="CO63" s="1083"/>
      <c r="CP63" s="1083"/>
      <c r="CQ63" s="1084"/>
      <c r="CR63" s="1082"/>
      <c r="CS63" s="1083"/>
      <c r="CT63" s="1083"/>
      <c r="CU63" s="1083"/>
      <c r="CV63" s="1084"/>
      <c r="CW63" s="1082"/>
      <c r="CX63" s="1083"/>
      <c r="CY63" s="1083"/>
      <c r="CZ63" s="1083"/>
      <c r="DA63" s="1084"/>
      <c r="DB63" s="1082"/>
      <c r="DC63" s="1083"/>
      <c r="DD63" s="1083"/>
      <c r="DE63" s="1083"/>
      <c r="DF63" s="1084"/>
      <c r="DG63" s="1082"/>
      <c r="DH63" s="1083"/>
      <c r="DI63" s="1083"/>
      <c r="DJ63" s="1083"/>
      <c r="DK63" s="1084"/>
      <c r="DL63" s="1082"/>
      <c r="DM63" s="1083"/>
      <c r="DN63" s="1083"/>
      <c r="DO63" s="1083"/>
      <c r="DP63" s="1084"/>
      <c r="DQ63" s="1082"/>
      <c r="DR63" s="1083"/>
      <c r="DS63" s="1083"/>
      <c r="DT63" s="1083"/>
      <c r="DU63" s="1084"/>
      <c r="DV63" s="1085"/>
      <c r="DW63" s="1086"/>
      <c r="DX63" s="1086"/>
      <c r="DY63" s="1086"/>
      <c r="DZ63" s="1087"/>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1107"/>
      <c r="BT64" s="1108"/>
      <c r="BU64" s="1108"/>
      <c r="BV64" s="1108"/>
      <c r="BW64" s="1108"/>
      <c r="BX64" s="1108"/>
      <c r="BY64" s="1108"/>
      <c r="BZ64" s="1108"/>
      <c r="CA64" s="1108"/>
      <c r="CB64" s="1108"/>
      <c r="CC64" s="1108"/>
      <c r="CD64" s="1108"/>
      <c r="CE64" s="1108"/>
      <c r="CF64" s="1108"/>
      <c r="CG64" s="1109"/>
      <c r="CH64" s="1082"/>
      <c r="CI64" s="1083"/>
      <c r="CJ64" s="1083"/>
      <c r="CK64" s="1083"/>
      <c r="CL64" s="1084"/>
      <c r="CM64" s="1082"/>
      <c r="CN64" s="1083"/>
      <c r="CO64" s="1083"/>
      <c r="CP64" s="1083"/>
      <c r="CQ64" s="1084"/>
      <c r="CR64" s="1082"/>
      <c r="CS64" s="1083"/>
      <c r="CT64" s="1083"/>
      <c r="CU64" s="1083"/>
      <c r="CV64" s="1084"/>
      <c r="CW64" s="1082"/>
      <c r="CX64" s="1083"/>
      <c r="CY64" s="1083"/>
      <c r="CZ64" s="1083"/>
      <c r="DA64" s="1084"/>
      <c r="DB64" s="1082"/>
      <c r="DC64" s="1083"/>
      <c r="DD64" s="1083"/>
      <c r="DE64" s="1083"/>
      <c r="DF64" s="1084"/>
      <c r="DG64" s="1082"/>
      <c r="DH64" s="1083"/>
      <c r="DI64" s="1083"/>
      <c r="DJ64" s="1083"/>
      <c r="DK64" s="1084"/>
      <c r="DL64" s="1082"/>
      <c r="DM64" s="1083"/>
      <c r="DN64" s="1083"/>
      <c r="DO64" s="1083"/>
      <c r="DP64" s="1084"/>
      <c r="DQ64" s="1082"/>
      <c r="DR64" s="1083"/>
      <c r="DS64" s="1083"/>
      <c r="DT64" s="1083"/>
      <c r="DU64" s="1084"/>
      <c r="DV64" s="1085"/>
      <c r="DW64" s="1086"/>
      <c r="DX64" s="1086"/>
      <c r="DY64" s="1086"/>
      <c r="DZ64" s="1087"/>
      <c r="EA64" s="247"/>
    </row>
    <row r="65" spans="1:131" s="248" customFormat="1" ht="26.25" customHeight="1" thickBot="1" x14ac:dyDescent="0.2">
      <c r="A65" s="253" t="s">
        <v>414</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1107"/>
      <c r="BT65" s="1108"/>
      <c r="BU65" s="1108"/>
      <c r="BV65" s="1108"/>
      <c r="BW65" s="1108"/>
      <c r="BX65" s="1108"/>
      <c r="BY65" s="1108"/>
      <c r="BZ65" s="1108"/>
      <c r="CA65" s="1108"/>
      <c r="CB65" s="1108"/>
      <c r="CC65" s="1108"/>
      <c r="CD65" s="1108"/>
      <c r="CE65" s="1108"/>
      <c r="CF65" s="1108"/>
      <c r="CG65" s="1109"/>
      <c r="CH65" s="1082"/>
      <c r="CI65" s="1083"/>
      <c r="CJ65" s="1083"/>
      <c r="CK65" s="1083"/>
      <c r="CL65" s="1084"/>
      <c r="CM65" s="1082"/>
      <c r="CN65" s="1083"/>
      <c r="CO65" s="1083"/>
      <c r="CP65" s="1083"/>
      <c r="CQ65" s="1084"/>
      <c r="CR65" s="1082"/>
      <c r="CS65" s="1083"/>
      <c r="CT65" s="1083"/>
      <c r="CU65" s="1083"/>
      <c r="CV65" s="1084"/>
      <c r="CW65" s="1082"/>
      <c r="CX65" s="1083"/>
      <c r="CY65" s="1083"/>
      <c r="CZ65" s="1083"/>
      <c r="DA65" s="1084"/>
      <c r="DB65" s="1082"/>
      <c r="DC65" s="1083"/>
      <c r="DD65" s="1083"/>
      <c r="DE65" s="1083"/>
      <c r="DF65" s="1084"/>
      <c r="DG65" s="1082"/>
      <c r="DH65" s="1083"/>
      <c r="DI65" s="1083"/>
      <c r="DJ65" s="1083"/>
      <c r="DK65" s="1084"/>
      <c r="DL65" s="1082"/>
      <c r="DM65" s="1083"/>
      <c r="DN65" s="1083"/>
      <c r="DO65" s="1083"/>
      <c r="DP65" s="1084"/>
      <c r="DQ65" s="1082"/>
      <c r="DR65" s="1083"/>
      <c r="DS65" s="1083"/>
      <c r="DT65" s="1083"/>
      <c r="DU65" s="1084"/>
      <c r="DV65" s="1085"/>
      <c r="DW65" s="1086"/>
      <c r="DX65" s="1086"/>
      <c r="DY65" s="1086"/>
      <c r="DZ65" s="1087"/>
      <c r="EA65" s="247"/>
    </row>
    <row r="66" spans="1:131" s="248" customFormat="1" ht="26.25" customHeight="1" x14ac:dyDescent="0.15">
      <c r="A66" s="1088" t="s">
        <v>415</v>
      </c>
      <c r="B66" s="1089"/>
      <c r="C66" s="1089"/>
      <c r="D66" s="1089"/>
      <c r="E66" s="1089"/>
      <c r="F66" s="1089"/>
      <c r="G66" s="1089"/>
      <c r="H66" s="1089"/>
      <c r="I66" s="1089"/>
      <c r="J66" s="1089"/>
      <c r="K66" s="1089"/>
      <c r="L66" s="1089"/>
      <c r="M66" s="1089"/>
      <c r="N66" s="1089"/>
      <c r="O66" s="1089"/>
      <c r="P66" s="1090"/>
      <c r="Q66" s="1094" t="s">
        <v>416</v>
      </c>
      <c r="R66" s="1095"/>
      <c r="S66" s="1095"/>
      <c r="T66" s="1095"/>
      <c r="U66" s="1096"/>
      <c r="V66" s="1094" t="s">
        <v>417</v>
      </c>
      <c r="W66" s="1095"/>
      <c r="X66" s="1095"/>
      <c r="Y66" s="1095"/>
      <c r="Z66" s="1096"/>
      <c r="AA66" s="1094" t="s">
        <v>418</v>
      </c>
      <c r="AB66" s="1095"/>
      <c r="AC66" s="1095"/>
      <c r="AD66" s="1095"/>
      <c r="AE66" s="1096"/>
      <c r="AF66" s="1100" t="s">
        <v>419</v>
      </c>
      <c r="AG66" s="1101"/>
      <c r="AH66" s="1101"/>
      <c r="AI66" s="1101"/>
      <c r="AJ66" s="1102"/>
      <c r="AK66" s="1094" t="s">
        <v>420</v>
      </c>
      <c r="AL66" s="1089"/>
      <c r="AM66" s="1089"/>
      <c r="AN66" s="1089"/>
      <c r="AO66" s="1090"/>
      <c r="AP66" s="1094" t="s">
        <v>421</v>
      </c>
      <c r="AQ66" s="1095"/>
      <c r="AR66" s="1095"/>
      <c r="AS66" s="1095"/>
      <c r="AT66" s="1096"/>
      <c r="AU66" s="1094" t="s">
        <v>422</v>
      </c>
      <c r="AV66" s="1095"/>
      <c r="AW66" s="1095"/>
      <c r="AX66" s="1095"/>
      <c r="AY66" s="1096"/>
      <c r="AZ66" s="1094" t="s">
        <v>381</v>
      </c>
      <c r="BA66" s="1095"/>
      <c r="BB66" s="1095"/>
      <c r="BC66" s="1095"/>
      <c r="BD66" s="1110"/>
      <c r="BE66" s="266"/>
      <c r="BF66" s="266"/>
      <c r="BG66" s="266"/>
      <c r="BH66" s="266"/>
      <c r="BI66" s="266"/>
      <c r="BJ66" s="266"/>
      <c r="BK66" s="266"/>
      <c r="BL66" s="266"/>
      <c r="BM66" s="266"/>
      <c r="BN66" s="266"/>
      <c r="BO66" s="266"/>
      <c r="BP66" s="266"/>
      <c r="BQ66" s="263">
        <v>60</v>
      </c>
      <c r="BR66" s="268"/>
      <c r="BS66" s="1046"/>
      <c r="BT66" s="1047"/>
      <c r="BU66" s="1047"/>
      <c r="BV66" s="1047"/>
      <c r="BW66" s="1047"/>
      <c r="BX66" s="1047"/>
      <c r="BY66" s="1047"/>
      <c r="BZ66" s="1047"/>
      <c r="CA66" s="1047"/>
      <c r="CB66" s="1047"/>
      <c r="CC66" s="1047"/>
      <c r="CD66" s="1047"/>
      <c r="CE66" s="1047"/>
      <c r="CF66" s="1047"/>
      <c r="CG66" s="1048"/>
      <c r="CH66" s="1049"/>
      <c r="CI66" s="1050"/>
      <c r="CJ66" s="1050"/>
      <c r="CK66" s="1050"/>
      <c r="CL66" s="1051"/>
      <c r="CM66" s="1049"/>
      <c r="CN66" s="1050"/>
      <c r="CO66" s="1050"/>
      <c r="CP66" s="1050"/>
      <c r="CQ66" s="1051"/>
      <c r="CR66" s="1049"/>
      <c r="CS66" s="1050"/>
      <c r="CT66" s="1050"/>
      <c r="CU66" s="1050"/>
      <c r="CV66" s="1051"/>
      <c r="CW66" s="1049"/>
      <c r="CX66" s="1050"/>
      <c r="CY66" s="1050"/>
      <c r="CZ66" s="1050"/>
      <c r="DA66" s="1051"/>
      <c r="DB66" s="1049"/>
      <c r="DC66" s="1050"/>
      <c r="DD66" s="1050"/>
      <c r="DE66" s="1050"/>
      <c r="DF66" s="1051"/>
      <c r="DG66" s="1049"/>
      <c r="DH66" s="1050"/>
      <c r="DI66" s="1050"/>
      <c r="DJ66" s="1050"/>
      <c r="DK66" s="1051"/>
      <c r="DL66" s="1049"/>
      <c r="DM66" s="1050"/>
      <c r="DN66" s="1050"/>
      <c r="DO66" s="1050"/>
      <c r="DP66" s="1051"/>
      <c r="DQ66" s="1049"/>
      <c r="DR66" s="1050"/>
      <c r="DS66" s="1050"/>
      <c r="DT66" s="1050"/>
      <c r="DU66" s="1051"/>
      <c r="DV66" s="1034"/>
      <c r="DW66" s="1035"/>
      <c r="DX66" s="1035"/>
      <c r="DY66" s="1035"/>
      <c r="DZ66" s="1036"/>
      <c r="EA66" s="247"/>
    </row>
    <row r="67" spans="1:131" s="248" customFormat="1" ht="26.25" customHeight="1" thickBot="1" x14ac:dyDescent="0.2">
      <c r="A67" s="1091"/>
      <c r="B67" s="1092"/>
      <c r="C67" s="1092"/>
      <c r="D67" s="1092"/>
      <c r="E67" s="1092"/>
      <c r="F67" s="1092"/>
      <c r="G67" s="1092"/>
      <c r="H67" s="1092"/>
      <c r="I67" s="1092"/>
      <c r="J67" s="1092"/>
      <c r="K67" s="1092"/>
      <c r="L67" s="1092"/>
      <c r="M67" s="1092"/>
      <c r="N67" s="1092"/>
      <c r="O67" s="1092"/>
      <c r="P67" s="1093"/>
      <c r="Q67" s="1097"/>
      <c r="R67" s="1098"/>
      <c r="S67" s="1098"/>
      <c r="T67" s="1098"/>
      <c r="U67" s="1099"/>
      <c r="V67" s="1097"/>
      <c r="W67" s="1098"/>
      <c r="X67" s="1098"/>
      <c r="Y67" s="1098"/>
      <c r="Z67" s="1099"/>
      <c r="AA67" s="1097"/>
      <c r="AB67" s="1098"/>
      <c r="AC67" s="1098"/>
      <c r="AD67" s="1098"/>
      <c r="AE67" s="1099"/>
      <c r="AF67" s="1103"/>
      <c r="AG67" s="1104"/>
      <c r="AH67" s="1104"/>
      <c r="AI67" s="1104"/>
      <c r="AJ67" s="1105"/>
      <c r="AK67" s="1106"/>
      <c r="AL67" s="1092"/>
      <c r="AM67" s="1092"/>
      <c r="AN67" s="1092"/>
      <c r="AO67" s="1093"/>
      <c r="AP67" s="1097"/>
      <c r="AQ67" s="1098"/>
      <c r="AR67" s="1098"/>
      <c r="AS67" s="1098"/>
      <c r="AT67" s="1099"/>
      <c r="AU67" s="1097"/>
      <c r="AV67" s="1098"/>
      <c r="AW67" s="1098"/>
      <c r="AX67" s="1098"/>
      <c r="AY67" s="1099"/>
      <c r="AZ67" s="1097"/>
      <c r="BA67" s="1098"/>
      <c r="BB67" s="1098"/>
      <c r="BC67" s="1098"/>
      <c r="BD67" s="1111"/>
      <c r="BE67" s="266"/>
      <c r="BF67" s="266"/>
      <c r="BG67" s="266"/>
      <c r="BH67" s="266"/>
      <c r="BI67" s="266"/>
      <c r="BJ67" s="266"/>
      <c r="BK67" s="266"/>
      <c r="BL67" s="266"/>
      <c r="BM67" s="266"/>
      <c r="BN67" s="266"/>
      <c r="BO67" s="266"/>
      <c r="BP67" s="266"/>
      <c r="BQ67" s="263">
        <v>61</v>
      </c>
      <c r="BR67" s="268"/>
      <c r="BS67" s="1046"/>
      <c r="BT67" s="1047"/>
      <c r="BU67" s="1047"/>
      <c r="BV67" s="1047"/>
      <c r="BW67" s="1047"/>
      <c r="BX67" s="1047"/>
      <c r="BY67" s="1047"/>
      <c r="BZ67" s="1047"/>
      <c r="CA67" s="1047"/>
      <c r="CB67" s="1047"/>
      <c r="CC67" s="1047"/>
      <c r="CD67" s="1047"/>
      <c r="CE67" s="1047"/>
      <c r="CF67" s="1047"/>
      <c r="CG67" s="1048"/>
      <c r="CH67" s="1049"/>
      <c r="CI67" s="1050"/>
      <c r="CJ67" s="1050"/>
      <c r="CK67" s="1050"/>
      <c r="CL67" s="1051"/>
      <c r="CM67" s="1049"/>
      <c r="CN67" s="1050"/>
      <c r="CO67" s="1050"/>
      <c r="CP67" s="1050"/>
      <c r="CQ67" s="1051"/>
      <c r="CR67" s="1049"/>
      <c r="CS67" s="1050"/>
      <c r="CT67" s="1050"/>
      <c r="CU67" s="1050"/>
      <c r="CV67" s="1051"/>
      <c r="CW67" s="1049"/>
      <c r="CX67" s="1050"/>
      <c r="CY67" s="1050"/>
      <c r="CZ67" s="1050"/>
      <c r="DA67" s="1051"/>
      <c r="DB67" s="1049"/>
      <c r="DC67" s="1050"/>
      <c r="DD67" s="1050"/>
      <c r="DE67" s="1050"/>
      <c r="DF67" s="1051"/>
      <c r="DG67" s="1049"/>
      <c r="DH67" s="1050"/>
      <c r="DI67" s="1050"/>
      <c r="DJ67" s="1050"/>
      <c r="DK67" s="1051"/>
      <c r="DL67" s="1049"/>
      <c r="DM67" s="1050"/>
      <c r="DN67" s="1050"/>
      <c r="DO67" s="1050"/>
      <c r="DP67" s="1051"/>
      <c r="DQ67" s="1049"/>
      <c r="DR67" s="1050"/>
      <c r="DS67" s="1050"/>
      <c r="DT67" s="1050"/>
      <c r="DU67" s="1051"/>
      <c r="DV67" s="1034"/>
      <c r="DW67" s="1035"/>
      <c r="DX67" s="1035"/>
      <c r="DY67" s="1035"/>
      <c r="DZ67" s="1036"/>
      <c r="EA67" s="247"/>
    </row>
    <row r="68" spans="1:131" s="248" customFormat="1" ht="26.25" customHeight="1" thickTop="1" x14ac:dyDescent="0.15">
      <c r="A68" s="259">
        <v>1</v>
      </c>
      <c r="B68" s="1078" t="s">
        <v>583</v>
      </c>
      <c r="C68" s="1079"/>
      <c r="D68" s="1079"/>
      <c r="E68" s="1079"/>
      <c r="F68" s="1079"/>
      <c r="G68" s="1079"/>
      <c r="H68" s="1079"/>
      <c r="I68" s="1079"/>
      <c r="J68" s="1079"/>
      <c r="K68" s="1079"/>
      <c r="L68" s="1079"/>
      <c r="M68" s="1079"/>
      <c r="N68" s="1079"/>
      <c r="O68" s="1079"/>
      <c r="P68" s="1080"/>
      <c r="Q68" s="1081">
        <v>20</v>
      </c>
      <c r="R68" s="1075"/>
      <c r="S68" s="1075"/>
      <c r="T68" s="1075"/>
      <c r="U68" s="1075"/>
      <c r="V68" s="1075">
        <v>19</v>
      </c>
      <c r="W68" s="1075"/>
      <c r="X68" s="1075"/>
      <c r="Y68" s="1075"/>
      <c r="Z68" s="1075"/>
      <c r="AA68" s="1075">
        <v>1</v>
      </c>
      <c r="AB68" s="1075"/>
      <c r="AC68" s="1075"/>
      <c r="AD68" s="1075"/>
      <c r="AE68" s="1075"/>
      <c r="AF68" s="1075">
        <v>1</v>
      </c>
      <c r="AG68" s="1075"/>
      <c r="AH68" s="1075"/>
      <c r="AI68" s="1075"/>
      <c r="AJ68" s="1075"/>
      <c r="AK68" s="1075" t="s">
        <v>582</v>
      </c>
      <c r="AL68" s="1075"/>
      <c r="AM68" s="1075"/>
      <c r="AN68" s="1075"/>
      <c r="AO68" s="1075"/>
      <c r="AP68" s="1075" t="s">
        <v>582</v>
      </c>
      <c r="AQ68" s="1075"/>
      <c r="AR68" s="1075"/>
      <c r="AS68" s="1075"/>
      <c r="AT68" s="1075"/>
      <c r="AU68" s="1075" t="s">
        <v>582</v>
      </c>
      <c r="AV68" s="1075"/>
      <c r="AW68" s="1075"/>
      <c r="AX68" s="1075"/>
      <c r="AY68" s="1075"/>
      <c r="AZ68" s="1076"/>
      <c r="BA68" s="1076"/>
      <c r="BB68" s="1076"/>
      <c r="BC68" s="1076"/>
      <c r="BD68" s="1077"/>
      <c r="BE68" s="266"/>
      <c r="BF68" s="266"/>
      <c r="BG68" s="266"/>
      <c r="BH68" s="266"/>
      <c r="BI68" s="266"/>
      <c r="BJ68" s="266"/>
      <c r="BK68" s="266"/>
      <c r="BL68" s="266"/>
      <c r="BM68" s="266"/>
      <c r="BN68" s="266"/>
      <c r="BO68" s="266"/>
      <c r="BP68" s="266"/>
      <c r="BQ68" s="263">
        <v>62</v>
      </c>
      <c r="BR68" s="268"/>
      <c r="BS68" s="1046"/>
      <c r="BT68" s="1047"/>
      <c r="BU68" s="1047"/>
      <c r="BV68" s="1047"/>
      <c r="BW68" s="1047"/>
      <c r="BX68" s="1047"/>
      <c r="BY68" s="1047"/>
      <c r="BZ68" s="1047"/>
      <c r="CA68" s="1047"/>
      <c r="CB68" s="1047"/>
      <c r="CC68" s="1047"/>
      <c r="CD68" s="1047"/>
      <c r="CE68" s="1047"/>
      <c r="CF68" s="1047"/>
      <c r="CG68" s="1048"/>
      <c r="CH68" s="1049"/>
      <c r="CI68" s="1050"/>
      <c r="CJ68" s="1050"/>
      <c r="CK68" s="1050"/>
      <c r="CL68" s="1051"/>
      <c r="CM68" s="1049"/>
      <c r="CN68" s="1050"/>
      <c r="CO68" s="1050"/>
      <c r="CP68" s="1050"/>
      <c r="CQ68" s="1051"/>
      <c r="CR68" s="1049"/>
      <c r="CS68" s="1050"/>
      <c r="CT68" s="1050"/>
      <c r="CU68" s="1050"/>
      <c r="CV68" s="1051"/>
      <c r="CW68" s="1049"/>
      <c r="CX68" s="1050"/>
      <c r="CY68" s="1050"/>
      <c r="CZ68" s="1050"/>
      <c r="DA68" s="1051"/>
      <c r="DB68" s="1049"/>
      <c r="DC68" s="1050"/>
      <c r="DD68" s="1050"/>
      <c r="DE68" s="1050"/>
      <c r="DF68" s="1051"/>
      <c r="DG68" s="1049"/>
      <c r="DH68" s="1050"/>
      <c r="DI68" s="1050"/>
      <c r="DJ68" s="1050"/>
      <c r="DK68" s="1051"/>
      <c r="DL68" s="1049"/>
      <c r="DM68" s="1050"/>
      <c r="DN68" s="1050"/>
      <c r="DO68" s="1050"/>
      <c r="DP68" s="1051"/>
      <c r="DQ68" s="1049"/>
      <c r="DR68" s="1050"/>
      <c r="DS68" s="1050"/>
      <c r="DT68" s="1050"/>
      <c r="DU68" s="1051"/>
      <c r="DV68" s="1034"/>
      <c r="DW68" s="1035"/>
      <c r="DX68" s="1035"/>
      <c r="DY68" s="1035"/>
      <c r="DZ68" s="1036"/>
      <c r="EA68" s="247"/>
    </row>
    <row r="69" spans="1:131" s="248" customFormat="1" ht="26.25" customHeight="1" x14ac:dyDescent="0.15">
      <c r="A69" s="262">
        <v>2</v>
      </c>
      <c r="B69" s="1067" t="s">
        <v>584</v>
      </c>
      <c r="C69" s="1068"/>
      <c r="D69" s="1068"/>
      <c r="E69" s="1068"/>
      <c r="F69" s="1068"/>
      <c r="G69" s="1068"/>
      <c r="H69" s="1068"/>
      <c r="I69" s="1068"/>
      <c r="J69" s="1068"/>
      <c r="K69" s="1068"/>
      <c r="L69" s="1068"/>
      <c r="M69" s="1068"/>
      <c r="N69" s="1068"/>
      <c r="O69" s="1068"/>
      <c r="P69" s="1069"/>
      <c r="Q69" s="1070">
        <v>1086</v>
      </c>
      <c r="R69" s="1064"/>
      <c r="S69" s="1064"/>
      <c r="T69" s="1064"/>
      <c r="U69" s="1064"/>
      <c r="V69" s="1064">
        <v>1066</v>
      </c>
      <c r="W69" s="1064"/>
      <c r="X69" s="1064"/>
      <c r="Y69" s="1064"/>
      <c r="Z69" s="1064"/>
      <c r="AA69" s="1064">
        <v>21</v>
      </c>
      <c r="AB69" s="1064"/>
      <c r="AC69" s="1064"/>
      <c r="AD69" s="1064"/>
      <c r="AE69" s="1064"/>
      <c r="AF69" s="1064">
        <v>21</v>
      </c>
      <c r="AG69" s="1064"/>
      <c r="AH69" s="1064"/>
      <c r="AI69" s="1064"/>
      <c r="AJ69" s="1064"/>
      <c r="AK69" s="1064" t="s">
        <v>582</v>
      </c>
      <c r="AL69" s="1064"/>
      <c r="AM69" s="1064"/>
      <c r="AN69" s="1064"/>
      <c r="AO69" s="1064"/>
      <c r="AP69" s="1064">
        <v>198</v>
      </c>
      <c r="AQ69" s="1064"/>
      <c r="AR69" s="1064"/>
      <c r="AS69" s="1064"/>
      <c r="AT69" s="1064"/>
      <c r="AU69" s="1064">
        <v>61</v>
      </c>
      <c r="AV69" s="1064"/>
      <c r="AW69" s="1064"/>
      <c r="AX69" s="1064"/>
      <c r="AY69" s="1064"/>
      <c r="AZ69" s="1065"/>
      <c r="BA69" s="1065"/>
      <c r="BB69" s="1065"/>
      <c r="BC69" s="1065"/>
      <c r="BD69" s="1066"/>
      <c r="BE69" s="266"/>
      <c r="BF69" s="266"/>
      <c r="BG69" s="266"/>
      <c r="BH69" s="266"/>
      <c r="BI69" s="266"/>
      <c r="BJ69" s="266"/>
      <c r="BK69" s="266"/>
      <c r="BL69" s="266"/>
      <c r="BM69" s="266"/>
      <c r="BN69" s="266"/>
      <c r="BO69" s="266"/>
      <c r="BP69" s="266"/>
      <c r="BQ69" s="263">
        <v>63</v>
      </c>
      <c r="BR69" s="268"/>
      <c r="BS69" s="1046"/>
      <c r="BT69" s="1047"/>
      <c r="BU69" s="1047"/>
      <c r="BV69" s="1047"/>
      <c r="BW69" s="1047"/>
      <c r="BX69" s="1047"/>
      <c r="BY69" s="1047"/>
      <c r="BZ69" s="1047"/>
      <c r="CA69" s="1047"/>
      <c r="CB69" s="1047"/>
      <c r="CC69" s="1047"/>
      <c r="CD69" s="1047"/>
      <c r="CE69" s="1047"/>
      <c r="CF69" s="1047"/>
      <c r="CG69" s="1048"/>
      <c r="CH69" s="1049"/>
      <c r="CI69" s="1050"/>
      <c r="CJ69" s="1050"/>
      <c r="CK69" s="1050"/>
      <c r="CL69" s="1051"/>
      <c r="CM69" s="1049"/>
      <c r="CN69" s="1050"/>
      <c r="CO69" s="1050"/>
      <c r="CP69" s="1050"/>
      <c r="CQ69" s="1051"/>
      <c r="CR69" s="1049"/>
      <c r="CS69" s="1050"/>
      <c r="CT69" s="1050"/>
      <c r="CU69" s="1050"/>
      <c r="CV69" s="1051"/>
      <c r="CW69" s="1049"/>
      <c r="CX69" s="1050"/>
      <c r="CY69" s="1050"/>
      <c r="CZ69" s="1050"/>
      <c r="DA69" s="1051"/>
      <c r="DB69" s="1049"/>
      <c r="DC69" s="1050"/>
      <c r="DD69" s="1050"/>
      <c r="DE69" s="1050"/>
      <c r="DF69" s="1051"/>
      <c r="DG69" s="1049"/>
      <c r="DH69" s="1050"/>
      <c r="DI69" s="1050"/>
      <c r="DJ69" s="1050"/>
      <c r="DK69" s="1051"/>
      <c r="DL69" s="1049"/>
      <c r="DM69" s="1050"/>
      <c r="DN69" s="1050"/>
      <c r="DO69" s="1050"/>
      <c r="DP69" s="1051"/>
      <c r="DQ69" s="1049"/>
      <c r="DR69" s="1050"/>
      <c r="DS69" s="1050"/>
      <c r="DT69" s="1050"/>
      <c r="DU69" s="1051"/>
      <c r="DV69" s="1034"/>
      <c r="DW69" s="1035"/>
      <c r="DX69" s="1035"/>
      <c r="DY69" s="1035"/>
      <c r="DZ69" s="1036"/>
      <c r="EA69" s="247"/>
    </row>
    <row r="70" spans="1:131" s="248" customFormat="1" ht="26.25" customHeight="1" x14ac:dyDescent="0.15">
      <c r="A70" s="262">
        <v>3</v>
      </c>
      <c r="B70" s="1067" t="s">
        <v>585</v>
      </c>
      <c r="C70" s="1068"/>
      <c r="D70" s="1068"/>
      <c r="E70" s="1068"/>
      <c r="F70" s="1068"/>
      <c r="G70" s="1068"/>
      <c r="H70" s="1068"/>
      <c r="I70" s="1068"/>
      <c r="J70" s="1068"/>
      <c r="K70" s="1068"/>
      <c r="L70" s="1068"/>
      <c r="M70" s="1068"/>
      <c r="N70" s="1068"/>
      <c r="O70" s="1068"/>
      <c r="P70" s="1069"/>
      <c r="Q70" s="1070">
        <v>4</v>
      </c>
      <c r="R70" s="1064"/>
      <c r="S70" s="1064"/>
      <c r="T70" s="1064"/>
      <c r="U70" s="1064"/>
      <c r="V70" s="1064">
        <v>4</v>
      </c>
      <c r="W70" s="1064"/>
      <c r="X70" s="1064"/>
      <c r="Y70" s="1064"/>
      <c r="Z70" s="1064"/>
      <c r="AA70" s="1064">
        <v>0</v>
      </c>
      <c r="AB70" s="1064"/>
      <c r="AC70" s="1064"/>
      <c r="AD70" s="1064"/>
      <c r="AE70" s="1064"/>
      <c r="AF70" s="1064">
        <v>0</v>
      </c>
      <c r="AG70" s="1064"/>
      <c r="AH70" s="1064"/>
      <c r="AI70" s="1064"/>
      <c r="AJ70" s="1064"/>
      <c r="AK70" s="1064" t="s">
        <v>582</v>
      </c>
      <c r="AL70" s="1064"/>
      <c r="AM70" s="1064"/>
      <c r="AN70" s="1064"/>
      <c r="AO70" s="1064"/>
      <c r="AP70" s="1064" t="s">
        <v>582</v>
      </c>
      <c r="AQ70" s="1064"/>
      <c r="AR70" s="1064"/>
      <c r="AS70" s="1064"/>
      <c r="AT70" s="1064"/>
      <c r="AU70" s="1064" t="s">
        <v>582</v>
      </c>
      <c r="AV70" s="1064"/>
      <c r="AW70" s="1064"/>
      <c r="AX70" s="1064"/>
      <c r="AY70" s="1064"/>
      <c r="AZ70" s="1065"/>
      <c r="BA70" s="1065"/>
      <c r="BB70" s="1065"/>
      <c r="BC70" s="1065"/>
      <c r="BD70" s="1066"/>
      <c r="BE70" s="266"/>
      <c r="BF70" s="266"/>
      <c r="BG70" s="266"/>
      <c r="BH70" s="266"/>
      <c r="BI70" s="266"/>
      <c r="BJ70" s="266"/>
      <c r="BK70" s="266"/>
      <c r="BL70" s="266"/>
      <c r="BM70" s="266"/>
      <c r="BN70" s="266"/>
      <c r="BO70" s="266"/>
      <c r="BP70" s="266"/>
      <c r="BQ70" s="263">
        <v>64</v>
      </c>
      <c r="BR70" s="268"/>
      <c r="BS70" s="1046"/>
      <c r="BT70" s="1047"/>
      <c r="BU70" s="1047"/>
      <c r="BV70" s="1047"/>
      <c r="BW70" s="1047"/>
      <c r="BX70" s="1047"/>
      <c r="BY70" s="1047"/>
      <c r="BZ70" s="1047"/>
      <c r="CA70" s="1047"/>
      <c r="CB70" s="1047"/>
      <c r="CC70" s="1047"/>
      <c r="CD70" s="1047"/>
      <c r="CE70" s="1047"/>
      <c r="CF70" s="1047"/>
      <c r="CG70" s="1048"/>
      <c r="CH70" s="1049"/>
      <c r="CI70" s="1050"/>
      <c r="CJ70" s="1050"/>
      <c r="CK70" s="1050"/>
      <c r="CL70" s="1051"/>
      <c r="CM70" s="1049"/>
      <c r="CN70" s="1050"/>
      <c r="CO70" s="1050"/>
      <c r="CP70" s="1050"/>
      <c r="CQ70" s="1051"/>
      <c r="CR70" s="1049"/>
      <c r="CS70" s="1050"/>
      <c r="CT70" s="1050"/>
      <c r="CU70" s="1050"/>
      <c r="CV70" s="1051"/>
      <c r="CW70" s="1049"/>
      <c r="CX70" s="1050"/>
      <c r="CY70" s="1050"/>
      <c r="CZ70" s="1050"/>
      <c r="DA70" s="1051"/>
      <c r="DB70" s="1049"/>
      <c r="DC70" s="1050"/>
      <c r="DD70" s="1050"/>
      <c r="DE70" s="1050"/>
      <c r="DF70" s="1051"/>
      <c r="DG70" s="1049"/>
      <c r="DH70" s="1050"/>
      <c r="DI70" s="1050"/>
      <c r="DJ70" s="1050"/>
      <c r="DK70" s="1051"/>
      <c r="DL70" s="1049"/>
      <c r="DM70" s="1050"/>
      <c r="DN70" s="1050"/>
      <c r="DO70" s="1050"/>
      <c r="DP70" s="1051"/>
      <c r="DQ70" s="1049"/>
      <c r="DR70" s="1050"/>
      <c r="DS70" s="1050"/>
      <c r="DT70" s="1050"/>
      <c r="DU70" s="1051"/>
      <c r="DV70" s="1034"/>
      <c r="DW70" s="1035"/>
      <c r="DX70" s="1035"/>
      <c r="DY70" s="1035"/>
      <c r="DZ70" s="1036"/>
      <c r="EA70" s="247"/>
    </row>
    <row r="71" spans="1:131" s="248" customFormat="1" ht="26.25" customHeight="1" x14ac:dyDescent="0.15">
      <c r="A71" s="262">
        <v>4</v>
      </c>
      <c r="B71" s="1067" t="s">
        <v>586</v>
      </c>
      <c r="C71" s="1068"/>
      <c r="D71" s="1068"/>
      <c r="E71" s="1068"/>
      <c r="F71" s="1068"/>
      <c r="G71" s="1068"/>
      <c r="H71" s="1068"/>
      <c r="I71" s="1068"/>
      <c r="J71" s="1068"/>
      <c r="K71" s="1068"/>
      <c r="L71" s="1068"/>
      <c r="M71" s="1068"/>
      <c r="N71" s="1068"/>
      <c r="O71" s="1068"/>
      <c r="P71" s="1069"/>
      <c r="Q71" s="1070">
        <v>144</v>
      </c>
      <c r="R71" s="1064"/>
      <c r="S71" s="1064"/>
      <c r="T71" s="1064"/>
      <c r="U71" s="1064"/>
      <c r="V71" s="1064">
        <v>134</v>
      </c>
      <c r="W71" s="1064"/>
      <c r="X71" s="1064"/>
      <c r="Y71" s="1064"/>
      <c r="Z71" s="1064"/>
      <c r="AA71" s="1064">
        <v>10</v>
      </c>
      <c r="AB71" s="1064"/>
      <c r="AC71" s="1064"/>
      <c r="AD71" s="1064"/>
      <c r="AE71" s="1064"/>
      <c r="AF71" s="1064">
        <v>10</v>
      </c>
      <c r="AG71" s="1064"/>
      <c r="AH71" s="1064"/>
      <c r="AI71" s="1064"/>
      <c r="AJ71" s="1064"/>
      <c r="AK71" s="1064" t="s">
        <v>582</v>
      </c>
      <c r="AL71" s="1064"/>
      <c r="AM71" s="1064"/>
      <c r="AN71" s="1064"/>
      <c r="AO71" s="1064"/>
      <c r="AP71" s="1064" t="s">
        <v>582</v>
      </c>
      <c r="AQ71" s="1064"/>
      <c r="AR71" s="1064"/>
      <c r="AS71" s="1064"/>
      <c r="AT71" s="1064"/>
      <c r="AU71" s="1064" t="s">
        <v>582</v>
      </c>
      <c r="AV71" s="1064"/>
      <c r="AW71" s="1064"/>
      <c r="AX71" s="1064"/>
      <c r="AY71" s="1064"/>
      <c r="AZ71" s="1065"/>
      <c r="BA71" s="1065"/>
      <c r="BB71" s="1065"/>
      <c r="BC71" s="1065"/>
      <c r="BD71" s="1066"/>
      <c r="BE71" s="266"/>
      <c r="BF71" s="266"/>
      <c r="BG71" s="266"/>
      <c r="BH71" s="266"/>
      <c r="BI71" s="266"/>
      <c r="BJ71" s="266"/>
      <c r="BK71" s="266"/>
      <c r="BL71" s="266"/>
      <c r="BM71" s="266"/>
      <c r="BN71" s="266"/>
      <c r="BO71" s="266"/>
      <c r="BP71" s="266"/>
      <c r="BQ71" s="263">
        <v>65</v>
      </c>
      <c r="BR71" s="268"/>
      <c r="BS71" s="1046"/>
      <c r="BT71" s="1047"/>
      <c r="BU71" s="1047"/>
      <c r="BV71" s="1047"/>
      <c r="BW71" s="1047"/>
      <c r="BX71" s="1047"/>
      <c r="BY71" s="1047"/>
      <c r="BZ71" s="1047"/>
      <c r="CA71" s="1047"/>
      <c r="CB71" s="1047"/>
      <c r="CC71" s="1047"/>
      <c r="CD71" s="1047"/>
      <c r="CE71" s="1047"/>
      <c r="CF71" s="1047"/>
      <c r="CG71" s="1048"/>
      <c r="CH71" s="1049"/>
      <c r="CI71" s="1050"/>
      <c r="CJ71" s="1050"/>
      <c r="CK71" s="1050"/>
      <c r="CL71" s="1051"/>
      <c r="CM71" s="1049"/>
      <c r="CN71" s="1050"/>
      <c r="CO71" s="1050"/>
      <c r="CP71" s="1050"/>
      <c r="CQ71" s="1051"/>
      <c r="CR71" s="1049"/>
      <c r="CS71" s="1050"/>
      <c r="CT71" s="1050"/>
      <c r="CU71" s="1050"/>
      <c r="CV71" s="1051"/>
      <c r="CW71" s="1049"/>
      <c r="CX71" s="1050"/>
      <c r="CY71" s="1050"/>
      <c r="CZ71" s="1050"/>
      <c r="DA71" s="1051"/>
      <c r="DB71" s="1049"/>
      <c r="DC71" s="1050"/>
      <c r="DD71" s="1050"/>
      <c r="DE71" s="1050"/>
      <c r="DF71" s="1051"/>
      <c r="DG71" s="1049"/>
      <c r="DH71" s="1050"/>
      <c r="DI71" s="1050"/>
      <c r="DJ71" s="1050"/>
      <c r="DK71" s="1051"/>
      <c r="DL71" s="1049"/>
      <c r="DM71" s="1050"/>
      <c r="DN71" s="1050"/>
      <c r="DO71" s="1050"/>
      <c r="DP71" s="1051"/>
      <c r="DQ71" s="1049"/>
      <c r="DR71" s="1050"/>
      <c r="DS71" s="1050"/>
      <c r="DT71" s="1050"/>
      <c r="DU71" s="1051"/>
      <c r="DV71" s="1034"/>
      <c r="DW71" s="1035"/>
      <c r="DX71" s="1035"/>
      <c r="DY71" s="1035"/>
      <c r="DZ71" s="1036"/>
      <c r="EA71" s="247"/>
    </row>
    <row r="72" spans="1:131" s="248" customFormat="1" ht="26.25" customHeight="1" x14ac:dyDescent="0.15">
      <c r="A72" s="262">
        <v>5</v>
      </c>
      <c r="B72" s="1067" t="s">
        <v>587</v>
      </c>
      <c r="C72" s="1068"/>
      <c r="D72" s="1068"/>
      <c r="E72" s="1068"/>
      <c r="F72" s="1068"/>
      <c r="G72" s="1068"/>
      <c r="H72" s="1068"/>
      <c r="I72" s="1068"/>
      <c r="J72" s="1068"/>
      <c r="K72" s="1068"/>
      <c r="L72" s="1068"/>
      <c r="M72" s="1068"/>
      <c r="N72" s="1068"/>
      <c r="O72" s="1068"/>
      <c r="P72" s="1069"/>
      <c r="Q72" s="1070">
        <v>5257</v>
      </c>
      <c r="R72" s="1064"/>
      <c r="S72" s="1064"/>
      <c r="T72" s="1064"/>
      <c r="U72" s="1064"/>
      <c r="V72" s="1064">
        <v>4167</v>
      </c>
      <c r="W72" s="1064"/>
      <c r="X72" s="1064"/>
      <c r="Y72" s="1064"/>
      <c r="Z72" s="1064"/>
      <c r="AA72" s="1064">
        <v>1090</v>
      </c>
      <c r="AB72" s="1064"/>
      <c r="AC72" s="1064"/>
      <c r="AD72" s="1064"/>
      <c r="AE72" s="1064"/>
      <c r="AF72" s="1064">
        <v>1089</v>
      </c>
      <c r="AG72" s="1064"/>
      <c r="AH72" s="1064"/>
      <c r="AI72" s="1064"/>
      <c r="AJ72" s="1064"/>
      <c r="AK72" s="1064">
        <v>3</v>
      </c>
      <c r="AL72" s="1064"/>
      <c r="AM72" s="1064"/>
      <c r="AN72" s="1064"/>
      <c r="AO72" s="1064"/>
      <c r="AP72" s="1064" t="s">
        <v>582</v>
      </c>
      <c r="AQ72" s="1064"/>
      <c r="AR72" s="1064"/>
      <c r="AS72" s="1064"/>
      <c r="AT72" s="1064"/>
      <c r="AU72" s="1064" t="s">
        <v>582</v>
      </c>
      <c r="AV72" s="1064"/>
      <c r="AW72" s="1064"/>
      <c r="AX72" s="1064"/>
      <c r="AY72" s="1064"/>
      <c r="AZ72" s="1065"/>
      <c r="BA72" s="1065"/>
      <c r="BB72" s="1065"/>
      <c r="BC72" s="1065"/>
      <c r="BD72" s="1066"/>
      <c r="BE72" s="266"/>
      <c r="BF72" s="266"/>
      <c r="BG72" s="266"/>
      <c r="BH72" s="266"/>
      <c r="BI72" s="266"/>
      <c r="BJ72" s="266"/>
      <c r="BK72" s="266"/>
      <c r="BL72" s="266"/>
      <c r="BM72" s="266"/>
      <c r="BN72" s="266"/>
      <c r="BO72" s="266"/>
      <c r="BP72" s="266"/>
      <c r="BQ72" s="263">
        <v>66</v>
      </c>
      <c r="BR72" s="268"/>
      <c r="BS72" s="1046"/>
      <c r="BT72" s="1047"/>
      <c r="BU72" s="1047"/>
      <c r="BV72" s="1047"/>
      <c r="BW72" s="1047"/>
      <c r="BX72" s="1047"/>
      <c r="BY72" s="1047"/>
      <c r="BZ72" s="1047"/>
      <c r="CA72" s="1047"/>
      <c r="CB72" s="1047"/>
      <c r="CC72" s="1047"/>
      <c r="CD72" s="1047"/>
      <c r="CE72" s="1047"/>
      <c r="CF72" s="1047"/>
      <c r="CG72" s="1048"/>
      <c r="CH72" s="1049"/>
      <c r="CI72" s="1050"/>
      <c r="CJ72" s="1050"/>
      <c r="CK72" s="1050"/>
      <c r="CL72" s="1051"/>
      <c r="CM72" s="1049"/>
      <c r="CN72" s="1050"/>
      <c r="CO72" s="1050"/>
      <c r="CP72" s="1050"/>
      <c r="CQ72" s="1051"/>
      <c r="CR72" s="1049"/>
      <c r="CS72" s="1050"/>
      <c r="CT72" s="1050"/>
      <c r="CU72" s="1050"/>
      <c r="CV72" s="1051"/>
      <c r="CW72" s="1049"/>
      <c r="CX72" s="1050"/>
      <c r="CY72" s="1050"/>
      <c r="CZ72" s="1050"/>
      <c r="DA72" s="1051"/>
      <c r="DB72" s="1049"/>
      <c r="DC72" s="1050"/>
      <c r="DD72" s="1050"/>
      <c r="DE72" s="1050"/>
      <c r="DF72" s="1051"/>
      <c r="DG72" s="1049"/>
      <c r="DH72" s="1050"/>
      <c r="DI72" s="1050"/>
      <c r="DJ72" s="1050"/>
      <c r="DK72" s="1051"/>
      <c r="DL72" s="1049"/>
      <c r="DM72" s="1050"/>
      <c r="DN72" s="1050"/>
      <c r="DO72" s="1050"/>
      <c r="DP72" s="1051"/>
      <c r="DQ72" s="1049"/>
      <c r="DR72" s="1050"/>
      <c r="DS72" s="1050"/>
      <c r="DT72" s="1050"/>
      <c r="DU72" s="1051"/>
      <c r="DV72" s="1034"/>
      <c r="DW72" s="1035"/>
      <c r="DX72" s="1035"/>
      <c r="DY72" s="1035"/>
      <c r="DZ72" s="1036"/>
      <c r="EA72" s="247"/>
    </row>
    <row r="73" spans="1:131" s="248" customFormat="1" ht="26.25" customHeight="1" x14ac:dyDescent="0.15">
      <c r="A73" s="262">
        <v>6</v>
      </c>
      <c r="B73" s="1067" t="s">
        <v>588</v>
      </c>
      <c r="C73" s="1068"/>
      <c r="D73" s="1068"/>
      <c r="E73" s="1068"/>
      <c r="F73" s="1068"/>
      <c r="G73" s="1068"/>
      <c r="H73" s="1068"/>
      <c r="I73" s="1068"/>
      <c r="J73" s="1068"/>
      <c r="K73" s="1068"/>
      <c r="L73" s="1068"/>
      <c r="M73" s="1068"/>
      <c r="N73" s="1068"/>
      <c r="O73" s="1068"/>
      <c r="P73" s="1069"/>
      <c r="Q73" s="1070">
        <v>10</v>
      </c>
      <c r="R73" s="1064"/>
      <c r="S73" s="1064"/>
      <c r="T73" s="1064"/>
      <c r="U73" s="1064"/>
      <c r="V73" s="1064">
        <v>10</v>
      </c>
      <c r="W73" s="1064"/>
      <c r="X73" s="1064"/>
      <c r="Y73" s="1064"/>
      <c r="Z73" s="1064"/>
      <c r="AA73" s="1064">
        <v>0</v>
      </c>
      <c r="AB73" s="1064"/>
      <c r="AC73" s="1064"/>
      <c r="AD73" s="1064"/>
      <c r="AE73" s="1064"/>
      <c r="AF73" s="1064">
        <v>0</v>
      </c>
      <c r="AG73" s="1064"/>
      <c r="AH73" s="1064"/>
      <c r="AI73" s="1064"/>
      <c r="AJ73" s="1064"/>
      <c r="AK73" s="1064" t="s">
        <v>582</v>
      </c>
      <c r="AL73" s="1064"/>
      <c r="AM73" s="1064"/>
      <c r="AN73" s="1064"/>
      <c r="AO73" s="1064"/>
      <c r="AP73" s="1064" t="s">
        <v>582</v>
      </c>
      <c r="AQ73" s="1064"/>
      <c r="AR73" s="1064"/>
      <c r="AS73" s="1064"/>
      <c r="AT73" s="1064"/>
      <c r="AU73" s="1064" t="s">
        <v>582</v>
      </c>
      <c r="AV73" s="1064"/>
      <c r="AW73" s="1064"/>
      <c r="AX73" s="1064"/>
      <c r="AY73" s="1064"/>
      <c r="AZ73" s="1065"/>
      <c r="BA73" s="1065"/>
      <c r="BB73" s="1065"/>
      <c r="BC73" s="1065"/>
      <c r="BD73" s="1066"/>
      <c r="BE73" s="266"/>
      <c r="BF73" s="266"/>
      <c r="BG73" s="266"/>
      <c r="BH73" s="266"/>
      <c r="BI73" s="266"/>
      <c r="BJ73" s="266"/>
      <c r="BK73" s="266"/>
      <c r="BL73" s="266"/>
      <c r="BM73" s="266"/>
      <c r="BN73" s="266"/>
      <c r="BO73" s="266"/>
      <c r="BP73" s="266"/>
      <c r="BQ73" s="263">
        <v>67</v>
      </c>
      <c r="BR73" s="268"/>
      <c r="BS73" s="1046"/>
      <c r="BT73" s="1047"/>
      <c r="BU73" s="1047"/>
      <c r="BV73" s="1047"/>
      <c r="BW73" s="1047"/>
      <c r="BX73" s="1047"/>
      <c r="BY73" s="1047"/>
      <c r="BZ73" s="1047"/>
      <c r="CA73" s="1047"/>
      <c r="CB73" s="1047"/>
      <c r="CC73" s="1047"/>
      <c r="CD73" s="1047"/>
      <c r="CE73" s="1047"/>
      <c r="CF73" s="1047"/>
      <c r="CG73" s="1048"/>
      <c r="CH73" s="1049"/>
      <c r="CI73" s="1050"/>
      <c r="CJ73" s="1050"/>
      <c r="CK73" s="1050"/>
      <c r="CL73" s="1051"/>
      <c r="CM73" s="1049"/>
      <c r="CN73" s="1050"/>
      <c r="CO73" s="1050"/>
      <c r="CP73" s="1050"/>
      <c r="CQ73" s="1051"/>
      <c r="CR73" s="1049"/>
      <c r="CS73" s="1050"/>
      <c r="CT73" s="1050"/>
      <c r="CU73" s="1050"/>
      <c r="CV73" s="1051"/>
      <c r="CW73" s="1049"/>
      <c r="CX73" s="1050"/>
      <c r="CY73" s="1050"/>
      <c r="CZ73" s="1050"/>
      <c r="DA73" s="1051"/>
      <c r="DB73" s="1049"/>
      <c r="DC73" s="1050"/>
      <c r="DD73" s="1050"/>
      <c r="DE73" s="1050"/>
      <c r="DF73" s="1051"/>
      <c r="DG73" s="1049"/>
      <c r="DH73" s="1050"/>
      <c r="DI73" s="1050"/>
      <c r="DJ73" s="1050"/>
      <c r="DK73" s="1051"/>
      <c r="DL73" s="1049"/>
      <c r="DM73" s="1050"/>
      <c r="DN73" s="1050"/>
      <c r="DO73" s="1050"/>
      <c r="DP73" s="1051"/>
      <c r="DQ73" s="1049"/>
      <c r="DR73" s="1050"/>
      <c r="DS73" s="1050"/>
      <c r="DT73" s="1050"/>
      <c r="DU73" s="1051"/>
      <c r="DV73" s="1034"/>
      <c r="DW73" s="1035"/>
      <c r="DX73" s="1035"/>
      <c r="DY73" s="1035"/>
      <c r="DZ73" s="1036"/>
      <c r="EA73" s="247"/>
    </row>
    <row r="74" spans="1:131" s="248" customFormat="1" ht="26.25" customHeight="1" x14ac:dyDescent="0.15">
      <c r="A74" s="262">
        <v>7</v>
      </c>
      <c r="B74" s="1067" t="s">
        <v>589</v>
      </c>
      <c r="C74" s="1068"/>
      <c r="D74" s="1068"/>
      <c r="E74" s="1068"/>
      <c r="F74" s="1068"/>
      <c r="G74" s="1068"/>
      <c r="H74" s="1068"/>
      <c r="I74" s="1068"/>
      <c r="J74" s="1068"/>
      <c r="K74" s="1068"/>
      <c r="L74" s="1068"/>
      <c r="M74" s="1068"/>
      <c r="N74" s="1068"/>
      <c r="O74" s="1068"/>
      <c r="P74" s="1069"/>
      <c r="Q74" s="1070">
        <v>66</v>
      </c>
      <c r="R74" s="1064"/>
      <c r="S74" s="1064"/>
      <c r="T74" s="1064"/>
      <c r="U74" s="1064"/>
      <c r="V74" s="1064">
        <v>63</v>
      </c>
      <c r="W74" s="1064"/>
      <c r="X74" s="1064"/>
      <c r="Y74" s="1064"/>
      <c r="Z74" s="1064"/>
      <c r="AA74" s="1064">
        <v>4</v>
      </c>
      <c r="AB74" s="1064"/>
      <c r="AC74" s="1064"/>
      <c r="AD74" s="1064"/>
      <c r="AE74" s="1064"/>
      <c r="AF74" s="1064">
        <v>4</v>
      </c>
      <c r="AG74" s="1064"/>
      <c r="AH74" s="1064"/>
      <c r="AI74" s="1064"/>
      <c r="AJ74" s="1064"/>
      <c r="AK74" s="1064" t="s">
        <v>582</v>
      </c>
      <c r="AL74" s="1064"/>
      <c r="AM74" s="1064"/>
      <c r="AN74" s="1064"/>
      <c r="AO74" s="1064"/>
      <c r="AP74" s="1064" t="s">
        <v>582</v>
      </c>
      <c r="AQ74" s="1064"/>
      <c r="AR74" s="1064"/>
      <c r="AS74" s="1064"/>
      <c r="AT74" s="1064"/>
      <c r="AU74" s="1064" t="s">
        <v>582</v>
      </c>
      <c r="AV74" s="1064"/>
      <c r="AW74" s="1064"/>
      <c r="AX74" s="1064"/>
      <c r="AY74" s="1064"/>
      <c r="AZ74" s="1065"/>
      <c r="BA74" s="1065"/>
      <c r="BB74" s="1065"/>
      <c r="BC74" s="1065"/>
      <c r="BD74" s="1066"/>
      <c r="BE74" s="266"/>
      <c r="BF74" s="266"/>
      <c r="BG74" s="266"/>
      <c r="BH74" s="266"/>
      <c r="BI74" s="266"/>
      <c r="BJ74" s="266"/>
      <c r="BK74" s="266"/>
      <c r="BL74" s="266"/>
      <c r="BM74" s="266"/>
      <c r="BN74" s="266"/>
      <c r="BO74" s="266"/>
      <c r="BP74" s="266"/>
      <c r="BQ74" s="263">
        <v>68</v>
      </c>
      <c r="BR74" s="268"/>
      <c r="BS74" s="1046"/>
      <c r="BT74" s="1047"/>
      <c r="BU74" s="1047"/>
      <c r="BV74" s="1047"/>
      <c r="BW74" s="1047"/>
      <c r="BX74" s="1047"/>
      <c r="BY74" s="1047"/>
      <c r="BZ74" s="1047"/>
      <c r="CA74" s="1047"/>
      <c r="CB74" s="1047"/>
      <c r="CC74" s="1047"/>
      <c r="CD74" s="1047"/>
      <c r="CE74" s="1047"/>
      <c r="CF74" s="1047"/>
      <c r="CG74" s="1048"/>
      <c r="CH74" s="1049"/>
      <c r="CI74" s="1050"/>
      <c r="CJ74" s="1050"/>
      <c r="CK74" s="1050"/>
      <c r="CL74" s="1051"/>
      <c r="CM74" s="1049"/>
      <c r="CN74" s="1050"/>
      <c r="CO74" s="1050"/>
      <c r="CP74" s="1050"/>
      <c r="CQ74" s="1051"/>
      <c r="CR74" s="1049"/>
      <c r="CS74" s="1050"/>
      <c r="CT74" s="1050"/>
      <c r="CU74" s="1050"/>
      <c r="CV74" s="1051"/>
      <c r="CW74" s="1049"/>
      <c r="CX74" s="1050"/>
      <c r="CY74" s="1050"/>
      <c r="CZ74" s="1050"/>
      <c r="DA74" s="1051"/>
      <c r="DB74" s="1049"/>
      <c r="DC74" s="1050"/>
      <c r="DD74" s="1050"/>
      <c r="DE74" s="1050"/>
      <c r="DF74" s="1051"/>
      <c r="DG74" s="1049"/>
      <c r="DH74" s="1050"/>
      <c r="DI74" s="1050"/>
      <c r="DJ74" s="1050"/>
      <c r="DK74" s="1051"/>
      <c r="DL74" s="1049"/>
      <c r="DM74" s="1050"/>
      <c r="DN74" s="1050"/>
      <c r="DO74" s="1050"/>
      <c r="DP74" s="1051"/>
      <c r="DQ74" s="1049"/>
      <c r="DR74" s="1050"/>
      <c r="DS74" s="1050"/>
      <c r="DT74" s="1050"/>
      <c r="DU74" s="1051"/>
      <c r="DV74" s="1034"/>
      <c r="DW74" s="1035"/>
      <c r="DX74" s="1035"/>
      <c r="DY74" s="1035"/>
      <c r="DZ74" s="1036"/>
      <c r="EA74" s="247"/>
    </row>
    <row r="75" spans="1:131" s="248" customFormat="1" ht="26.25" customHeight="1" x14ac:dyDescent="0.15">
      <c r="A75" s="262">
        <v>8</v>
      </c>
      <c r="B75" s="1067" t="s">
        <v>590</v>
      </c>
      <c r="C75" s="1068"/>
      <c r="D75" s="1068"/>
      <c r="E75" s="1068"/>
      <c r="F75" s="1068"/>
      <c r="G75" s="1068"/>
      <c r="H75" s="1068"/>
      <c r="I75" s="1068"/>
      <c r="J75" s="1068"/>
      <c r="K75" s="1068"/>
      <c r="L75" s="1068"/>
      <c r="M75" s="1068"/>
      <c r="N75" s="1068"/>
      <c r="O75" s="1068"/>
      <c r="P75" s="1069"/>
      <c r="Q75" s="1071">
        <v>146369</v>
      </c>
      <c r="R75" s="1072"/>
      <c r="S75" s="1072"/>
      <c r="T75" s="1072"/>
      <c r="U75" s="1073"/>
      <c r="V75" s="1074">
        <v>144062</v>
      </c>
      <c r="W75" s="1072"/>
      <c r="X75" s="1072"/>
      <c r="Y75" s="1072"/>
      <c r="Z75" s="1073"/>
      <c r="AA75" s="1074">
        <v>2307</v>
      </c>
      <c r="AB75" s="1072"/>
      <c r="AC75" s="1072"/>
      <c r="AD75" s="1072"/>
      <c r="AE75" s="1073"/>
      <c r="AF75" s="1074">
        <v>2307</v>
      </c>
      <c r="AG75" s="1072"/>
      <c r="AH75" s="1072"/>
      <c r="AI75" s="1072"/>
      <c r="AJ75" s="1073"/>
      <c r="AK75" s="1074" t="s">
        <v>582</v>
      </c>
      <c r="AL75" s="1072"/>
      <c r="AM75" s="1072"/>
      <c r="AN75" s="1072"/>
      <c r="AO75" s="1073"/>
      <c r="AP75" s="1074" t="s">
        <v>582</v>
      </c>
      <c r="AQ75" s="1072"/>
      <c r="AR75" s="1072"/>
      <c r="AS75" s="1072"/>
      <c r="AT75" s="1073"/>
      <c r="AU75" s="1074" t="s">
        <v>582</v>
      </c>
      <c r="AV75" s="1072"/>
      <c r="AW75" s="1072"/>
      <c r="AX75" s="1072"/>
      <c r="AY75" s="1073"/>
      <c r="AZ75" s="1065"/>
      <c r="BA75" s="1065"/>
      <c r="BB75" s="1065"/>
      <c r="BC75" s="1065"/>
      <c r="BD75" s="1066"/>
      <c r="BE75" s="266"/>
      <c r="BF75" s="266"/>
      <c r="BG75" s="266"/>
      <c r="BH75" s="266"/>
      <c r="BI75" s="266"/>
      <c r="BJ75" s="266"/>
      <c r="BK75" s="266"/>
      <c r="BL75" s="266"/>
      <c r="BM75" s="266"/>
      <c r="BN75" s="266"/>
      <c r="BO75" s="266"/>
      <c r="BP75" s="266"/>
      <c r="BQ75" s="263">
        <v>69</v>
      </c>
      <c r="BR75" s="268"/>
      <c r="BS75" s="1046"/>
      <c r="BT75" s="1047"/>
      <c r="BU75" s="1047"/>
      <c r="BV75" s="1047"/>
      <c r="BW75" s="1047"/>
      <c r="BX75" s="1047"/>
      <c r="BY75" s="1047"/>
      <c r="BZ75" s="1047"/>
      <c r="CA75" s="1047"/>
      <c r="CB75" s="1047"/>
      <c r="CC75" s="1047"/>
      <c r="CD75" s="1047"/>
      <c r="CE75" s="1047"/>
      <c r="CF75" s="1047"/>
      <c r="CG75" s="1048"/>
      <c r="CH75" s="1049"/>
      <c r="CI75" s="1050"/>
      <c r="CJ75" s="1050"/>
      <c r="CK75" s="1050"/>
      <c r="CL75" s="1051"/>
      <c r="CM75" s="1049"/>
      <c r="CN75" s="1050"/>
      <c r="CO75" s="1050"/>
      <c r="CP75" s="1050"/>
      <c r="CQ75" s="1051"/>
      <c r="CR75" s="1049"/>
      <c r="CS75" s="1050"/>
      <c r="CT75" s="1050"/>
      <c r="CU75" s="1050"/>
      <c r="CV75" s="1051"/>
      <c r="CW75" s="1049"/>
      <c r="CX75" s="1050"/>
      <c r="CY75" s="1050"/>
      <c r="CZ75" s="1050"/>
      <c r="DA75" s="1051"/>
      <c r="DB75" s="1049"/>
      <c r="DC75" s="1050"/>
      <c r="DD75" s="1050"/>
      <c r="DE75" s="1050"/>
      <c r="DF75" s="1051"/>
      <c r="DG75" s="1049"/>
      <c r="DH75" s="1050"/>
      <c r="DI75" s="1050"/>
      <c r="DJ75" s="1050"/>
      <c r="DK75" s="1051"/>
      <c r="DL75" s="1049"/>
      <c r="DM75" s="1050"/>
      <c r="DN75" s="1050"/>
      <c r="DO75" s="1050"/>
      <c r="DP75" s="1051"/>
      <c r="DQ75" s="1049"/>
      <c r="DR75" s="1050"/>
      <c r="DS75" s="1050"/>
      <c r="DT75" s="1050"/>
      <c r="DU75" s="1051"/>
      <c r="DV75" s="1034"/>
      <c r="DW75" s="1035"/>
      <c r="DX75" s="1035"/>
      <c r="DY75" s="1035"/>
      <c r="DZ75" s="1036"/>
      <c r="EA75" s="247"/>
    </row>
    <row r="76" spans="1:131" s="248" customFormat="1" ht="26.25" customHeight="1" x14ac:dyDescent="0.15">
      <c r="A76" s="262">
        <v>9</v>
      </c>
      <c r="B76" s="1067"/>
      <c r="C76" s="1068"/>
      <c r="D76" s="1068"/>
      <c r="E76" s="1068"/>
      <c r="F76" s="1068"/>
      <c r="G76" s="1068"/>
      <c r="H76" s="1068"/>
      <c r="I76" s="1068"/>
      <c r="J76" s="1068"/>
      <c r="K76" s="1068"/>
      <c r="L76" s="1068"/>
      <c r="M76" s="1068"/>
      <c r="N76" s="1068"/>
      <c r="O76" s="1068"/>
      <c r="P76" s="1069"/>
      <c r="Q76" s="1071"/>
      <c r="R76" s="1072"/>
      <c r="S76" s="1072"/>
      <c r="T76" s="1072"/>
      <c r="U76" s="1073"/>
      <c r="V76" s="1074"/>
      <c r="W76" s="1072"/>
      <c r="X76" s="1072"/>
      <c r="Y76" s="1072"/>
      <c r="Z76" s="1073"/>
      <c r="AA76" s="1074"/>
      <c r="AB76" s="1072"/>
      <c r="AC76" s="1072"/>
      <c r="AD76" s="1072"/>
      <c r="AE76" s="1073"/>
      <c r="AF76" s="1074"/>
      <c r="AG76" s="1072"/>
      <c r="AH76" s="1072"/>
      <c r="AI76" s="1072"/>
      <c r="AJ76" s="1073"/>
      <c r="AK76" s="1074"/>
      <c r="AL76" s="1072"/>
      <c r="AM76" s="1072"/>
      <c r="AN76" s="1072"/>
      <c r="AO76" s="1073"/>
      <c r="AP76" s="1074"/>
      <c r="AQ76" s="1072"/>
      <c r="AR76" s="1072"/>
      <c r="AS76" s="1072"/>
      <c r="AT76" s="1073"/>
      <c r="AU76" s="1074"/>
      <c r="AV76" s="1072"/>
      <c r="AW76" s="1072"/>
      <c r="AX76" s="1072"/>
      <c r="AY76" s="1073"/>
      <c r="AZ76" s="1065"/>
      <c r="BA76" s="1065"/>
      <c r="BB76" s="1065"/>
      <c r="BC76" s="1065"/>
      <c r="BD76" s="1066"/>
      <c r="BE76" s="266"/>
      <c r="BF76" s="266"/>
      <c r="BG76" s="266"/>
      <c r="BH76" s="266"/>
      <c r="BI76" s="266"/>
      <c r="BJ76" s="266"/>
      <c r="BK76" s="266"/>
      <c r="BL76" s="266"/>
      <c r="BM76" s="266"/>
      <c r="BN76" s="266"/>
      <c r="BO76" s="266"/>
      <c r="BP76" s="266"/>
      <c r="BQ76" s="263">
        <v>70</v>
      </c>
      <c r="BR76" s="268"/>
      <c r="BS76" s="1046"/>
      <c r="BT76" s="1047"/>
      <c r="BU76" s="1047"/>
      <c r="BV76" s="1047"/>
      <c r="BW76" s="1047"/>
      <c r="BX76" s="1047"/>
      <c r="BY76" s="1047"/>
      <c r="BZ76" s="1047"/>
      <c r="CA76" s="1047"/>
      <c r="CB76" s="1047"/>
      <c r="CC76" s="1047"/>
      <c r="CD76" s="1047"/>
      <c r="CE76" s="1047"/>
      <c r="CF76" s="1047"/>
      <c r="CG76" s="1048"/>
      <c r="CH76" s="1049"/>
      <c r="CI76" s="1050"/>
      <c r="CJ76" s="1050"/>
      <c r="CK76" s="1050"/>
      <c r="CL76" s="1051"/>
      <c r="CM76" s="1049"/>
      <c r="CN76" s="1050"/>
      <c r="CO76" s="1050"/>
      <c r="CP76" s="1050"/>
      <c r="CQ76" s="1051"/>
      <c r="CR76" s="1049"/>
      <c r="CS76" s="1050"/>
      <c r="CT76" s="1050"/>
      <c r="CU76" s="1050"/>
      <c r="CV76" s="1051"/>
      <c r="CW76" s="1049"/>
      <c r="CX76" s="1050"/>
      <c r="CY76" s="1050"/>
      <c r="CZ76" s="1050"/>
      <c r="DA76" s="1051"/>
      <c r="DB76" s="1049"/>
      <c r="DC76" s="1050"/>
      <c r="DD76" s="1050"/>
      <c r="DE76" s="1050"/>
      <c r="DF76" s="1051"/>
      <c r="DG76" s="1049"/>
      <c r="DH76" s="1050"/>
      <c r="DI76" s="1050"/>
      <c r="DJ76" s="1050"/>
      <c r="DK76" s="1051"/>
      <c r="DL76" s="1049"/>
      <c r="DM76" s="1050"/>
      <c r="DN76" s="1050"/>
      <c r="DO76" s="1050"/>
      <c r="DP76" s="1051"/>
      <c r="DQ76" s="1049"/>
      <c r="DR76" s="1050"/>
      <c r="DS76" s="1050"/>
      <c r="DT76" s="1050"/>
      <c r="DU76" s="1051"/>
      <c r="DV76" s="1034"/>
      <c r="DW76" s="1035"/>
      <c r="DX76" s="1035"/>
      <c r="DY76" s="1035"/>
      <c r="DZ76" s="1036"/>
      <c r="EA76" s="247"/>
    </row>
    <row r="77" spans="1:131" s="248" customFormat="1" ht="26.25" customHeight="1" x14ac:dyDescent="0.15">
      <c r="A77" s="262">
        <v>10</v>
      </c>
      <c r="B77" s="1067"/>
      <c r="C77" s="1068"/>
      <c r="D77" s="1068"/>
      <c r="E77" s="1068"/>
      <c r="F77" s="1068"/>
      <c r="G77" s="1068"/>
      <c r="H77" s="1068"/>
      <c r="I77" s="1068"/>
      <c r="J77" s="1068"/>
      <c r="K77" s="1068"/>
      <c r="L77" s="1068"/>
      <c r="M77" s="1068"/>
      <c r="N77" s="1068"/>
      <c r="O77" s="1068"/>
      <c r="P77" s="1069"/>
      <c r="Q77" s="1071"/>
      <c r="R77" s="1072"/>
      <c r="S77" s="1072"/>
      <c r="T77" s="1072"/>
      <c r="U77" s="1073"/>
      <c r="V77" s="1074"/>
      <c r="W77" s="1072"/>
      <c r="X77" s="1072"/>
      <c r="Y77" s="1072"/>
      <c r="Z77" s="1073"/>
      <c r="AA77" s="1074"/>
      <c r="AB77" s="1072"/>
      <c r="AC77" s="1072"/>
      <c r="AD77" s="1072"/>
      <c r="AE77" s="1073"/>
      <c r="AF77" s="1074"/>
      <c r="AG77" s="1072"/>
      <c r="AH77" s="1072"/>
      <c r="AI77" s="1072"/>
      <c r="AJ77" s="1073"/>
      <c r="AK77" s="1074"/>
      <c r="AL77" s="1072"/>
      <c r="AM77" s="1072"/>
      <c r="AN77" s="1072"/>
      <c r="AO77" s="1073"/>
      <c r="AP77" s="1074"/>
      <c r="AQ77" s="1072"/>
      <c r="AR77" s="1072"/>
      <c r="AS77" s="1072"/>
      <c r="AT77" s="1073"/>
      <c r="AU77" s="1074"/>
      <c r="AV77" s="1072"/>
      <c r="AW77" s="1072"/>
      <c r="AX77" s="1072"/>
      <c r="AY77" s="1073"/>
      <c r="AZ77" s="1065"/>
      <c r="BA77" s="1065"/>
      <c r="BB77" s="1065"/>
      <c r="BC77" s="1065"/>
      <c r="BD77" s="1066"/>
      <c r="BE77" s="266"/>
      <c r="BF77" s="266"/>
      <c r="BG77" s="266"/>
      <c r="BH77" s="266"/>
      <c r="BI77" s="266"/>
      <c r="BJ77" s="266"/>
      <c r="BK77" s="266"/>
      <c r="BL77" s="266"/>
      <c r="BM77" s="266"/>
      <c r="BN77" s="266"/>
      <c r="BO77" s="266"/>
      <c r="BP77" s="266"/>
      <c r="BQ77" s="263">
        <v>71</v>
      </c>
      <c r="BR77" s="268"/>
      <c r="BS77" s="1046"/>
      <c r="BT77" s="1047"/>
      <c r="BU77" s="1047"/>
      <c r="BV77" s="1047"/>
      <c r="BW77" s="1047"/>
      <c r="BX77" s="1047"/>
      <c r="BY77" s="1047"/>
      <c r="BZ77" s="1047"/>
      <c r="CA77" s="1047"/>
      <c r="CB77" s="1047"/>
      <c r="CC77" s="1047"/>
      <c r="CD77" s="1047"/>
      <c r="CE77" s="1047"/>
      <c r="CF77" s="1047"/>
      <c r="CG77" s="1048"/>
      <c r="CH77" s="1049"/>
      <c r="CI77" s="1050"/>
      <c r="CJ77" s="1050"/>
      <c r="CK77" s="1050"/>
      <c r="CL77" s="1051"/>
      <c r="CM77" s="1049"/>
      <c r="CN77" s="1050"/>
      <c r="CO77" s="1050"/>
      <c r="CP77" s="1050"/>
      <c r="CQ77" s="1051"/>
      <c r="CR77" s="1049"/>
      <c r="CS77" s="1050"/>
      <c r="CT77" s="1050"/>
      <c r="CU77" s="1050"/>
      <c r="CV77" s="1051"/>
      <c r="CW77" s="1049"/>
      <c r="CX77" s="1050"/>
      <c r="CY77" s="1050"/>
      <c r="CZ77" s="1050"/>
      <c r="DA77" s="1051"/>
      <c r="DB77" s="1049"/>
      <c r="DC77" s="1050"/>
      <c r="DD77" s="1050"/>
      <c r="DE77" s="1050"/>
      <c r="DF77" s="1051"/>
      <c r="DG77" s="1049"/>
      <c r="DH77" s="1050"/>
      <c r="DI77" s="1050"/>
      <c r="DJ77" s="1050"/>
      <c r="DK77" s="1051"/>
      <c r="DL77" s="1049"/>
      <c r="DM77" s="1050"/>
      <c r="DN77" s="1050"/>
      <c r="DO77" s="1050"/>
      <c r="DP77" s="1051"/>
      <c r="DQ77" s="1049"/>
      <c r="DR77" s="1050"/>
      <c r="DS77" s="1050"/>
      <c r="DT77" s="1050"/>
      <c r="DU77" s="1051"/>
      <c r="DV77" s="1034"/>
      <c r="DW77" s="1035"/>
      <c r="DX77" s="1035"/>
      <c r="DY77" s="1035"/>
      <c r="DZ77" s="1036"/>
      <c r="EA77" s="247"/>
    </row>
    <row r="78" spans="1:131" s="248" customFormat="1" ht="26.25" customHeight="1" x14ac:dyDescent="0.15">
      <c r="A78" s="262">
        <v>11</v>
      </c>
      <c r="B78" s="1067"/>
      <c r="C78" s="1068"/>
      <c r="D78" s="1068"/>
      <c r="E78" s="1068"/>
      <c r="F78" s="1068"/>
      <c r="G78" s="1068"/>
      <c r="H78" s="1068"/>
      <c r="I78" s="1068"/>
      <c r="J78" s="1068"/>
      <c r="K78" s="1068"/>
      <c r="L78" s="1068"/>
      <c r="M78" s="1068"/>
      <c r="N78" s="1068"/>
      <c r="O78" s="1068"/>
      <c r="P78" s="1069"/>
      <c r="Q78" s="1070"/>
      <c r="R78" s="1064"/>
      <c r="S78" s="1064"/>
      <c r="T78" s="1064"/>
      <c r="U78" s="1064"/>
      <c r="V78" s="1064"/>
      <c r="W78" s="1064"/>
      <c r="X78" s="1064"/>
      <c r="Y78" s="1064"/>
      <c r="Z78" s="1064"/>
      <c r="AA78" s="1064"/>
      <c r="AB78" s="1064"/>
      <c r="AC78" s="1064"/>
      <c r="AD78" s="1064"/>
      <c r="AE78" s="1064"/>
      <c r="AF78" s="1064"/>
      <c r="AG78" s="1064"/>
      <c r="AH78" s="1064"/>
      <c r="AI78" s="1064"/>
      <c r="AJ78" s="1064"/>
      <c r="AK78" s="1064"/>
      <c r="AL78" s="1064"/>
      <c r="AM78" s="1064"/>
      <c r="AN78" s="1064"/>
      <c r="AO78" s="1064"/>
      <c r="AP78" s="1064"/>
      <c r="AQ78" s="1064"/>
      <c r="AR78" s="1064"/>
      <c r="AS78" s="1064"/>
      <c r="AT78" s="1064"/>
      <c r="AU78" s="1064"/>
      <c r="AV78" s="1064"/>
      <c r="AW78" s="1064"/>
      <c r="AX78" s="1064"/>
      <c r="AY78" s="1064"/>
      <c r="AZ78" s="1065"/>
      <c r="BA78" s="1065"/>
      <c r="BB78" s="1065"/>
      <c r="BC78" s="1065"/>
      <c r="BD78" s="1066"/>
      <c r="BE78" s="266"/>
      <c r="BF78" s="266"/>
      <c r="BG78" s="266"/>
      <c r="BH78" s="266"/>
      <c r="BI78" s="266"/>
      <c r="BJ78" s="269"/>
      <c r="BK78" s="269"/>
      <c r="BL78" s="269"/>
      <c r="BM78" s="269"/>
      <c r="BN78" s="269"/>
      <c r="BO78" s="266"/>
      <c r="BP78" s="266"/>
      <c r="BQ78" s="263">
        <v>72</v>
      </c>
      <c r="BR78" s="268"/>
      <c r="BS78" s="1046"/>
      <c r="BT78" s="1047"/>
      <c r="BU78" s="1047"/>
      <c r="BV78" s="1047"/>
      <c r="BW78" s="1047"/>
      <c r="BX78" s="1047"/>
      <c r="BY78" s="1047"/>
      <c r="BZ78" s="1047"/>
      <c r="CA78" s="1047"/>
      <c r="CB78" s="1047"/>
      <c r="CC78" s="1047"/>
      <c r="CD78" s="1047"/>
      <c r="CE78" s="1047"/>
      <c r="CF78" s="1047"/>
      <c r="CG78" s="1048"/>
      <c r="CH78" s="1049"/>
      <c r="CI78" s="1050"/>
      <c r="CJ78" s="1050"/>
      <c r="CK78" s="1050"/>
      <c r="CL78" s="1051"/>
      <c r="CM78" s="1049"/>
      <c r="CN78" s="1050"/>
      <c r="CO78" s="1050"/>
      <c r="CP78" s="1050"/>
      <c r="CQ78" s="1051"/>
      <c r="CR78" s="1049"/>
      <c r="CS78" s="1050"/>
      <c r="CT78" s="1050"/>
      <c r="CU78" s="1050"/>
      <c r="CV78" s="1051"/>
      <c r="CW78" s="1049"/>
      <c r="CX78" s="1050"/>
      <c r="CY78" s="1050"/>
      <c r="CZ78" s="1050"/>
      <c r="DA78" s="1051"/>
      <c r="DB78" s="1049"/>
      <c r="DC78" s="1050"/>
      <c r="DD78" s="1050"/>
      <c r="DE78" s="1050"/>
      <c r="DF78" s="1051"/>
      <c r="DG78" s="1049"/>
      <c r="DH78" s="1050"/>
      <c r="DI78" s="1050"/>
      <c r="DJ78" s="1050"/>
      <c r="DK78" s="1051"/>
      <c r="DL78" s="1049"/>
      <c r="DM78" s="1050"/>
      <c r="DN78" s="1050"/>
      <c r="DO78" s="1050"/>
      <c r="DP78" s="1051"/>
      <c r="DQ78" s="1049"/>
      <c r="DR78" s="1050"/>
      <c r="DS78" s="1050"/>
      <c r="DT78" s="1050"/>
      <c r="DU78" s="1051"/>
      <c r="DV78" s="1034"/>
      <c r="DW78" s="1035"/>
      <c r="DX78" s="1035"/>
      <c r="DY78" s="1035"/>
      <c r="DZ78" s="1036"/>
      <c r="EA78" s="247"/>
    </row>
    <row r="79" spans="1:131" s="248" customFormat="1" ht="26.25" customHeight="1" x14ac:dyDescent="0.15">
      <c r="A79" s="262">
        <v>12</v>
      </c>
      <c r="B79" s="1067"/>
      <c r="C79" s="1068"/>
      <c r="D79" s="1068"/>
      <c r="E79" s="1068"/>
      <c r="F79" s="1068"/>
      <c r="G79" s="1068"/>
      <c r="H79" s="1068"/>
      <c r="I79" s="1068"/>
      <c r="J79" s="1068"/>
      <c r="K79" s="1068"/>
      <c r="L79" s="1068"/>
      <c r="M79" s="1068"/>
      <c r="N79" s="1068"/>
      <c r="O79" s="1068"/>
      <c r="P79" s="1069"/>
      <c r="Q79" s="1070"/>
      <c r="R79" s="1064"/>
      <c r="S79" s="1064"/>
      <c r="T79" s="1064"/>
      <c r="U79" s="1064"/>
      <c r="V79" s="1064"/>
      <c r="W79" s="1064"/>
      <c r="X79" s="1064"/>
      <c r="Y79" s="1064"/>
      <c r="Z79" s="1064"/>
      <c r="AA79" s="1064"/>
      <c r="AB79" s="1064"/>
      <c r="AC79" s="1064"/>
      <c r="AD79" s="1064"/>
      <c r="AE79" s="1064"/>
      <c r="AF79" s="1064"/>
      <c r="AG79" s="1064"/>
      <c r="AH79" s="1064"/>
      <c r="AI79" s="1064"/>
      <c r="AJ79" s="1064"/>
      <c r="AK79" s="1064"/>
      <c r="AL79" s="1064"/>
      <c r="AM79" s="1064"/>
      <c r="AN79" s="1064"/>
      <c r="AO79" s="1064"/>
      <c r="AP79" s="1064"/>
      <c r="AQ79" s="1064"/>
      <c r="AR79" s="1064"/>
      <c r="AS79" s="1064"/>
      <c r="AT79" s="1064"/>
      <c r="AU79" s="1064"/>
      <c r="AV79" s="1064"/>
      <c r="AW79" s="1064"/>
      <c r="AX79" s="1064"/>
      <c r="AY79" s="1064"/>
      <c r="AZ79" s="1065"/>
      <c r="BA79" s="1065"/>
      <c r="BB79" s="1065"/>
      <c r="BC79" s="1065"/>
      <c r="BD79" s="1066"/>
      <c r="BE79" s="266"/>
      <c r="BF79" s="266"/>
      <c r="BG79" s="266"/>
      <c r="BH79" s="266"/>
      <c r="BI79" s="266"/>
      <c r="BJ79" s="269"/>
      <c r="BK79" s="269"/>
      <c r="BL79" s="269"/>
      <c r="BM79" s="269"/>
      <c r="BN79" s="269"/>
      <c r="BO79" s="266"/>
      <c r="BP79" s="266"/>
      <c r="BQ79" s="263">
        <v>73</v>
      </c>
      <c r="BR79" s="268"/>
      <c r="BS79" s="1046"/>
      <c r="BT79" s="1047"/>
      <c r="BU79" s="1047"/>
      <c r="BV79" s="1047"/>
      <c r="BW79" s="1047"/>
      <c r="BX79" s="1047"/>
      <c r="BY79" s="1047"/>
      <c r="BZ79" s="1047"/>
      <c r="CA79" s="1047"/>
      <c r="CB79" s="1047"/>
      <c r="CC79" s="1047"/>
      <c r="CD79" s="1047"/>
      <c r="CE79" s="1047"/>
      <c r="CF79" s="1047"/>
      <c r="CG79" s="1048"/>
      <c r="CH79" s="1049"/>
      <c r="CI79" s="1050"/>
      <c r="CJ79" s="1050"/>
      <c r="CK79" s="1050"/>
      <c r="CL79" s="1051"/>
      <c r="CM79" s="1049"/>
      <c r="CN79" s="1050"/>
      <c r="CO79" s="1050"/>
      <c r="CP79" s="1050"/>
      <c r="CQ79" s="1051"/>
      <c r="CR79" s="1049"/>
      <c r="CS79" s="1050"/>
      <c r="CT79" s="1050"/>
      <c r="CU79" s="1050"/>
      <c r="CV79" s="1051"/>
      <c r="CW79" s="1049"/>
      <c r="CX79" s="1050"/>
      <c r="CY79" s="1050"/>
      <c r="CZ79" s="1050"/>
      <c r="DA79" s="1051"/>
      <c r="DB79" s="1049"/>
      <c r="DC79" s="1050"/>
      <c r="DD79" s="1050"/>
      <c r="DE79" s="1050"/>
      <c r="DF79" s="1051"/>
      <c r="DG79" s="1049"/>
      <c r="DH79" s="1050"/>
      <c r="DI79" s="1050"/>
      <c r="DJ79" s="1050"/>
      <c r="DK79" s="1051"/>
      <c r="DL79" s="1049"/>
      <c r="DM79" s="1050"/>
      <c r="DN79" s="1050"/>
      <c r="DO79" s="1050"/>
      <c r="DP79" s="1051"/>
      <c r="DQ79" s="1049"/>
      <c r="DR79" s="1050"/>
      <c r="DS79" s="1050"/>
      <c r="DT79" s="1050"/>
      <c r="DU79" s="1051"/>
      <c r="DV79" s="1034"/>
      <c r="DW79" s="1035"/>
      <c r="DX79" s="1035"/>
      <c r="DY79" s="1035"/>
      <c r="DZ79" s="1036"/>
      <c r="EA79" s="247"/>
    </row>
    <row r="80" spans="1:131" s="248" customFormat="1" ht="26.25" customHeight="1" x14ac:dyDescent="0.15">
      <c r="A80" s="262">
        <v>13</v>
      </c>
      <c r="B80" s="1067"/>
      <c r="C80" s="1068"/>
      <c r="D80" s="1068"/>
      <c r="E80" s="1068"/>
      <c r="F80" s="1068"/>
      <c r="G80" s="1068"/>
      <c r="H80" s="1068"/>
      <c r="I80" s="1068"/>
      <c r="J80" s="1068"/>
      <c r="K80" s="1068"/>
      <c r="L80" s="1068"/>
      <c r="M80" s="1068"/>
      <c r="N80" s="1068"/>
      <c r="O80" s="1068"/>
      <c r="P80" s="1069"/>
      <c r="Q80" s="1070"/>
      <c r="R80" s="1064"/>
      <c r="S80" s="1064"/>
      <c r="T80" s="1064"/>
      <c r="U80" s="1064"/>
      <c r="V80" s="1064"/>
      <c r="W80" s="1064"/>
      <c r="X80" s="1064"/>
      <c r="Y80" s="1064"/>
      <c r="Z80" s="1064"/>
      <c r="AA80" s="1064"/>
      <c r="AB80" s="1064"/>
      <c r="AC80" s="1064"/>
      <c r="AD80" s="1064"/>
      <c r="AE80" s="1064"/>
      <c r="AF80" s="1064"/>
      <c r="AG80" s="1064"/>
      <c r="AH80" s="1064"/>
      <c r="AI80" s="1064"/>
      <c r="AJ80" s="1064"/>
      <c r="AK80" s="1064"/>
      <c r="AL80" s="1064"/>
      <c r="AM80" s="1064"/>
      <c r="AN80" s="1064"/>
      <c r="AO80" s="1064"/>
      <c r="AP80" s="1064"/>
      <c r="AQ80" s="1064"/>
      <c r="AR80" s="1064"/>
      <c r="AS80" s="1064"/>
      <c r="AT80" s="1064"/>
      <c r="AU80" s="1064"/>
      <c r="AV80" s="1064"/>
      <c r="AW80" s="1064"/>
      <c r="AX80" s="1064"/>
      <c r="AY80" s="1064"/>
      <c r="AZ80" s="1065"/>
      <c r="BA80" s="1065"/>
      <c r="BB80" s="1065"/>
      <c r="BC80" s="1065"/>
      <c r="BD80" s="1066"/>
      <c r="BE80" s="266"/>
      <c r="BF80" s="266"/>
      <c r="BG80" s="266"/>
      <c r="BH80" s="266"/>
      <c r="BI80" s="266"/>
      <c r="BJ80" s="266"/>
      <c r="BK80" s="266"/>
      <c r="BL80" s="266"/>
      <c r="BM80" s="266"/>
      <c r="BN80" s="266"/>
      <c r="BO80" s="266"/>
      <c r="BP80" s="266"/>
      <c r="BQ80" s="263">
        <v>74</v>
      </c>
      <c r="BR80" s="268"/>
      <c r="BS80" s="1046"/>
      <c r="BT80" s="1047"/>
      <c r="BU80" s="1047"/>
      <c r="BV80" s="1047"/>
      <c r="BW80" s="1047"/>
      <c r="BX80" s="1047"/>
      <c r="BY80" s="1047"/>
      <c r="BZ80" s="1047"/>
      <c r="CA80" s="1047"/>
      <c r="CB80" s="1047"/>
      <c r="CC80" s="1047"/>
      <c r="CD80" s="1047"/>
      <c r="CE80" s="1047"/>
      <c r="CF80" s="1047"/>
      <c r="CG80" s="1048"/>
      <c r="CH80" s="1049"/>
      <c r="CI80" s="1050"/>
      <c r="CJ80" s="1050"/>
      <c r="CK80" s="1050"/>
      <c r="CL80" s="1051"/>
      <c r="CM80" s="1049"/>
      <c r="CN80" s="1050"/>
      <c r="CO80" s="1050"/>
      <c r="CP80" s="1050"/>
      <c r="CQ80" s="1051"/>
      <c r="CR80" s="1049"/>
      <c r="CS80" s="1050"/>
      <c r="CT80" s="1050"/>
      <c r="CU80" s="1050"/>
      <c r="CV80" s="1051"/>
      <c r="CW80" s="1049"/>
      <c r="CX80" s="1050"/>
      <c r="CY80" s="1050"/>
      <c r="CZ80" s="1050"/>
      <c r="DA80" s="1051"/>
      <c r="DB80" s="1049"/>
      <c r="DC80" s="1050"/>
      <c r="DD80" s="1050"/>
      <c r="DE80" s="1050"/>
      <c r="DF80" s="1051"/>
      <c r="DG80" s="1049"/>
      <c r="DH80" s="1050"/>
      <c r="DI80" s="1050"/>
      <c r="DJ80" s="1050"/>
      <c r="DK80" s="1051"/>
      <c r="DL80" s="1049"/>
      <c r="DM80" s="1050"/>
      <c r="DN80" s="1050"/>
      <c r="DO80" s="1050"/>
      <c r="DP80" s="1051"/>
      <c r="DQ80" s="1049"/>
      <c r="DR80" s="1050"/>
      <c r="DS80" s="1050"/>
      <c r="DT80" s="1050"/>
      <c r="DU80" s="1051"/>
      <c r="DV80" s="1034"/>
      <c r="DW80" s="1035"/>
      <c r="DX80" s="1035"/>
      <c r="DY80" s="1035"/>
      <c r="DZ80" s="1036"/>
      <c r="EA80" s="247"/>
    </row>
    <row r="81" spans="1:131" s="248" customFormat="1" ht="26.25" customHeight="1" x14ac:dyDescent="0.15">
      <c r="A81" s="262">
        <v>14</v>
      </c>
      <c r="B81" s="1067"/>
      <c r="C81" s="1068"/>
      <c r="D81" s="1068"/>
      <c r="E81" s="1068"/>
      <c r="F81" s="1068"/>
      <c r="G81" s="1068"/>
      <c r="H81" s="1068"/>
      <c r="I81" s="1068"/>
      <c r="J81" s="1068"/>
      <c r="K81" s="1068"/>
      <c r="L81" s="1068"/>
      <c r="M81" s="1068"/>
      <c r="N81" s="1068"/>
      <c r="O81" s="1068"/>
      <c r="P81" s="1069"/>
      <c r="Q81" s="1070"/>
      <c r="R81" s="1064"/>
      <c r="S81" s="1064"/>
      <c r="T81" s="1064"/>
      <c r="U81" s="1064"/>
      <c r="V81" s="1064"/>
      <c r="W81" s="1064"/>
      <c r="X81" s="1064"/>
      <c r="Y81" s="1064"/>
      <c r="Z81" s="1064"/>
      <c r="AA81" s="1064"/>
      <c r="AB81" s="1064"/>
      <c r="AC81" s="1064"/>
      <c r="AD81" s="1064"/>
      <c r="AE81" s="1064"/>
      <c r="AF81" s="1064"/>
      <c r="AG81" s="1064"/>
      <c r="AH81" s="1064"/>
      <c r="AI81" s="1064"/>
      <c r="AJ81" s="1064"/>
      <c r="AK81" s="1064"/>
      <c r="AL81" s="1064"/>
      <c r="AM81" s="1064"/>
      <c r="AN81" s="1064"/>
      <c r="AO81" s="1064"/>
      <c r="AP81" s="1064"/>
      <c r="AQ81" s="1064"/>
      <c r="AR81" s="1064"/>
      <c r="AS81" s="1064"/>
      <c r="AT81" s="1064"/>
      <c r="AU81" s="1064"/>
      <c r="AV81" s="1064"/>
      <c r="AW81" s="1064"/>
      <c r="AX81" s="1064"/>
      <c r="AY81" s="1064"/>
      <c r="AZ81" s="1065"/>
      <c r="BA81" s="1065"/>
      <c r="BB81" s="1065"/>
      <c r="BC81" s="1065"/>
      <c r="BD81" s="1066"/>
      <c r="BE81" s="266"/>
      <c r="BF81" s="266"/>
      <c r="BG81" s="266"/>
      <c r="BH81" s="266"/>
      <c r="BI81" s="266"/>
      <c r="BJ81" s="266"/>
      <c r="BK81" s="266"/>
      <c r="BL81" s="266"/>
      <c r="BM81" s="266"/>
      <c r="BN81" s="266"/>
      <c r="BO81" s="266"/>
      <c r="BP81" s="266"/>
      <c r="BQ81" s="263">
        <v>75</v>
      </c>
      <c r="BR81" s="268"/>
      <c r="BS81" s="1046"/>
      <c r="BT81" s="1047"/>
      <c r="BU81" s="1047"/>
      <c r="BV81" s="1047"/>
      <c r="BW81" s="1047"/>
      <c r="BX81" s="1047"/>
      <c r="BY81" s="1047"/>
      <c r="BZ81" s="1047"/>
      <c r="CA81" s="1047"/>
      <c r="CB81" s="1047"/>
      <c r="CC81" s="1047"/>
      <c r="CD81" s="1047"/>
      <c r="CE81" s="1047"/>
      <c r="CF81" s="1047"/>
      <c r="CG81" s="1048"/>
      <c r="CH81" s="1049"/>
      <c r="CI81" s="1050"/>
      <c r="CJ81" s="1050"/>
      <c r="CK81" s="1050"/>
      <c r="CL81" s="1051"/>
      <c r="CM81" s="1049"/>
      <c r="CN81" s="1050"/>
      <c r="CO81" s="1050"/>
      <c r="CP81" s="1050"/>
      <c r="CQ81" s="1051"/>
      <c r="CR81" s="1049"/>
      <c r="CS81" s="1050"/>
      <c r="CT81" s="1050"/>
      <c r="CU81" s="1050"/>
      <c r="CV81" s="1051"/>
      <c r="CW81" s="1049"/>
      <c r="CX81" s="1050"/>
      <c r="CY81" s="1050"/>
      <c r="CZ81" s="1050"/>
      <c r="DA81" s="1051"/>
      <c r="DB81" s="1049"/>
      <c r="DC81" s="1050"/>
      <c r="DD81" s="1050"/>
      <c r="DE81" s="1050"/>
      <c r="DF81" s="1051"/>
      <c r="DG81" s="1049"/>
      <c r="DH81" s="1050"/>
      <c r="DI81" s="1050"/>
      <c r="DJ81" s="1050"/>
      <c r="DK81" s="1051"/>
      <c r="DL81" s="1049"/>
      <c r="DM81" s="1050"/>
      <c r="DN81" s="1050"/>
      <c r="DO81" s="1050"/>
      <c r="DP81" s="1051"/>
      <c r="DQ81" s="1049"/>
      <c r="DR81" s="1050"/>
      <c r="DS81" s="1050"/>
      <c r="DT81" s="1050"/>
      <c r="DU81" s="1051"/>
      <c r="DV81" s="1034"/>
      <c r="DW81" s="1035"/>
      <c r="DX81" s="1035"/>
      <c r="DY81" s="1035"/>
      <c r="DZ81" s="1036"/>
      <c r="EA81" s="247"/>
    </row>
    <row r="82" spans="1:131" s="248" customFormat="1" ht="26.25" customHeight="1" x14ac:dyDescent="0.15">
      <c r="A82" s="262">
        <v>15</v>
      </c>
      <c r="B82" s="1067"/>
      <c r="C82" s="1068"/>
      <c r="D82" s="1068"/>
      <c r="E82" s="1068"/>
      <c r="F82" s="1068"/>
      <c r="G82" s="1068"/>
      <c r="H82" s="1068"/>
      <c r="I82" s="1068"/>
      <c r="J82" s="1068"/>
      <c r="K82" s="1068"/>
      <c r="L82" s="1068"/>
      <c r="M82" s="1068"/>
      <c r="N82" s="1068"/>
      <c r="O82" s="1068"/>
      <c r="P82" s="1069"/>
      <c r="Q82" s="1070"/>
      <c r="R82" s="1064"/>
      <c r="S82" s="1064"/>
      <c r="T82" s="1064"/>
      <c r="U82" s="1064"/>
      <c r="V82" s="1064"/>
      <c r="W82" s="1064"/>
      <c r="X82" s="1064"/>
      <c r="Y82" s="1064"/>
      <c r="Z82" s="1064"/>
      <c r="AA82" s="1064"/>
      <c r="AB82" s="1064"/>
      <c r="AC82" s="1064"/>
      <c r="AD82" s="1064"/>
      <c r="AE82" s="1064"/>
      <c r="AF82" s="1064"/>
      <c r="AG82" s="1064"/>
      <c r="AH82" s="1064"/>
      <c r="AI82" s="1064"/>
      <c r="AJ82" s="1064"/>
      <c r="AK82" s="1064"/>
      <c r="AL82" s="1064"/>
      <c r="AM82" s="1064"/>
      <c r="AN82" s="1064"/>
      <c r="AO82" s="1064"/>
      <c r="AP82" s="1064"/>
      <c r="AQ82" s="1064"/>
      <c r="AR82" s="1064"/>
      <c r="AS82" s="1064"/>
      <c r="AT82" s="1064"/>
      <c r="AU82" s="1064"/>
      <c r="AV82" s="1064"/>
      <c r="AW82" s="1064"/>
      <c r="AX82" s="1064"/>
      <c r="AY82" s="1064"/>
      <c r="AZ82" s="1065"/>
      <c r="BA82" s="1065"/>
      <c r="BB82" s="1065"/>
      <c r="BC82" s="1065"/>
      <c r="BD82" s="1066"/>
      <c r="BE82" s="266"/>
      <c r="BF82" s="266"/>
      <c r="BG82" s="266"/>
      <c r="BH82" s="266"/>
      <c r="BI82" s="266"/>
      <c r="BJ82" s="266"/>
      <c r="BK82" s="266"/>
      <c r="BL82" s="266"/>
      <c r="BM82" s="266"/>
      <c r="BN82" s="266"/>
      <c r="BO82" s="266"/>
      <c r="BP82" s="266"/>
      <c r="BQ82" s="263">
        <v>76</v>
      </c>
      <c r="BR82" s="268"/>
      <c r="BS82" s="1046"/>
      <c r="BT82" s="1047"/>
      <c r="BU82" s="1047"/>
      <c r="BV82" s="1047"/>
      <c r="BW82" s="1047"/>
      <c r="BX82" s="1047"/>
      <c r="BY82" s="1047"/>
      <c r="BZ82" s="1047"/>
      <c r="CA82" s="1047"/>
      <c r="CB82" s="1047"/>
      <c r="CC82" s="1047"/>
      <c r="CD82" s="1047"/>
      <c r="CE82" s="1047"/>
      <c r="CF82" s="1047"/>
      <c r="CG82" s="1048"/>
      <c r="CH82" s="1049"/>
      <c r="CI82" s="1050"/>
      <c r="CJ82" s="1050"/>
      <c r="CK82" s="1050"/>
      <c r="CL82" s="1051"/>
      <c r="CM82" s="1049"/>
      <c r="CN82" s="1050"/>
      <c r="CO82" s="1050"/>
      <c r="CP82" s="1050"/>
      <c r="CQ82" s="1051"/>
      <c r="CR82" s="1049"/>
      <c r="CS82" s="1050"/>
      <c r="CT82" s="1050"/>
      <c r="CU82" s="1050"/>
      <c r="CV82" s="1051"/>
      <c r="CW82" s="1049"/>
      <c r="CX82" s="1050"/>
      <c r="CY82" s="1050"/>
      <c r="CZ82" s="1050"/>
      <c r="DA82" s="1051"/>
      <c r="DB82" s="1049"/>
      <c r="DC82" s="1050"/>
      <c r="DD82" s="1050"/>
      <c r="DE82" s="1050"/>
      <c r="DF82" s="1051"/>
      <c r="DG82" s="1049"/>
      <c r="DH82" s="1050"/>
      <c r="DI82" s="1050"/>
      <c r="DJ82" s="1050"/>
      <c r="DK82" s="1051"/>
      <c r="DL82" s="1049"/>
      <c r="DM82" s="1050"/>
      <c r="DN82" s="1050"/>
      <c r="DO82" s="1050"/>
      <c r="DP82" s="1051"/>
      <c r="DQ82" s="1049"/>
      <c r="DR82" s="1050"/>
      <c r="DS82" s="1050"/>
      <c r="DT82" s="1050"/>
      <c r="DU82" s="1051"/>
      <c r="DV82" s="1034"/>
      <c r="DW82" s="1035"/>
      <c r="DX82" s="1035"/>
      <c r="DY82" s="1035"/>
      <c r="DZ82" s="1036"/>
      <c r="EA82" s="247"/>
    </row>
    <row r="83" spans="1:131" s="248" customFormat="1" ht="26.25" customHeight="1" x14ac:dyDescent="0.15">
      <c r="A83" s="262">
        <v>16</v>
      </c>
      <c r="B83" s="1067"/>
      <c r="C83" s="1068"/>
      <c r="D83" s="1068"/>
      <c r="E83" s="1068"/>
      <c r="F83" s="1068"/>
      <c r="G83" s="1068"/>
      <c r="H83" s="1068"/>
      <c r="I83" s="1068"/>
      <c r="J83" s="1068"/>
      <c r="K83" s="1068"/>
      <c r="L83" s="1068"/>
      <c r="M83" s="1068"/>
      <c r="N83" s="1068"/>
      <c r="O83" s="1068"/>
      <c r="P83" s="1069"/>
      <c r="Q83" s="1070"/>
      <c r="R83" s="1064"/>
      <c r="S83" s="1064"/>
      <c r="T83" s="1064"/>
      <c r="U83" s="1064"/>
      <c r="V83" s="1064"/>
      <c r="W83" s="1064"/>
      <c r="X83" s="1064"/>
      <c r="Y83" s="1064"/>
      <c r="Z83" s="1064"/>
      <c r="AA83" s="1064"/>
      <c r="AB83" s="1064"/>
      <c r="AC83" s="1064"/>
      <c r="AD83" s="1064"/>
      <c r="AE83" s="1064"/>
      <c r="AF83" s="1064"/>
      <c r="AG83" s="1064"/>
      <c r="AH83" s="1064"/>
      <c r="AI83" s="1064"/>
      <c r="AJ83" s="1064"/>
      <c r="AK83" s="1064"/>
      <c r="AL83" s="1064"/>
      <c r="AM83" s="1064"/>
      <c r="AN83" s="1064"/>
      <c r="AO83" s="1064"/>
      <c r="AP83" s="1064"/>
      <c r="AQ83" s="1064"/>
      <c r="AR83" s="1064"/>
      <c r="AS83" s="1064"/>
      <c r="AT83" s="1064"/>
      <c r="AU83" s="1064"/>
      <c r="AV83" s="1064"/>
      <c r="AW83" s="1064"/>
      <c r="AX83" s="1064"/>
      <c r="AY83" s="1064"/>
      <c r="AZ83" s="1065"/>
      <c r="BA83" s="1065"/>
      <c r="BB83" s="1065"/>
      <c r="BC83" s="1065"/>
      <c r="BD83" s="1066"/>
      <c r="BE83" s="266"/>
      <c r="BF83" s="266"/>
      <c r="BG83" s="266"/>
      <c r="BH83" s="266"/>
      <c r="BI83" s="266"/>
      <c r="BJ83" s="266"/>
      <c r="BK83" s="266"/>
      <c r="BL83" s="266"/>
      <c r="BM83" s="266"/>
      <c r="BN83" s="266"/>
      <c r="BO83" s="266"/>
      <c r="BP83" s="266"/>
      <c r="BQ83" s="263">
        <v>77</v>
      </c>
      <c r="BR83" s="268"/>
      <c r="BS83" s="1046"/>
      <c r="BT83" s="1047"/>
      <c r="BU83" s="1047"/>
      <c r="BV83" s="1047"/>
      <c r="BW83" s="1047"/>
      <c r="BX83" s="1047"/>
      <c r="BY83" s="1047"/>
      <c r="BZ83" s="1047"/>
      <c r="CA83" s="1047"/>
      <c r="CB83" s="1047"/>
      <c r="CC83" s="1047"/>
      <c r="CD83" s="1047"/>
      <c r="CE83" s="1047"/>
      <c r="CF83" s="1047"/>
      <c r="CG83" s="1048"/>
      <c r="CH83" s="1049"/>
      <c r="CI83" s="1050"/>
      <c r="CJ83" s="1050"/>
      <c r="CK83" s="1050"/>
      <c r="CL83" s="1051"/>
      <c r="CM83" s="1049"/>
      <c r="CN83" s="1050"/>
      <c r="CO83" s="1050"/>
      <c r="CP83" s="1050"/>
      <c r="CQ83" s="1051"/>
      <c r="CR83" s="1049"/>
      <c r="CS83" s="1050"/>
      <c r="CT83" s="1050"/>
      <c r="CU83" s="1050"/>
      <c r="CV83" s="1051"/>
      <c r="CW83" s="1049"/>
      <c r="CX83" s="1050"/>
      <c r="CY83" s="1050"/>
      <c r="CZ83" s="1050"/>
      <c r="DA83" s="1051"/>
      <c r="DB83" s="1049"/>
      <c r="DC83" s="1050"/>
      <c r="DD83" s="1050"/>
      <c r="DE83" s="1050"/>
      <c r="DF83" s="1051"/>
      <c r="DG83" s="1049"/>
      <c r="DH83" s="1050"/>
      <c r="DI83" s="1050"/>
      <c r="DJ83" s="1050"/>
      <c r="DK83" s="1051"/>
      <c r="DL83" s="1049"/>
      <c r="DM83" s="1050"/>
      <c r="DN83" s="1050"/>
      <c r="DO83" s="1050"/>
      <c r="DP83" s="1051"/>
      <c r="DQ83" s="1049"/>
      <c r="DR83" s="1050"/>
      <c r="DS83" s="1050"/>
      <c r="DT83" s="1050"/>
      <c r="DU83" s="1051"/>
      <c r="DV83" s="1034"/>
      <c r="DW83" s="1035"/>
      <c r="DX83" s="1035"/>
      <c r="DY83" s="1035"/>
      <c r="DZ83" s="1036"/>
      <c r="EA83" s="247"/>
    </row>
    <row r="84" spans="1:131" s="248" customFormat="1" ht="26.25" customHeight="1" x14ac:dyDescent="0.15">
      <c r="A84" s="262">
        <v>17</v>
      </c>
      <c r="B84" s="1067"/>
      <c r="C84" s="1068"/>
      <c r="D84" s="1068"/>
      <c r="E84" s="1068"/>
      <c r="F84" s="1068"/>
      <c r="G84" s="1068"/>
      <c r="H84" s="1068"/>
      <c r="I84" s="1068"/>
      <c r="J84" s="1068"/>
      <c r="K84" s="1068"/>
      <c r="L84" s="1068"/>
      <c r="M84" s="1068"/>
      <c r="N84" s="1068"/>
      <c r="O84" s="1068"/>
      <c r="P84" s="1069"/>
      <c r="Q84" s="1070"/>
      <c r="R84" s="1064"/>
      <c r="S84" s="1064"/>
      <c r="T84" s="1064"/>
      <c r="U84" s="1064"/>
      <c r="V84" s="1064"/>
      <c r="W84" s="1064"/>
      <c r="X84" s="1064"/>
      <c r="Y84" s="1064"/>
      <c r="Z84" s="1064"/>
      <c r="AA84" s="1064"/>
      <c r="AB84" s="1064"/>
      <c r="AC84" s="1064"/>
      <c r="AD84" s="1064"/>
      <c r="AE84" s="1064"/>
      <c r="AF84" s="1064"/>
      <c r="AG84" s="1064"/>
      <c r="AH84" s="1064"/>
      <c r="AI84" s="1064"/>
      <c r="AJ84" s="1064"/>
      <c r="AK84" s="1064"/>
      <c r="AL84" s="1064"/>
      <c r="AM84" s="1064"/>
      <c r="AN84" s="1064"/>
      <c r="AO84" s="1064"/>
      <c r="AP84" s="1064"/>
      <c r="AQ84" s="1064"/>
      <c r="AR84" s="1064"/>
      <c r="AS84" s="1064"/>
      <c r="AT84" s="1064"/>
      <c r="AU84" s="1064"/>
      <c r="AV84" s="1064"/>
      <c r="AW84" s="1064"/>
      <c r="AX84" s="1064"/>
      <c r="AY84" s="1064"/>
      <c r="AZ84" s="1065"/>
      <c r="BA84" s="1065"/>
      <c r="BB84" s="1065"/>
      <c r="BC84" s="1065"/>
      <c r="BD84" s="1066"/>
      <c r="BE84" s="266"/>
      <c r="BF84" s="266"/>
      <c r="BG84" s="266"/>
      <c r="BH84" s="266"/>
      <c r="BI84" s="266"/>
      <c r="BJ84" s="266"/>
      <c r="BK84" s="266"/>
      <c r="BL84" s="266"/>
      <c r="BM84" s="266"/>
      <c r="BN84" s="266"/>
      <c r="BO84" s="266"/>
      <c r="BP84" s="266"/>
      <c r="BQ84" s="263">
        <v>78</v>
      </c>
      <c r="BR84" s="268"/>
      <c r="BS84" s="1046"/>
      <c r="BT84" s="1047"/>
      <c r="BU84" s="1047"/>
      <c r="BV84" s="1047"/>
      <c r="BW84" s="1047"/>
      <c r="BX84" s="1047"/>
      <c r="BY84" s="1047"/>
      <c r="BZ84" s="1047"/>
      <c r="CA84" s="1047"/>
      <c r="CB84" s="1047"/>
      <c r="CC84" s="1047"/>
      <c r="CD84" s="1047"/>
      <c r="CE84" s="1047"/>
      <c r="CF84" s="1047"/>
      <c r="CG84" s="1048"/>
      <c r="CH84" s="1049"/>
      <c r="CI84" s="1050"/>
      <c r="CJ84" s="1050"/>
      <c r="CK84" s="1050"/>
      <c r="CL84" s="1051"/>
      <c r="CM84" s="1049"/>
      <c r="CN84" s="1050"/>
      <c r="CO84" s="1050"/>
      <c r="CP84" s="1050"/>
      <c r="CQ84" s="1051"/>
      <c r="CR84" s="1049"/>
      <c r="CS84" s="1050"/>
      <c r="CT84" s="1050"/>
      <c r="CU84" s="1050"/>
      <c r="CV84" s="1051"/>
      <c r="CW84" s="1049"/>
      <c r="CX84" s="1050"/>
      <c r="CY84" s="1050"/>
      <c r="CZ84" s="1050"/>
      <c r="DA84" s="1051"/>
      <c r="DB84" s="1049"/>
      <c r="DC84" s="1050"/>
      <c r="DD84" s="1050"/>
      <c r="DE84" s="1050"/>
      <c r="DF84" s="1051"/>
      <c r="DG84" s="1049"/>
      <c r="DH84" s="1050"/>
      <c r="DI84" s="1050"/>
      <c r="DJ84" s="1050"/>
      <c r="DK84" s="1051"/>
      <c r="DL84" s="1049"/>
      <c r="DM84" s="1050"/>
      <c r="DN84" s="1050"/>
      <c r="DO84" s="1050"/>
      <c r="DP84" s="1051"/>
      <c r="DQ84" s="1049"/>
      <c r="DR84" s="1050"/>
      <c r="DS84" s="1050"/>
      <c r="DT84" s="1050"/>
      <c r="DU84" s="1051"/>
      <c r="DV84" s="1034"/>
      <c r="DW84" s="1035"/>
      <c r="DX84" s="1035"/>
      <c r="DY84" s="1035"/>
      <c r="DZ84" s="1036"/>
      <c r="EA84" s="247"/>
    </row>
    <row r="85" spans="1:131" s="248" customFormat="1" ht="26.25" customHeight="1" x14ac:dyDescent="0.15">
      <c r="A85" s="262">
        <v>18</v>
      </c>
      <c r="B85" s="1067"/>
      <c r="C85" s="1068"/>
      <c r="D85" s="1068"/>
      <c r="E85" s="1068"/>
      <c r="F85" s="1068"/>
      <c r="G85" s="1068"/>
      <c r="H85" s="1068"/>
      <c r="I85" s="1068"/>
      <c r="J85" s="1068"/>
      <c r="K85" s="1068"/>
      <c r="L85" s="1068"/>
      <c r="M85" s="1068"/>
      <c r="N85" s="1068"/>
      <c r="O85" s="1068"/>
      <c r="P85" s="1069"/>
      <c r="Q85" s="1070"/>
      <c r="R85" s="1064"/>
      <c r="S85" s="1064"/>
      <c r="T85" s="1064"/>
      <c r="U85" s="1064"/>
      <c r="V85" s="1064"/>
      <c r="W85" s="1064"/>
      <c r="X85" s="1064"/>
      <c r="Y85" s="1064"/>
      <c r="Z85" s="1064"/>
      <c r="AA85" s="1064"/>
      <c r="AB85" s="1064"/>
      <c r="AC85" s="1064"/>
      <c r="AD85" s="1064"/>
      <c r="AE85" s="1064"/>
      <c r="AF85" s="1064"/>
      <c r="AG85" s="1064"/>
      <c r="AH85" s="1064"/>
      <c r="AI85" s="1064"/>
      <c r="AJ85" s="1064"/>
      <c r="AK85" s="1064"/>
      <c r="AL85" s="1064"/>
      <c r="AM85" s="1064"/>
      <c r="AN85" s="1064"/>
      <c r="AO85" s="1064"/>
      <c r="AP85" s="1064"/>
      <c r="AQ85" s="1064"/>
      <c r="AR85" s="1064"/>
      <c r="AS85" s="1064"/>
      <c r="AT85" s="1064"/>
      <c r="AU85" s="1064"/>
      <c r="AV85" s="1064"/>
      <c r="AW85" s="1064"/>
      <c r="AX85" s="1064"/>
      <c r="AY85" s="1064"/>
      <c r="AZ85" s="1065"/>
      <c r="BA85" s="1065"/>
      <c r="BB85" s="1065"/>
      <c r="BC85" s="1065"/>
      <c r="BD85" s="1066"/>
      <c r="BE85" s="266"/>
      <c r="BF85" s="266"/>
      <c r="BG85" s="266"/>
      <c r="BH85" s="266"/>
      <c r="BI85" s="266"/>
      <c r="BJ85" s="266"/>
      <c r="BK85" s="266"/>
      <c r="BL85" s="266"/>
      <c r="BM85" s="266"/>
      <c r="BN85" s="266"/>
      <c r="BO85" s="266"/>
      <c r="BP85" s="266"/>
      <c r="BQ85" s="263">
        <v>79</v>
      </c>
      <c r="BR85" s="268"/>
      <c r="BS85" s="1046"/>
      <c r="BT85" s="1047"/>
      <c r="BU85" s="1047"/>
      <c r="BV85" s="1047"/>
      <c r="BW85" s="1047"/>
      <c r="BX85" s="1047"/>
      <c r="BY85" s="1047"/>
      <c r="BZ85" s="1047"/>
      <c r="CA85" s="1047"/>
      <c r="CB85" s="1047"/>
      <c r="CC85" s="1047"/>
      <c r="CD85" s="1047"/>
      <c r="CE85" s="1047"/>
      <c r="CF85" s="1047"/>
      <c r="CG85" s="1048"/>
      <c r="CH85" s="1049"/>
      <c r="CI85" s="1050"/>
      <c r="CJ85" s="1050"/>
      <c r="CK85" s="1050"/>
      <c r="CL85" s="1051"/>
      <c r="CM85" s="1049"/>
      <c r="CN85" s="1050"/>
      <c r="CO85" s="1050"/>
      <c r="CP85" s="1050"/>
      <c r="CQ85" s="1051"/>
      <c r="CR85" s="1049"/>
      <c r="CS85" s="1050"/>
      <c r="CT85" s="1050"/>
      <c r="CU85" s="1050"/>
      <c r="CV85" s="1051"/>
      <c r="CW85" s="1049"/>
      <c r="CX85" s="1050"/>
      <c r="CY85" s="1050"/>
      <c r="CZ85" s="1050"/>
      <c r="DA85" s="1051"/>
      <c r="DB85" s="1049"/>
      <c r="DC85" s="1050"/>
      <c r="DD85" s="1050"/>
      <c r="DE85" s="1050"/>
      <c r="DF85" s="1051"/>
      <c r="DG85" s="1049"/>
      <c r="DH85" s="1050"/>
      <c r="DI85" s="1050"/>
      <c r="DJ85" s="1050"/>
      <c r="DK85" s="1051"/>
      <c r="DL85" s="1049"/>
      <c r="DM85" s="1050"/>
      <c r="DN85" s="1050"/>
      <c r="DO85" s="1050"/>
      <c r="DP85" s="1051"/>
      <c r="DQ85" s="1049"/>
      <c r="DR85" s="1050"/>
      <c r="DS85" s="1050"/>
      <c r="DT85" s="1050"/>
      <c r="DU85" s="1051"/>
      <c r="DV85" s="1034"/>
      <c r="DW85" s="1035"/>
      <c r="DX85" s="1035"/>
      <c r="DY85" s="1035"/>
      <c r="DZ85" s="1036"/>
      <c r="EA85" s="247"/>
    </row>
    <row r="86" spans="1:131" s="248" customFormat="1" ht="26.25" customHeight="1" x14ac:dyDescent="0.15">
      <c r="A86" s="262">
        <v>19</v>
      </c>
      <c r="B86" s="1067"/>
      <c r="C86" s="1068"/>
      <c r="D86" s="1068"/>
      <c r="E86" s="1068"/>
      <c r="F86" s="1068"/>
      <c r="G86" s="1068"/>
      <c r="H86" s="1068"/>
      <c r="I86" s="1068"/>
      <c r="J86" s="1068"/>
      <c r="K86" s="1068"/>
      <c r="L86" s="1068"/>
      <c r="M86" s="1068"/>
      <c r="N86" s="1068"/>
      <c r="O86" s="1068"/>
      <c r="P86" s="1069"/>
      <c r="Q86" s="1070"/>
      <c r="R86" s="1064"/>
      <c r="S86" s="1064"/>
      <c r="T86" s="1064"/>
      <c r="U86" s="1064"/>
      <c r="V86" s="1064"/>
      <c r="W86" s="1064"/>
      <c r="X86" s="1064"/>
      <c r="Y86" s="1064"/>
      <c r="Z86" s="1064"/>
      <c r="AA86" s="1064"/>
      <c r="AB86" s="1064"/>
      <c r="AC86" s="1064"/>
      <c r="AD86" s="1064"/>
      <c r="AE86" s="1064"/>
      <c r="AF86" s="1064"/>
      <c r="AG86" s="1064"/>
      <c r="AH86" s="1064"/>
      <c r="AI86" s="1064"/>
      <c r="AJ86" s="1064"/>
      <c r="AK86" s="1064"/>
      <c r="AL86" s="1064"/>
      <c r="AM86" s="1064"/>
      <c r="AN86" s="1064"/>
      <c r="AO86" s="1064"/>
      <c r="AP86" s="1064"/>
      <c r="AQ86" s="1064"/>
      <c r="AR86" s="1064"/>
      <c r="AS86" s="1064"/>
      <c r="AT86" s="1064"/>
      <c r="AU86" s="1064"/>
      <c r="AV86" s="1064"/>
      <c r="AW86" s="1064"/>
      <c r="AX86" s="1064"/>
      <c r="AY86" s="1064"/>
      <c r="AZ86" s="1065"/>
      <c r="BA86" s="1065"/>
      <c r="BB86" s="1065"/>
      <c r="BC86" s="1065"/>
      <c r="BD86" s="1066"/>
      <c r="BE86" s="266"/>
      <c r="BF86" s="266"/>
      <c r="BG86" s="266"/>
      <c r="BH86" s="266"/>
      <c r="BI86" s="266"/>
      <c r="BJ86" s="266"/>
      <c r="BK86" s="266"/>
      <c r="BL86" s="266"/>
      <c r="BM86" s="266"/>
      <c r="BN86" s="266"/>
      <c r="BO86" s="266"/>
      <c r="BP86" s="266"/>
      <c r="BQ86" s="263">
        <v>80</v>
      </c>
      <c r="BR86" s="268"/>
      <c r="BS86" s="1046"/>
      <c r="BT86" s="1047"/>
      <c r="BU86" s="1047"/>
      <c r="BV86" s="1047"/>
      <c r="BW86" s="1047"/>
      <c r="BX86" s="1047"/>
      <c r="BY86" s="1047"/>
      <c r="BZ86" s="1047"/>
      <c r="CA86" s="1047"/>
      <c r="CB86" s="1047"/>
      <c r="CC86" s="1047"/>
      <c r="CD86" s="1047"/>
      <c r="CE86" s="1047"/>
      <c r="CF86" s="1047"/>
      <c r="CG86" s="1048"/>
      <c r="CH86" s="1049"/>
      <c r="CI86" s="1050"/>
      <c r="CJ86" s="1050"/>
      <c r="CK86" s="1050"/>
      <c r="CL86" s="1051"/>
      <c r="CM86" s="1049"/>
      <c r="CN86" s="1050"/>
      <c r="CO86" s="1050"/>
      <c r="CP86" s="1050"/>
      <c r="CQ86" s="1051"/>
      <c r="CR86" s="1049"/>
      <c r="CS86" s="1050"/>
      <c r="CT86" s="1050"/>
      <c r="CU86" s="1050"/>
      <c r="CV86" s="1051"/>
      <c r="CW86" s="1049"/>
      <c r="CX86" s="1050"/>
      <c r="CY86" s="1050"/>
      <c r="CZ86" s="1050"/>
      <c r="DA86" s="1051"/>
      <c r="DB86" s="1049"/>
      <c r="DC86" s="1050"/>
      <c r="DD86" s="1050"/>
      <c r="DE86" s="1050"/>
      <c r="DF86" s="1051"/>
      <c r="DG86" s="1049"/>
      <c r="DH86" s="1050"/>
      <c r="DI86" s="1050"/>
      <c r="DJ86" s="1050"/>
      <c r="DK86" s="1051"/>
      <c r="DL86" s="1049"/>
      <c r="DM86" s="1050"/>
      <c r="DN86" s="1050"/>
      <c r="DO86" s="1050"/>
      <c r="DP86" s="1051"/>
      <c r="DQ86" s="1049"/>
      <c r="DR86" s="1050"/>
      <c r="DS86" s="1050"/>
      <c r="DT86" s="1050"/>
      <c r="DU86" s="1051"/>
      <c r="DV86" s="1034"/>
      <c r="DW86" s="1035"/>
      <c r="DX86" s="1035"/>
      <c r="DY86" s="1035"/>
      <c r="DZ86" s="1036"/>
      <c r="EA86" s="247"/>
    </row>
    <row r="87" spans="1:131" s="248" customFormat="1" ht="26.25" customHeight="1" x14ac:dyDescent="0.15">
      <c r="A87" s="270">
        <v>20</v>
      </c>
      <c r="B87" s="1057"/>
      <c r="C87" s="1058"/>
      <c r="D87" s="1058"/>
      <c r="E87" s="1058"/>
      <c r="F87" s="1058"/>
      <c r="G87" s="1058"/>
      <c r="H87" s="1058"/>
      <c r="I87" s="1058"/>
      <c r="J87" s="1058"/>
      <c r="K87" s="1058"/>
      <c r="L87" s="1058"/>
      <c r="M87" s="1058"/>
      <c r="N87" s="1058"/>
      <c r="O87" s="1058"/>
      <c r="P87" s="1059"/>
      <c r="Q87" s="1060"/>
      <c r="R87" s="1061"/>
      <c r="S87" s="1061"/>
      <c r="T87" s="1061"/>
      <c r="U87" s="1061"/>
      <c r="V87" s="1061"/>
      <c r="W87" s="1061"/>
      <c r="X87" s="1061"/>
      <c r="Y87" s="1061"/>
      <c r="Z87" s="1061"/>
      <c r="AA87" s="1061"/>
      <c r="AB87" s="1061"/>
      <c r="AC87" s="1061"/>
      <c r="AD87" s="1061"/>
      <c r="AE87" s="1061"/>
      <c r="AF87" s="1061"/>
      <c r="AG87" s="1061"/>
      <c r="AH87" s="1061"/>
      <c r="AI87" s="1061"/>
      <c r="AJ87" s="1061"/>
      <c r="AK87" s="1061"/>
      <c r="AL87" s="1061"/>
      <c r="AM87" s="1061"/>
      <c r="AN87" s="1061"/>
      <c r="AO87" s="1061"/>
      <c r="AP87" s="1061"/>
      <c r="AQ87" s="1061"/>
      <c r="AR87" s="1061"/>
      <c r="AS87" s="1061"/>
      <c r="AT87" s="1061"/>
      <c r="AU87" s="1061"/>
      <c r="AV87" s="1061"/>
      <c r="AW87" s="1061"/>
      <c r="AX87" s="1061"/>
      <c r="AY87" s="1061"/>
      <c r="AZ87" s="1062"/>
      <c r="BA87" s="1062"/>
      <c r="BB87" s="1062"/>
      <c r="BC87" s="1062"/>
      <c r="BD87" s="1063"/>
      <c r="BE87" s="266"/>
      <c r="BF87" s="266"/>
      <c r="BG87" s="266"/>
      <c r="BH87" s="266"/>
      <c r="BI87" s="266"/>
      <c r="BJ87" s="266"/>
      <c r="BK87" s="266"/>
      <c r="BL87" s="266"/>
      <c r="BM87" s="266"/>
      <c r="BN87" s="266"/>
      <c r="BO87" s="266"/>
      <c r="BP87" s="266"/>
      <c r="BQ87" s="263">
        <v>81</v>
      </c>
      <c r="BR87" s="268"/>
      <c r="BS87" s="1046"/>
      <c r="BT87" s="1047"/>
      <c r="BU87" s="1047"/>
      <c r="BV87" s="1047"/>
      <c r="BW87" s="1047"/>
      <c r="BX87" s="1047"/>
      <c r="BY87" s="1047"/>
      <c r="BZ87" s="1047"/>
      <c r="CA87" s="1047"/>
      <c r="CB87" s="1047"/>
      <c r="CC87" s="1047"/>
      <c r="CD87" s="1047"/>
      <c r="CE87" s="1047"/>
      <c r="CF87" s="1047"/>
      <c r="CG87" s="1048"/>
      <c r="CH87" s="1049"/>
      <c r="CI87" s="1050"/>
      <c r="CJ87" s="1050"/>
      <c r="CK87" s="1050"/>
      <c r="CL87" s="1051"/>
      <c r="CM87" s="1049"/>
      <c r="CN87" s="1050"/>
      <c r="CO87" s="1050"/>
      <c r="CP87" s="1050"/>
      <c r="CQ87" s="1051"/>
      <c r="CR87" s="1049"/>
      <c r="CS87" s="1050"/>
      <c r="CT87" s="1050"/>
      <c r="CU87" s="1050"/>
      <c r="CV87" s="1051"/>
      <c r="CW87" s="1049"/>
      <c r="CX87" s="1050"/>
      <c r="CY87" s="1050"/>
      <c r="CZ87" s="1050"/>
      <c r="DA87" s="1051"/>
      <c r="DB87" s="1049"/>
      <c r="DC87" s="1050"/>
      <c r="DD87" s="1050"/>
      <c r="DE87" s="1050"/>
      <c r="DF87" s="1051"/>
      <c r="DG87" s="1049"/>
      <c r="DH87" s="1050"/>
      <c r="DI87" s="1050"/>
      <c r="DJ87" s="1050"/>
      <c r="DK87" s="1051"/>
      <c r="DL87" s="1049"/>
      <c r="DM87" s="1050"/>
      <c r="DN87" s="1050"/>
      <c r="DO87" s="1050"/>
      <c r="DP87" s="1051"/>
      <c r="DQ87" s="1049"/>
      <c r="DR87" s="1050"/>
      <c r="DS87" s="1050"/>
      <c r="DT87" s="1050"/>
      <c r="DU87" s="1051"/>
      <c r="DV87" s="1034"/>
      <c r="DW87" s="1035"/>
      <c r="DX87" s="1035"/>
      <c r="DY87" s="1035"/>
      <c r="DZ87" s="1036"/>
      <c r="EA87" s="247"/>
    </row>
    <row r="88" spans="1:131" s="248" customFormat="1" ht="26.25" customHeight="1" thickBot="1" x14ac:dyDescent="0.2">
      <c r="A88" s="265" t="s">
        <v>393</v>
      </c>
      <c r="B88" s="1037" t="s">
        <v>423</v>
      </c>
      <c r="C88" s="1038"/>
      <c r="D88" s="1038"/>
      <c r="E88" s="1038"/>
      <c r="F88" s="1038"/>
      <c r="G88" s="1038"/>
      <c r="H88" s="1038"/>
      <c r="I88" s="1038"/>
      <c r="J88" s="1038"/>
      <c r="K88" s="1038"/>
      <c r="L88" s="1038"/>
      <c r="M88" s="1038"/>
      <c r="N88" s="1038"/>
      <c r="O88" s="1038"/>
      <c r="P88" s="1039"/>
      <c r="Q88" s="1055"/>
      <c r="R88" s="1056"/>
      <c r="S88" s="1056"/>
      <c r="T88" s="1056"/>
      <c r="U88" s="1056"/>
      <c r="V88" s="1056"/>
      <c r="W88" s="1056"/>
      <c r="X88" s="1056"/>
      <c r="Y88" s="1056"/>
      <c r="Z88" s="1056"/>
      <c r="AA88" s="1056"/>
      <c r="AB88" s="1056"/>
      <c r="AC88" s="1056"/>
      <c r="AD88" s="1056"/>
      <c r="AE88" s="1056"/>
      <c r="AF88" s="1052">
        <v>3432</v>
      </c>
      <c r="AG88" s="1052"/>
      <c r="AH88" s="1052"/>
      <c r="AI88" s="1052"/>
      <c r="AJ88" s="1052"/>
      <c r="AK88" s="1056"/>
      <c r="AL88" s="1056"/>
      <c r="AM88" s="1056"/>
      <c r="AN88" s="1056"/>
      <c r="AO88" s="1056"/>
      <c r="AP88" s="1052">
        <v>198</v>
      </c>
      <c r="AQ88" s="1052"/>
      <c r="AR88" s="1052"/>
      <c r="AS88" s="1052"/>
      <c r="AT88" s="1052"/>
      <c r="AU88" s="1052">
        <v>61</v>
      </c>
      <c r="AV88" s="1052"/>
      <c r="AW88" s="1052"/>
      <c r="AX88" s="1052"/>
      <c r="AY88" s="1052"/>
      <c r="AZ88" s="1053"/>
      <c r="BA88" s="1053"/>
      <c r="BB88" s="1053"/>
      <c r="BC88" s="1053"/>
      <c r="BD88" s="1054"/>
      <c r="BE88" s="266"/>
      <c r="BF88" s="266"/>
      <c r="BG88" s="266"/>
      <c r="BH88" s="266"/>
      <c r="BI88" s="266"/>
      <c r="BJ88" s="266"/>
      <c r="BK88" s="266"/>
      <c r="BL88" s="266"/>
      <c r="BM88" s="266"/>
      <c r="BN88" s="266"/>
      <c r="BO88" s="266"/>
      <c r="BP88" s="266"/>
      <c r="BQ88" s="263">
        <v>82</v>
      </c>
      <c r="BR88" s="268"/>
      <c r="BS88" s="1046"/>
      <c r="BT88" s="1047"/>
      <c r="BU88" s="1047"/>
      <c r="BV88" s="1047"/>
      <c r="BW88" s="1047"/>
      <c r="BX88" s="1047"/>
      <c r="BY88" s="1047"/>
      <c r="BZ88" s="1047"/>
      <c r="CA88" s="1047"/>
      <c r="CB88" s="1047"/>
      <c r="CC88" s="1047"/>
      <c r="CD88" s="1047"/>
      <c r="CE88" s="1047"/>
      <c r="CF88" s="1047"/>
      <c r="CG88" s="1048"/>
      <c r="CH88" s="1049"/>
      <c r="CI88" s="1050"/>
      <c r="CJ88" s="1050"/>
      <c r="CK88" s="1050"/>
      <c r="CL88" s="1051"/>
      <c r="CM88" s="1049"/>
      <c r="CN88" s="1050"/>
      <c r="CO88" s="1050"/>
      <c r="CP88" s="1050"/>
      <c r="CQ88" s="1051"/>
      <c r="CR88" s="1049"/>
      <c r="CS88" s="1050"/>
      <c r="CT88" s="1050"/>
      <c r="CU88" s="1050"/>
      <c r="CV88" s="1051"/>
      <c r="CW88" s="1049"/>
      <c r="CX88" s="1050"/>
      <c r="CY88" s="1050"/>
      <c r="CZ88" s="1050"/>
      <c r="DA88" s="1051"/>
      <c r="DB88" s="1049"/>
      <c r="DC88" s="1050"/>
      <c r="DD88" s="1050"/>
      <c r="DE88" s="1050"/>
      <c r="DF88" s="1051"/>
      <c r="DG88" s="1049"/>
      <c r="DH88" s="1050"/>
      <c r="DI88" s="1050"/>
      <c r="DJ88" s="1050"/>
      <c r="DK88" s="1051"/>
      <c r="DL88" s="1049"/>
      <c r="DM88" s="1050"/>
      <c r="DN88" s="1050"/>
      <c r="DO88" s="1050"/>
      <c r="DP88" s="1051"/>
      <c r="DQ88" s="1049"/>
      <c r="DR88" s="1050"/>
      <c r="DS88" s="1050"/>
      <c r="DT88" s="1050"/>
      <c r="DU88" s="1051"/>
      <c r="DV88" s="1034"/>
      <c r="DW88" s="1035"/>
      <c r="DX88" s="1035"/>
      <c r="DY88" s="1035"/>
      <c r="DZ88" s="1036"/>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1046"/>
      <c r="BT89" s="1047"/>
      <c r="BU89" s="1047"/>
      <c r="BV89" s="1047"/>
      <c r="BW89" s="1047"/>
      <c r="BX89" s="1047"/>
      <c r="BY89" s="1047"/>
      <c r="BZ89" s="1047"/>
      <c r="CA89" s="1047"/>
      <c r="CB89" s="1047"/>
      <c r="CC89" s="1047"/>
      <c r="CD89" s="1047"/>
      <c r="CE89" s="1047"/>
      <c r="CF89" s="1047"/>
      <c r="CG89" s="1048"/>
      <c r="CH89" s="1049"/>
      <c r="CI89" s="1050"/>
      <c r="CJ89" s="1050"/>
      <c r="CK89" s="1050"/>
      <c r="CL89" s="1051"/>
      <c r="CM89" s="1049"/>
      <c r="CN89" s="1050"/>
      <c r="CO89" s="1050"/>
      <c r="CP89" s="1050"/>
      <c r="CQ89" s="1051"/>
      <c r="CR89" s="1049"/>
      <c r="CS89" s="1050"/>
      <c r="CT89" s="1050"/>
      <c r="CU89" s="1050"/>
      <c r="CV89" s="1051"/>
      <c r="CW89" s="1049"/>
      <c r="CX89" s="1050"/>
      <c r="CY89" s="1050"/>
      <c r="CZ89" s="1050"/>
      <c r="DA89" s="1051"/>
      <c r="DB89" s="1049"/>
      <c r="DC89" s="1050"/>
      <c r="DD89" s="1050"/>
      <c r="DE89" s="1050"/>
      <c r="DF89" s="1051"/>
      <c r="DG89" s="1049"/>
      <c r="DH89" s="1050"/>
      <c r="DI89" s="1050"/>
      <c r="DJ89" s="1050"/>
      <c r="DK89" s="1051"/>
      <c r="DL89" s="1049"/>
      <c r="DM89" s="1050"/>
      <c r="DN89" s="1050"/>
      <c r="DO89" s="1050"/>
      <c r="DP89" s="1051"/>
      <c r="DQ89" s="1049"/>
      <c r="DR89" s="1050"/>
      <c r="DS89" s="1050"/>
      <c r="DT89" s="1050"/>
      <c r="DU89" s="1051"/>
      <c r="DV89" s="1034"/>
      <c r="DW89" s="1035"/>
      <c r="DX89" s="1035"/>
      <c r="DY89" s="1035"/>
      <c r="DZ89" s="1036"/>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1046"/>
      <c r="BT90" s="1047"/>
      <c r="BU90" s="1047"/>
      <c r="BV90" s="1047"/>
      <c r="BW90" s="1047"/>
      <c r="BX90" s="1047"/>
      <c r="BY90" s="1047"/>
      <c r="BZ90" s="1047"/>
      <c r="CA90" s="1047"/>
      <c r="CB90" s="1047"/>
      <c r="CC90" s="1047"/>
      <c r="CD90" s="1047"/>
      <c r="CE90" s="1047"/>
      <c r="CF90" s="1047"/>
      <c r="CG90" s="1048"/>
      <c r="CH90" s="1049"/>
      <c r="CI90" s="1050"/>
      <c r="CJ90" s="1050"/>
      <c r="CK90" s="1050"/>
      <c r="CL90" s="1051"/>
      <c r="CM90" s="1049"/>
      <c r="CN90" s="1050"/>
      <c r="CO90" s="1050"/>
      <c r="CP90" s="1050"/>
      <c r="CQ90" s="1051"/>
      <c r="CR90" s="1049"/>
      <c r="CS90" s="1050"/>
      <c r="CT90" s="1050"/>
      <c r="CU90" s="1050"/>
      <c r="CV90" s="1051"/>
      <c r="CW90" s="1049"/>
      <c r="CX90" s="1050"/>
      <c r="CY90" s="1050"/>
      <c r="CZ90" s="1050"/>
      <c r="DA90" s="1051"/>
      <c r="DB90" s="1049"/>
      <c r="DC90" s="1050"/>
      <c r="DD90" s="1050"/>
      <c r="DE90" s="1050"/>
      <c r="DF90" s="1051"/>
      <c r="DG90" s="1049"/>
      <c r="DH90" s="1050"/>
      <c r="DI90" s="1050"/>
      <c r="DJ90" s="1050"/>
      <c r="DK90" s="1051"/>
      <c r="DL90" s="1049"/>
      <c r="DM90" s="1050"/>
      <c r="DN90" s="1050"/>
      <c r="DO90" s="1050"/>
      <c r="DP90" s="1051"/>
      <c r="DQ90" s="1049"/>
      <c r="DR90" s="1050"/>
      <c r="DS90" s="1050"/>
      <c r="DT90" s="1050"/>
      <c r="DU90" s="1051"/>
      <c r="DV90" s="1034"/>
      <c r="DW90" s="1035"/>
      <c r="DX90" s="1035"/>
      <c r="DY90" s="1035"/>
      <c r="DZ90" s="1036"/>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1046"/>
      <c r="BT91" s="1047"/>
      <c r="BU91" s="1047"/>
      <c r="BV91" s="1047"/>
      <c r="BW91" s="1047"/>
      <c r="BX91" s="1047"/>
      <c r="BY91" s="1047"/>
      <c r="BZ91" s="1047"/>
      <c r="CA91" s="1047"/>
      <c r="CB91" s="1047"/>
      <c r="CC91" s="1047"/>
      <c r="CD91" s="1047"/>
      <c r="CE91" s="1047"/>
      <c r="CF91" s="1047"/>
      <c r="CG91" s="1048"/>
      <c r="CH91" s="1049"/>
      <c r="CI91" s="1050"/>
      <c r="CJ91" s="1050"/>
      <c r="CK91" s="1050"/>
      <c r="CL91" s="1051"/>
      <c r="CM91" s="1049"/>
      <c r="CN91" s="1050"/>
      <c r="CO91" s="1050"/>
      <c r="CP91" s="1050"/>
      <c r="CQ91" s="1051"/>
      <c r="CR91" s="1049"/>
      <c r="CS91" s="1050"/>
      <c r="CT91" s="1050"/>
      <c r="CU91" s="1050"/>
      <c r="CV91" s="1051"/>
      <c r="CW91" s="1049"/>
      <c r="CX91" s="1050"/>
      <c r="CY91" s="1050"/>
      <c r="CZ91" s="1050"/>
      <c r="DA91" s="1051"/>
      <c r="DB91" s="1049"/>
      <c r="DC91" s="1050"/>
      <c r="DD91" s="1050"/>
      <c r="DE91" s="1050"/>
      <c r="DF91" s="1051"/>
      <c r="DG91" s="1049"/>
      <c r="DH91" s="1050"/>
      <c r="DI91" s="1050"/>
      <c r="DJ91" s="1050"/>
      <c r="DK91" s="1051"/>
      <c r="DL91" s="1049"/>
      <c r="DM91" s="1050"/>
      <c r="DN91" s="1050"/>
      <c r="DO91" s="1050"/>
      <c r="DP91" s="1051"/>
      <c r="DQ91" s="1049"/>
      <c r="DR91" s="1050"/>
      <c r="DS91" s="1050"/>
      <c r="DT91" s="1050"/>
      <c r="DU91" s="1051"/>
      <c r="DV91" s="1034"/>
      <c r="DW91" s="1035"/>
      <c r="DX91" s="1035"/>
      <c r="DY91" s="1035"/>
      <c r="DZ91" s="1036"/>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1046"/>
      <c r="BT92" s="1047"/>
      <c r="BU92" s="1047"/>
      <c r="BV92" s="1047"/>
      <c r="BW92" s="1047"/>
      <c r="BX92" s="1047"/>
      <c r="BY92" s="1047"/>
      <c r="BZ92" s="1047"/>
      <c r="CA92" s="1047"/>
      <c r="CB92" s="1047"/>
      <c r="CC92" s="1047"/>
      <c r="CD92" s="1047"/>
      <c r="CE92" s="1047"/>
      <c r="CF92" s="1047"/>
      <c r="CG92" s="1048"/>
      <c r="CH92" s="1049"/>
      <c r="CI92" s="1050"/>
      <c r="CJ92" s="1050"/>
      <c r="CK92" s="1050"/>
      <c r="CL92" s="1051"/>
      <c r="CM92" s="1049"/>
      <c r="CN92" s="1050"/>
      <c r="CO92" s="1050"/>
      <c r="CP92" s="1050"/>
      <c r="CQ92" s="1051"/>
      <c r="CR92" s="1049"/>
      <c r="CS92" s="1050"/>
      <c r="CT92" s="1050"/>
      <c r="CU92" s="1050"/>
      <c r="CV92" s="1051"/>
      <c r="CW92" s="1049"/>
      <c r="CX92" s="1050"/>
      <c r="CY92" s="1050"/>
      <c r="CZ92" s="1050"/>
      <c r="DA92" s="1051"/>
      <c r="DB92" s="1049"/>
      <c r="DC92" s="1050"/>
      <c r="DD92" s="1050"/>
      <c r="DE92" s="1050"/>
      <c r="DF92" s="1051"/>
      <c r="DG92" s="1049"/>
      <c r="DH92" s="1050"/>
      <c r="DI92" s="1050"/>
      <c r="DJ92" s="1050"/>
      <c r="DK92" s="1051"/>
      <c r="DL92" s="1049"/>
      <c r="DM92" s="1050"/>
      <c r="DN92" s="1050"/>
      <c r="DO92" s="1050"/>
      <c r="DP92" s="1051"/>
      <c r="DQ92" s="1049"/>
      <c r="DR92" s="1050"/>
      <c r="DS92" s="1050"/>
      <c r="DT92" s="1050"/>
      <c r="DU92" s="1051"/>
      <c r="DV92" s="1034"/>
      <c r="DW92" s="1035"/>
      <c r="DX92" s="1035"/>
      <c r="DY92" s="1035"/>
      <c r="DZ92" s="1036"/>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1046"/>
      <c r="BT93" s="1047"/>
      <c r="BU93" s="1047"/>
      <c r="BV93" s="1047"/>
      <c r="BW93" s="1047"/>
      <c r="BX93" s="1047"/>
      <c r="BY93" s="1047"/>
      <c r="BZ93" s="1047"/>
      <c r="CA93" s="1047"/>
      <c r="CB93" s="1047"/>
      <c r="CC93" s="1047"/>
      <c r="CD93" s="1047"/>
      <c r="CE93" s="1047"/>
      <c r="CF93" s="1047"/>
      <c r="CG93" s="1048"/>
      <c r="CH93" s="1049"/>
      <c r="CI93" s="1050"/>
      <c r="CJ93" s="1050"/>
      <c r="CK93" s="1050"/>
      <c r="CL93" s="1051"/>
      <c r="CM93" s="1049"/>
      <c r="CN93" s="1050"/>
      <c r="CO93" s="1050"/>
      <c r="CP93" s="1050"/>
      <c r="CQ93" s="1051"/>
      <c r="CR93" s="1049"/>
      <c r="CS93" s="1050"/>
      <c r="CT93" s="1050"/>
      <c r="CU93" s="1050"/>
      <c r="CV93" s="1051"/>
      <c r="CW93" s="1049"/>
      <c r="CX93" s="1050"/>
      <c r="CY93" s="1050"/>
      <c r="CZ93" s="1050"/>
      <c r="DA93" s="1051"/>
      <c r="DB93" s="1049"/>
      <c r="DC93" s="1050"/>
      <c r="DD93" s="1050"/>
      <c r="DE93" s="1050"/>
      <c r="DF93" s="1051"/>
      <c r="DG93" s="1049"/>
      <c r="DH93" s="1050"/>
      <c r="DI93" s="1050"/>
      <c r="DJ93" s="1050"/>
      <c r="DK93" s="1051"/>
      <c r="DL93" s="1049"/>
      <c r="DM93" s="1050"/>
      <c r="DN93" s="1050"/>
      <c r="DO93" s="1050"/>
      <c r="DP93" s="1051"/>
      <c r="DQ93" s="1049"/>
      <c r="DR93" s="1050"/>
      <c r="DS93" s="1050"/>
      <c r="DT93" s="1050"/>
      <c r="DU93" s="1051"/>
      <c r="DV93" s="1034"/>
      <c r="DW93" s="1035"/>
      <c r="DX93" s="1035"/>
      <c r="DY93" s="1035"/>
      <c r="DZ93" s="1036"/>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1046"/>
      <c r="BT94" s="1047"/>
      <c r="BU94" s="1047"/>
      <c r="BV94" s="1047"/>
      <c r="BW94" s="1047"/>
      <c r="BX94" s="1047"/>
      <c r="BY94" s="1047"/>
      <c r="BZ94" s="1047"/>
      <c r="CA94" s="1047"/>
      <c r="CB94" s="1047"/>
      <c r="CC94" s="1047"/>
      <c r="CD94" s="1047"/>
      <c r="CE94" s="1047"/>
      <c r="CF94" s="1047"/>
      <c r="CG94" s="1048"/>
      <c r="CH94" s="1049"/>
      <c r="CI94" s="1050"/>
      <c r="CJ94" s="1050"/>
      <c r="CK94" s="1050"/>
      <c r="CL94" s="1051"/>
      <c r="CM94" s="1049"/>
      <c r="CN94" s="1050"/>
      <c r="CO94" s="1050"/>
      <c r="CP94" s="1050"/>
      <c r="CQ94" s="1051"/>
      <c r="CR94" s="1049"/>
      <c r="CS94" s="1050"/>
      <c r="CT94" s="1050"/>
      <c r="CU94" s="1050"/>
      <c r="CV94" s="1051"/>
      <c r="CW94" s="1049"/>
      <c r="CX94" s="1050"/>
      <c r="CY94" s="1050"/>
      <c r="CZ94" s="1050"/>
      <c r="DA94" s="1051"/>
      <c r="DB94" s="1049"/>
      <c r="DC94" s="1050"/>
      <c r="DD94" s="1050"/>
      <c r="DE94" s="1050"/>
      <c r="DF94" s="1051"/>
      <c r="DG94" s="1049"/>
      <c r="DH94" s="1050"/>
      <c r="DI94" s="1050"/>
      <c r="DJ94" s="1050"/>
      <c r="DK94" s="1051"/>
      <c r="DL94" s="1049"/>
      <c r="DM94" s="1050"/>
      <c r="DN94" s="1050"/>
      <c r="DO94" s="1050"/>
      <c r="DP94" s="1051"/>
      <c r="DQ94" s="1049"/>
      <c r="DR94" s="1050"/>
      <c r="DS94" s="1050"/>
      <c r="DT94" s="1050"/>
      <c r="DU94" s="1051"/>
      <c r="DV94" s="1034"/>
      <c r="DW94" s="1035"/>
      <c r="DX94" s="1035"/>
      <c r="DY94" s="1035"/>
      <c r="DZ94" s="1036"/>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1046"/>
      <c r="BT95" s="1047"/>
      <c r="BU95" s="1047"/>
      <c r="BV95" s="1047"/>
      <c r="BW95" s="1047"/>
      <c r="BX95" s="1047"/>
      <c r="BY95" s="1047"/>
      <c r="BZ95" s="1047"/>
      <c r="CA95" s="1047"/>
      <c r="CB95" s="1047"/>
      <c r="CC95" s="1047"/>
      <c r="CD95" s="1047"/>
      <c r="CE95" s="1047"/>
      <c r="CF95" s="1047"/>
      <c r="CG95" s="1048"/>
      <c r="CH95" s="1049"/>
      <c r="CI95" s="1050"/>
      <c r="CJ95" s="1050"/>
      <c r="CK95" s="1050"/>
      <c r="CL95" s="1051"/>
      <c r="CM95" s="1049"/>
      <c r="CN95" s="1050"/>
      <c r="CO95" s="1050"/>
      <c r="CP95" s="1050"/>
      <c r="CQ95" s="1051"/>
      <c r="CR95" s="1049"/>
      <c r="CS95" s="1050"/>
      <c r="CT95" s="1050"/>
      <c r="CU95" s="1050"/>
      <c r="CV95" s="1051"/>
      <c r="CW95" s="1049"/>
      <c r="CX95" s="1050"/>
      <c r="CY95" s="1050"/>
      <c r="CZ95" s="1050"/>
      <c r="DA95" s="1051"/>
      <c r="DB95" s="1049"/>
      <c r="DC95" s="1050"/>
      <c r="DD95" s="1050"/>
      <c r="DE95" s="1050"/>
      <c r="DF95" s="1051"/>
      <c r="DG95" s="1049"/>
      <c r="DH95" s="1050"/>
      <c r="DI95" s="1050"/>
      <c r="DJ95" s="1050"/>
      <c r="DK95" s="1051"/>
      <c r="DL95" s="1049"/>
      <c r="DM95" s="1050"/>
      <c r="DN95" s="1050"/>
      <c r="DO95" s="1050"/>
      <c r="DP95" s="1051"/>
      <c r="DQ95" s="1049"/>
      <c r="DR95" s="1050"/>
      <c r="DS95" s="1050"/>
      <c r="DT95" s="1050"/>
      <c r="DU95" s="1051"/>
      <c r="DV95" s="1034"/>
      <c r="DW95" s="1035"/>
      <c r="DX95" s="1035"/>
      <c r="DY95" s="1035"/>
      <c r="DZ95" s="1036"/>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1046"/>
      <c r="BT96" s="1047"/>
      <c r="BU96" s="1047"/>
      <c r="BV96" s="1047"/>
      <c r="BW96" s="1047"/>
      <c r="BX96" s="1047"/>
      <c r="BY96" s="1047"/>
      <c r="BZ96" s="1047"/>
      <c r="CA96" s="1047"/>
      <c r="CB96" s="1047"/>
      <c r="CC96" s="1047"/>
      <c r="CD96" s="1047"/>
      <c r="CE96" s="1047"/>
      <c r="CF96" s="1047"/>
      <c r="CG96" s="1048"/>
      <c r="CH96" s="1049"/>
      <c r="CI96" s="1050"/>
      <c r="CJ96" s="1050"/>
      <c r="CK96" s="1050"/>
      <c r="CL96" s="1051"/>
      <c r="CM96" s="1049"/>
      <c r="CN96" s="1050"/>
      <c r="CO96" s="1050"/>
      <c r="CP96" s="1050"/>
      <c r="CQ96" s="1051"/>
      <c r="CR96" s="1049"/>
      <c r="CS96" s="1050"/>
      <c r="CT96" s="1050"/>
      <c r="CU96" s="1050"/>
      <c r="CV96" s="1051"/>
      <c r="CW96" s="1049"/>
      <c r="CX96" s="1050"/>
      <c r="CY96" s="1050"/>
      <c r="CZ96" s="1050"/>
      <c r="DA96" s="1051"/>
      <c r="DB96" s="1049"/>
      <c r="DC96" s="1050"/>
      <c r="DD96" s="1050"/>
      <c r="DE96" s="1050"/>
      <c r="DF96" s="1051"/>
      <c r="DG96" s="1049"/>
      <c r="DH96" s="1050"/>
      <c r="DI96" s="1050"/>
      <c r="DJ96" s="1050"/>
      <c r="DK96" s="1051"/>
      <c r="DL96" s="1049"/>
      <c r="DM96" s="1050"/>
      <c r="DN96" s="1050"/>
      <c r="DO96" s="1050"/>
      <c r="DP96" s="1051"/>
      <c r="DQ96" s="1049"/>
      <c r="DR96" s="1050"/>
      <c r="DS96" s="1050"/>
      <c r="DT96" s="1050"/>
      <c r="DU96" s="1051"/>
      <c r="DV96" s="1034"/>
      <c r="DW96" s="1035"/>
      <c r="DX96" s="1035"/>
      <c r="DY96" s="1035"/>
      <c r="DZ96" s="1036"/>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1046"/>
      <c r="BT97" s="1047"/>
      <c r="BU97" s="1047"/>
      <c r="BV97" s="1047"/>
      <c r="BW97" s="1047"/>
      <c r="BX97" s="1047"/>
      <c r="BY97" s="1047"/>
      <c r="BZ97" s="1047"/>
      <c r="CA97" s="1047"/>
      <c r="CB97" s="1047"/>
      <c r="CC97" s="1047"/>
      <c r="CD97" s="1047"/>
      <c r="CE97" s="1047"/>
      <c r="CF97" s="1047"/>
      <c r="CG97" s="1048"/>
      <c r="CH97" s="1049"/>
      <c r="CI97" s="1050"/>
      <c r="CJ97" s="1050"/>
      <c r="CK97" s="1050"/>
      <c r="CL97" s="1051"/>
      <c r="CM97" s="1049"/>
      <c r="CN97" s="1050"/>
      <c r="CO97" s="1050"/>
      <c r="CP97" s="1050"/>
      <c r="CQ97" s="1051"/>
      <c r="CR97" s="1049"/>
      <c r="CS97" s="1050"/>
      <c r="CT97" s="1050"/>
      <c r="CU97" s="1050"/>
      <c r="CV97" s="1051"/>
      <c r="CW97" s="1049"/>
      <c r="CX97" s="1050"/>
      <c r="CY97" s="1050"/>
      <c r="CZ97" s="1050"/>
      <c r="DA97" s="1051"/>
      <c r="DB97" s="1049"/>
      <c r="DC97" s="1050"/>
      <c r="DD97" s="1050"/>
      <c r="DE97" s="1050"/>
      <c r="DF97" s="1051"/>
      <c r="DG97" s="1049"/>
      <c r="DH97" s="1050"/>
      <c r="DI97" s="1050"/>
      <c r="DJ97" s="1050"/>
      <c r="DK97" s="1051"/>
      <c r="DL97" s="1049"/>
      <c r="DM97" s="1050"/>
      <c r="DN97" s="1050"/>
      <c r="DO97" s="1050"/>
      <c r="DP97" s="1051"/>
      <c r="DQ97" s="1049"/>
      <c r="DR97" s="1050"/>
      <c r="DS97" s="1050"/>
      <c r="DT97" s="1050"/>
      <c r="DU97" s="1051"/>
      <c r="DV97" s="1034"/>
      <c r="DW97" s="1035"/>
      <c r="DX97" s="1035"/>
      <c r="DY97" s="1035"/>
      <c r="DZ97" s="1036"/>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1046"/>
      <c r="BT98" s="1047"/>
      <c r="BU98" s="1047"/>
      <c r="BV98" s="1047"/>
      <c r="BW98" s="1047"/>
      <c r="BX98" s="1047"/>
      <c r="BY98" s="1047"/>
      <c r="BZ98" s="1047"/>
      <c r="CA98" s="1047"/>
      <c r="CB98" s="1047"/>
      <c r="CC98" s="1047"/>
      <c r="CD98" s="1047"/>
      <c r="CE98" s="1047"/>
      <c r="CF98" s="1047"/>
      <c r="CG98" s="1048"/>
      <c r="CH98" s="1049"/>
      <c r="CI98" s="1050"/>
      <c r="CJ98" s="1050"/>
      <c r="CK98" s="1050"/>
      <c r="CL98" s="1051"/>
      <c r="CM98" s="1049"/>
      <c r="CN98" s="1050"/>
      <c r="CO98" s="1050"/>
      <c r="CP98" s="1050"/>
      <c r="CQ98" s="1051"/>
      <c r="CR98" s="1049"/>
      <c r="CS98" s="1050"/>
      <c r="CT98" s="1050"/>
      <c r="CU98" s="1050"/>
      <c r="CV98" s="1051"/>
      <c r="CW98" s="1049"/>
      <c r="CX98" s="1050"/>
      <c r="CY98" s="1050"/>
      <c r="CZ98" s="1050"/>
      <c r="DA98" s="1051"/>
      <c r="DB98" s="1049"/>
      <c r="DC98" s="1050"/>
      <c r="DD98" s="1050"/>
      <c r="DE98" s="1050"/>
      <c r="DF98" s="1051"/>
      <c r="DG98" s="1049"/>
      <c r="DH98" s="1050"/>
      <c r="DI98" s="1050"/>
      <c r="DJ98" s="1050"/>
      <c r="DK98" s="1051"/>
      <c r="DL98" s="1049"/>
      <c r="DM98" s="1050"/>
      <c r="DN98" s="1050"/>
      <c r="DO98" s="1050"/>
      <c r="DP98" s="1051"/>
      <c r="DQ98" s="1049"/>
      <c r="DR98" s="1050"/>
      <c r="DS98" s="1050"/>
      <c r="DT98" s="1050"/>
      <c r="DU98" s="1051"/>
      <c r="DV98" s="1034"/>
      <c r="DW98" s="1035"/>
      <c r="DX98" s="1035"/>
      <c r="DY98" s="1035"/>
      <c r="DZ98" s="1036"/>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1046"/>
      <c r="BT99" s="1047"/>
      <c r="BU99" s="1047"/>
      <c r="BV99" s="1047"/>
      <c r="BW99" s="1047"/>
      <c r="BX99" s="1047"/>
      <c r="BY99" s="1047"/>
      <c r="BZ99" s="1047"/>
      <c r="CA99" s="1047"/>
      <c r="CB99" s="1047"/>
      <c r="CC99" s="1047"/>
      <c r="CD99" s="1047"/>
      <c r="CE99" s="1047"/>
      <c r="CF99" s="1047"/>
      <c r="CG99" s="1048"/>
      <c r="CH99" s="1049"/>
      <c r="CI99" s="1050"/>
      <c r="CJ99" s="1050"/>
      <c r="CK99" s="1050"/>
      <c r="CL99" s="1051"/>
      <c r="CM99" s="1049"/>
      <c r="CN99" s="1050"/>
      <c r="CO99" s="1050"/>
      <c r="CP99" s="1050"/>
      <c r="CQ99" s="1051"/>
      <c r="CR99" s="1049"/>
      <c r="CS99" s="1050"/>
      <c r="CT99" s="1050"/>
      <c r="CU99" s="1050"/>
      <c r="CV99" s="1051"/>
      <c r="CW99" s="1049"/>
      <c r="CX99" s="1050"/>
      <c r="CY99" s="1050"/>
      <c r="CZ99" s="1050"/>
      <c r="DA99" s="1051"/>
      <c r="DB99" s="1049"/>
      <c r="DC99" s="1050"/>
      <c r="DD99" s="1050"/>
      <c r="DE99" s="1050"/>
      <c r="DF99" s="1051"/>
      <c r="DG99" s="1049"/>
      <c r="DH99" s="1050"/>
      <c r="DI99" s="1050"/>
      <c r="DJ99" s="1050"/>
      <c r="DK99" s="1051"/>
      <c r="DL99" s="1049"/>
      <c r="DM99" s="1050"/>
      <c r="DN99" s="1050"/>
      <c r="DO99" s="1050"/>
      <c r="DP99" s="1051"/>
      <c r="DQ99" s="1049"/>
      <c r="DR99" s="1050"/>
      <c r="DS99" s="1050"/>
      <c r="DT99" s="1050"/>
      <c r="DU99" s="1051"/>
      <c r="DV99" s="1034"/>
      <c r="DW99" s="1035"/>
      <c r="DX99" s="1035"/>
      <c r="DY99" s="1035"/>
      <c r="DZ99" s="1036"/>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1046"/>
      <c r="BT100" s="1047"/>
      <c r="BU100" s="1047"/>
      <c r="BV100" s="1047"/>
      <c r="BW100" s="1047"/>
      <c r="BX100" s="1047"/>
      <c r="BY100" s="1047"/>
      <c r="BZ100" s="1047"/>
      <c r="CA100" s="1047"/>
      <c r="CB100" s="1047"/>
      <c r="CC100" s="1047"/>
      <c r="CD100" s="1047"/>
      <c r="CE100" s="1047"/>
      <c r="CF100" s="1047"/>
      <c r="CG100" s="1048"/>
      <c r="CH100" s="1049"/>
      <c r="CI100" s="1050"/>
      <c r="CJ100" s="1050"/>
      <c r="CK100" s="1050"/>
      <c r="CL100" s="1051"/>
      <c r="CM100" s="1049"/>
      <c r="CN100" s="1050"/>
      <c r="CO100" s="1050"/>
      <c r="CP100" s="1050"/>
      <c r="CQ100" s="1051"/>
      <c r="CR100" s="1049"/>
      <c r="CS100" s="1050"/>
      <c r="CT100" s="1050"/>
      <c r="CU100" s="1050"/>
      <c r="CV100" s="1051"/>
      <c r="CW100" s="1049"/>
      <c r="CX100" s="1050"/>
      <c r="CY100" s="1050"/>
      <c r="CZ100" s="1050"/>
      <c r="DA100" s="1051"/>
      <c r="DB100" s="1049"/>
      <c r="DC100" s="1050"/>
      <c r="DD100" s="1050"/>
      <c r="DE100" s="1050"/>
      <c r="DF100" s="1051"/>
      <c r="DG100" s="1049"/>
      <c r="DH100" s="1050"/>
      <c r="DI100" s="1050"/>
      <c r="DJ100" s="1050"/>
      <c r="DK100" s="1051"/>
      <c r="DL100" s="1049"/>
      <c r="DM100" s="1050"/>
      <c r="DN100" s="1050"/>
      <c r="DO100" s="1050"/>
      <c r="DP100" s="1051"/>
      <c r="DQ100" s="1049"/>
      <c r="DR100" s="1050"/>
      <c r="DS100" s="1050"/>
      <c r="DT100" s="1050"/>
      <c r="DU100" s="1051"/>
      <c r="DV100" s="1034"/>
      <c r="DW100" s="1035"/>
      <c r="DX100" s="1035"/>
      <c r="DY100" s="1035"/>
      <c r="DZ100" s="1036"/>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1046"/>
      <c r="BT101" s="1047"/>
      <c r="BU101" s="1047"/>
      <c r="BV101" s="1047"/>
      <c r="BW101" s="1047"/>
      <c r="BX101" s="1047"/>
      <c r="BY101" s="1047"/>
      <c r="BZ101" s="1047"/>
      <c r="CA101" s="1047"/>
      <c r="CB101" s="1047"/>
      <c r="CC101" s="1047"/>
      <c r="CD101" s="1047"/>
      <c r="CE101" s="1047"/>
      <c r="CF101" s="1047"/>
      <c r="CG101" s="1048"/>
      <c r="CH101" s="1049"/>
      <c r="CI101" s="1050"/>
      <c r="CJ101" s="1050"/>
      <c r="CK101" s="1050"/>
      <c r="CL101" s="1051"/>
      <c r="CM101" s="1049"/>
      <c r="CN101" s="1050"/>
      <c r="CO101" s="1050"/>
      <c r="CP101" s="1050"/>
      <c r="CQ101" s="1051"/>
      <c r="CR101" s="1049"/>
      <c r="CS101" s="1050"/>
      <c r="CT101" s="1050"/>
      <c r="CU101" s="1050"/>
      <c r="CV101" s="1051"/>
      <c r="CW101" s="1049"/>
      <c r="CX101" s="1050"/>
      <c r="CY101" s="1050"/>
      <c r="CZ101" s="1050"/>
      <c r="DA101" s="1051"/>
      <c r="DB101" s="1049"/>
      <c r="DC101" s="1050"/>
      <c r="DD101" s="1050"/>
      <c r="DE101" s="1050"/>
      <c r="DF101" s="1051"/>
      <c r="DG101" s="1049"/>
      <c r="DH101" s="1050"/>
      <c r="DI101" s="1050"/>
      <c r="DJ101" s="1050"/>
      <c r="DK101" s="1051"/>
      <c r="DL101" s="1049"/>
      <c r="DM101" s="1050"/>
      <c r="DN101" s="1050"/>
      <c r="DO101" s="1050"/>
      <c r="DP101" s="1051"/>
      <c r="DQ101" s="1049"/>
      <c r="DR101" s="1050"/>
      <c r="DS101" s="1050"/>
      <c r="DT101" s="1050"/>
      <c r="DU101" s="1051"/>
      <c r="DV101" s="1034"/>
      <c r="DW101" s="1035"/>
      <c r="DX101" s="1035"/>
      <c r="DY101" s="1035"/>
      <c r="DZ101" s="1036"/>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393</v>
      </c>
      <c r="BR102" s="1037" t="s">
        <v>424</v>
      </c>
      <c r="BS102" s="1038"/>
      <c r="BT102" s="1038"/>
      <c r="BU102" s="1038"/>
      <c r="BV102" s="1038"/>
      <c r="BW102" s="1038"/>
      <c r="BX102" s="1038"/>
      <c r="BY102" s="1038"/>
      <c r="BZ102" s="1038"/>
      <c r="CA102" s="1038"/>
      <c r="CB102" s="1038"/>
      <c r="CC102" s="1038"/>
      <c r="CD102" s="1038"/>
      <c r="CE102" s="1038"/>
      <c r="CF102" s="1038"/>
      <c r="CG102" s="1039"/>
      <c r="CH102" s="1040"/>
      <c r="CI102" s="1041"/>
      <c r="CJ102" s="1041"/>
      <c r="CK102" s="1041"/>
      <c r="CL102" s="1042"/>
      <c r="CM102" s="1040"/>
      <c r="CN102" s="1041"/>
      <c r="CO102" s="1041"/>
      <c r="CP102" s="1041"/>
      <c r="CQ102" s="1042"/>
      <c r="CR102" s="1043">
        <v>69</v>
      </c>
      <c r="CS102" s="1044"/>
      <c r="CT102" s="1044"/>
      <c r="CU102" s="1044"/>
      <c r="CV102" s="1045"/>
      <c r="CW102" s="1043">
        <v>15</v>
      </c>
      <c r="CX102" s="1044"/>
      <c r="CY102" s="1044"/>
      <c r="CZ102" s="1044"/>
      <c r="DA102" s="1045"/>
      <c r="DB102" s="1043"/>
      <c r="DC102" s="1044"/>
      <c r="DD102" s="1044"/>
      <c r="DE102" s="1044"/>
      <c r="DF102" s="1045"/>
      <c r="DG102" s="1043"/>
      <c r="DH102" s="1044"/>
      <c r="DI102" s="1044"/>
      <c r="DJ102" s="1044"/>
      <c r="DK102" s="1045"/>
      <c r="DL102" s="1043"/>
      <c r="DM102" s="1044"/>
      <c r="DN102" s="1044"/>
      <c r="DO102" s="1044"/>
      <c r="DP102" s="1045"/>
      <c r="DQ102" s="1043"/>
      <c r="DR102" s="1044"/>
      <c r="DS102" s="1044"/>
      <c r="DT102" s="1044"/>
      <c r="DU102" s="1045"/>
      <c r="DV102" s="1026"/>
      <c r="DW102" s="1027"/>
      <c r="DX102" s="1027"/>
      <c r="DY102" s="1027"/>
      <c r="DZ102" s="1028"/>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29" t="s">
        <v>425</v>
      </c>
      <c r="BR103" s="1029"/>
      <c r="BS103" s="1029"/>
      <c r="BT103" s="1029"/>
      <c r="BU103" s="1029"/>
      <c r="BV103" s="1029"/>
      <c r="BW103" s="1029"/>
      <c r="BX103" s="1029"/>
      <c r="BY103" s="1029"/>
      <c r="BZ103" s="1029"/>
      <c r="CA103" s="1029"/>
      <c r="CB103" s="1029"/>
      <c r="CC103" s="1029"/>
      <c r="CD103" s="1029"/>
      <c r="CE103" s="1029"/>
      <c r="CF103" s="1029"/>
      <c r="CG103" s="1029"/>
      <c r="CH103" s="1029"/>
      <c r="CI103" s="1029"/>
      <c r="CJ103" s="1029"/>
      <c r="CK103" s="1029"/>
      <c r="CL103" s="1029"/>
      <c r="CM103" s="1029"/>
      <c r="CN103" s="1029"/>
      <c r="CO103" s="1029"/>
      <c r="CP103" s="1029"/>
      <c r="CQ103" s="1029"/>
      <c r="CR103" s="1029"/>
      <c r="CS103" s="1029"/>
      <c r="CT103" s="1029"/>
      <c r="CU103" s="1029"/>
      <c r="CV103" s="1029"/>
      <c r="CW103" s="1029"/>
      <c r="CX103" s="1029"/>
      <c r="CY103" s="1029"/>
      <c r="CZ103" s="1029"/>
      <c r="DA103" s="1029"/>
      <c r="DB103" s="1029"/>
      <c r="DC103" s="1029"/>
      <c r="DD103" s="1029"/>
      <c r="DE103" s="1029"/>
      <c r="DF103" s="1029"/>
      <c r="DG103" s="1029"/>
      <c r="DH103" s="1029"/>
      <c r="DI103" s="1029"/>
      <c r="DJ103" s="1029"/>
      <c r="DK103" s="1029"/>
      <c r="DL103" s="1029"/>
      <c r="DM103" s="1029"/>
      <c r="DN103" s="1029"/>
      <c r="DO103" s="1029"/>
      <c r="DP103" s="1029"/>
      <c r="DQ103" s="1029"/>
      <c r="DR103" s="1029"/>
      <c r="DS103" s="1029"/>
      <c r="DT103" s="1029"/>
      <c r="DU103" s="1029"/>
      <c r="DV103" s="1029"/>
      <c r="DW103" s="1029"/>
      <c r="DX103" s="1029"/>
      <c r="DY103" s="1029"/>
      <c r="DZ103" s="1029"/>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30" t="s">
        <v>426</v>
      </c>
      <c r="BR104" s="1030"/>
      <c r="BS104" s="1030"/>
      <c r="BT104" s="1030"/>
      <c r="BU104" s="1030"/>
      <c r="BV104" s="1030"/>
      <c r="BW104" s="1030"/>
      <c r="BX104" s="1030"/>
      <c r="BY104" s="1030"/>
      <c r="BZ104" s="1030"/>
      <c r="CA104" s="1030"/>
      <c r="CB104" s="1030"/>
      <c r="CC104" s="1030"/>
      <c r="CD104" s="1030"/>
      <c r="CE104" s="1030"/>
      <c r="CF104" s="1030"/>
      <c r="CG104" s="1030"/>
      <c r="CH104" s="1030"/>
      <c r="CI104" s="1030"/>
      <c r="CJ104" s="1030"/>
      <c r="CK104" s="1030"/>
      <c r="CL104" s="1030"/>
      <c r="CM104" s="1030"/>
      <c r="CN104" s="1030"/>
      <c r="CO104" s="1030"/>
      <c r="CP104" s="1030"/>
      <c r="CQ104" s="1030"/>
      <c r="CR104" s="1030"/>
      <c r="CS104" s="1030"/>
      <c r="CT104" s="1030"/>
      <c r="CU104" s="1030"/>
      <c r="CV104" s="1030"/>
      <c r="CW104" s="1030"/>
      <c r="CX104" s="1030"/>
      <c r="CY104" s="1030"/>
      <c r="CZ104" s="1030"/>
      <c r="DA104" s="1030"/>
      <c r="DB104" s="1030"/>
      <c r="DC104" s="1030"/>
      <c r="DD104" s="1030"/>
      <c r="DE104" s="1030"/>
      <c r="DF104" s="1030"/>
      <c r="DG104" s="1030"/>
      <c r="DH104" s="1030"/>
      <c r="DI104" s="1030"/>
      <c r="DJ104" s="1030"/>
      <c r="DK104" s="1030"/>
      <c r="DL104" s="1030"/>
      <c r="DM104" s="1030"/>
      <c r="DN104" s="1030"/>
      <c r="DO104" s="1030"/>
      <c r="DP104" s="1030"/>
      <c r="DQ104" s="1030"/>
      <c r="DR104" s="1030"/>
      <c r="DS104" s="1030"/>
      <c r="DT104" s="1030"/>
      <c r="DU104" s="1030"/>
      <c r="DV104" s="1030"/>
      <c r="DW104" s="1030"/>
      <c r="DX104" s="1030"/>
      <c r="DY104" s="1030"/>
      <c r="DZ104" s="1030"/>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427</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428</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31" t="s">
        <v>429</v>
      </c>
      <c r="B108" s="1032"/>
      <c r="C108" s="1032"/>
      <c r="D108" s="1032"/>
      <c r="E108" s="1032"/>
      <c r="F108" s="1032"/>
      <c r="G108" s="1032"/>
      <c r="H108" s="1032"/>
      <c r="I108" s="1032"/>
      <c r="J108" s="1032"/>
      <c r="K108" s="1032"/>
      <c r="L108" s="1032"/>
      <c r="M108" s="1032"/>
      <c r="N108" s="1032"/>
      <c r="O108" s="1032"/>
      <c r="P108" s="1032"/>
      <c r="Q108" s="1032"/>
      <c r="R108" s="1032"/>
      <c r="S108" s="1032"/>
      <c r="T108" s="1032"/>
      <c r="U108" s="1032"/>
      <c r="V108" s="1032"/>
      <c r="W108" s="1032"/>
      <c r="X108" s="1032"/>
      <c r="Y108" s="1032"/>
      <c r="Z108" s="1032"/>
      <c r="AA108" s="1032"/>
      <c r="AB108" s="1032"/>
      <c r="AC108" s="1032"/>
      <c r="AD108" s="1032"/>
      <c r="AE108" s="1032"/>
      <c r="AF108" s="1032"/>
      <c r="AG108" s="1032"/>
      <c r="AH108" s="1032"/>
      <c r="AI108" s="1032"/>
      <c r="AJ108" s="1032"/>
      <c r="AK108" s="1032"/>
      <c r="AL108" s="1032"/>
      <c r="AM108" s="1032"/>
      <c r="AN108" s="1032"/>
      <c r="AO108" s="1032"/>
      <c r="AP108" s="1032"/>
      <c r="AQ108" s="1032"/>
      <c r="AR108" s="1032"/>
      <c r="AS108" s="1032"/>
      <c r="AT108" s="1033"/>
      <c r="AU108" s="1031" t="s">
        <v>430</v>
      </c>
      <c r="AV108" s="1032"/>
      <c r="AW108" s="1032"/>
      <c r="AX108" s="1032"/>
      <c r="AY108" s="1032"/>
      <c r="AZ108" s="1032"/>
      <c r="BA108" s="1032"/>
      <c r="BB108" s="1032"/>
      <c r="BC108" s="1032"/>
      <c r="BD108" s="1032"/>
      <c r="BE108" s="1032"/>
      <c r="BF108" s="1032"/>
      <c r="BG108" s="1032"/>
      <c r="BH108" s="1032"/>
      <c r="BI108" s="1032"/>
      <c r="BJ108" s="1032"/>
      <c r="BK108" s="1032"/>
      <c r="BL108" s="1032"/>
      <c r="BM108" s="1032"/>
      <c r="BN108" s="1032"/>
      <c r="BO108" s="1032"/>
      <c r="BP108" s="1032"/>
      <c r="BQ108" s="1032"/>
      <c r="BR108" s="1032"/>
      <c r="BS108" s="1032"/>
      <c r="BT108" s="1032"/>
      <c r="BU108" s="1032"/>
      <c r="BV108" s="1032"/>
      <c r="BW108" s="1032"/>
      <c r="BX108" s="1032"/>
      <c r="BY108" s="1032"/>
      <c r="BZ108" s="1032"/>
      <c r="CA108" s="1032"/>
      <c r="CB108" s="1032"/>
      <c r="CC108" s="1032"/>
      <c r="CD108" s="1032"/>
      <c r="CE108" s="1032"/>
      <c r="CF108" s="1032"/>
      <c r="CG108" s="1032"/>
      <c r="CH108" s="1032"/>
      <c r="CI108" s="1032"/>
      <c r="CJ108" s="1032"/>
      <c r="CK108" s="1032"/>
      <c r="CL108" s="1032"/>
      <c r="CM108" s="1032"/>
      <c r="CN108" s="1032"/>
      <c r="CO108" s="1032"/>
      <c r="CP108" s="1032"/>
      <c r="CQ108" s="1032"/>
      <c r="CR108" s="1032"/>
      <c r="CS108" s="1032"/>
      <c r="CT108" s="1032"/>
      <c r="CU108" s="1032"/>
      <c r="CV108" s="1032"/>
      <c r="CW108" s="1032"/>
      <c r="CX108" s="1032"/>
      <c r="CY108" s="1032"/>
      <c r="CZ108" s="1032"/>
      <c r="DA108" s="1032"/>
      <c r="DB108" s="1032"/>
      <c r="DC108" s="1032"/>
      <c r="DD108" s="1032"/>
      <c r="DE108" s="1032"/>
      <c r="DF108" s="1032"/>
      <c r="DG108" s="1032"/>
      <c r="DH108" s="1032"/>
      <c r="DI108" s="1032"/>
      <c r="DJ108" s="1032"/>
      <c r="DK108" s="1032"/>
      <c r="DL108" s="1032"/>
      <c r="DM108" s="1032"/>
      <c r="DN108" s="1032"/>
      <c r="DO108" s="1032"/>
      <c r="DP108" s="1032"/>
      <c r="DQ108" s="1032"/>
      <c r="DR108" s="1032"/>
      <c r="DS108" s="1032"/>
      <c r="DT108" s="1032"/>
      <c r="DU108" s="1032"/>
      <c r="DV108" s="1032"/>
      <c r="DW108" s="1032"/>
      <c r="DX108" s="1032"/>
      <c r="DY108" s="1032"/>
      <c r="DZ108" s="1033"/>
    </row>
    <row r="109" spans="1:131" s="247" customFormat="1" ht="26.25" customHeight="1" x14ac:dyDescent="0.15">
      <c r="A109" s="986" t="s">
        <v>431</v>
      </c>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c r="Z109" s="988"/>
      <c r="AA109" s="989" t="s">
        <v>432</v>
      </c>
      <c r="AB109" s="987"/>
      <c r="AC109" s="987"/>
      <c r="AD109" s="987"/>
      <c r="AE109" s="988"/>
      <c r="AF109" s="989" t="s">
        <v>311</v>
      </c>
      <c r="AG109" s="987"/>
      <c r="AH109" s="987"/>
      <c r="AI109" s="987"/>
      <c r="AJ109" s="988"/>
      <c r="AK109" s="989" t="s">
        <v>310</v>
      </c>
      <c r="AL109" s="987"/>
      <c r="AM109" s="987"/>
      <c r="AN109" s="987"/>
      <c r="AO109" s="988"/>
      <c r="AP109" s="989" t="s">
        <v>433</v>
      </c>
      <c r="AQ109" s="987"/>
      <c r="AR109" s="987"/>
      <c r="AS109" s="987"/>
      <c r="AT109" s="1018"/>
      <c r="AU109" s="986" t="s">
        <v>431</v>
      </c>
      <c r="AV109" s="987"/>
      <c r="AW109" s="987"/>
      <c r="AX109" s="987"/>
      <c r="AY109" s="987"/>
      <c r="AZ109" s="987"/>
      <c r="BA109" s="987"/>
      <c r="BB109" s="987"/>
      <c r="BC109" s="987"/>
      <c r="BD109" s="987"/>
      <c r="BE109" s="987"/>
      <c r="BF109" s="987"/>
      <c r="BG109" s="987"/>
      <c r="BH109" s="987"/>
      <c r="BI109" s="987"/>
      <c r="BJ109" s="987"/>
      <c r="BK109" s="987"/>
      <c r="BL109" s="987"/>
      <c r="BM109" s="987"/>
      <c r="BN109" s="987"/>
      <c r="BO109" s="987"/>
      <c r="BP109" s="988"/>
      <c r="BQ109" s="989" t="s">
        <v>432</v>
      </c>
      <c r="BR109" s="987"/>
      <c r="BS109" s="987"/>
      <c r="BT109" s="987"/>
      <c r="BU109" s="988"/>
      <c r="BV109" s="989" t="s">
        <v>311</v>
      </c>
      <c r="BW109" s="987"/>
      <c r="BX109" s="987"/>
      <c r="BY109" s="987"/>
      <c r="BZ109" s="988"/>
      <c r="CA109" s="989" t="s">
        <v>310</v>
      </c>
      <c r="CB109" s="987"/>
      <c r="CC109" s="987"/>
      <c r="CD109" s="987"/>
      <c r="CE109" s="988"/>
      <c r="CF109" s="1025" t="s">
        <v>433</v>
      </c>
      <c r="CG109" s="1025"/>
      <c r="CH109" s="1025"/>
      <c r="CI109" s="1025"/>
      <c r="CJ109" s="1025"/>
      <c r="CK109" s="989" t="s">
        <v>434</v>
      </c>
      <c r="CL109" s="987"/>
      <c r="CM109" s="987"/>
      <c r="CN109" s="987"/>
      <c r="CO109" s="987"/>
      <c r="CP109" s="987"/>
      <c r="CQ109" s="987"/>
      <c r="CR109" s="987"/>
      <c r="CS109" s="987"/>
      <c r="CT109" s="987"/>
      <c r="CU109" s="987"/>
      <c r="CV109" s="987"/>
      <c r="CW109" s="987"/>
      <c r="CX109" s="987"/>
      <c r="CY109" s="987"/>
      <c r="CZ109" s="987"/>
      <c r="DA109" s="987"/>
      <c r="DB109" s="987"/>
      <c r="DC109" s="987"/>
      <c r="DD109" s="987"/>
      <c r="DE109" s="987"/>
      <c r="DF109" s="988"/>
      <c r="DG109" s="989" t="s">
        <v>432</v>
      </c>
      <c r="DH109" s="987"/>
      <c r="DI109" s="987"/>
      <c r="DJ109" s="987"/>
      <c r="DK109" s="988"/>
      <c r="DL109" s="989" t="s">
        <v>311</v>
      </c>
      <c r="DM109" s="987"/>
      <c r="DN109" s="987"/>
      <c r="DO109" s="987"/>
      <c r="DP109" s="988"/>
      <c r="DQ109" s="989" t="s">
        <v>310</v>
      </c>
      <c r="DR109" s="987"/>
      <c r="DS109" s="987"/>
      <c r="DT109" s="987"/>
      <c r="DU109" s="988"/>
      <c r="DV109" s="989" t="s">
        <v>433</v>
      </c>
      <c r="DW109" s="987"/>
      <c r="DX109" s="987"/>
      <c r="DY109" s="987"/>
      <c r="DZ109" s="1018"/>
    </row>
    <row r="110" spans="1:131" s="247" customFormat="1" ht="26.25" customHeight="1" x14ac:dyDescent="0.15">
      <c r="A110" s="889" t="s">
        <v>435</v>
      </c>
      <c r="B110" s="890"/>
      <c r="C110" s="890"/>
      <c r="D110" s="890"/>
      <c r="E110" s="890"/>
      <c r="F110" s="890"/>
      <c r="G110" s="890"/>
      <c r="H110" s="890"/>
      <c r="I110" s="890"/>
      <c r="J110" s="890"/>
      <c r="K110" s="890"/>
      <c r="L110" s="890"/>
      <c r="M110" s="890"/>
      <c r="N110" s="890"/>
      <c r="O110" s="890"/>
      <c r="P110" s="890"/>
      <c r="Q110" s="890"/>
      <c r="R110" s="890"/>
      <c r="S110" s="890"/>
      <c r="T110" s="890"/>
      <c r="U110" s="890"/>
      <c r="V110" s="890"/>
      <c r="W110" s="890"/>
      <c r="X110" s="890"/>
      <c r="Y110" s="890"/>
      <c r="Z110" s="891"/>
      <c r="AA110" s="979">
        <v>399485</v>
      </c>
      <c r="AB110" s="980"/>
      <c r="AC110" s="980"/>
      <c r="AD110" s="980"/>
      <c r="AE110" s="981"/>
      <c r="AF110" s="982">
        <v>403109</v>
      </c>
      <c r="AG110" s="980"/>
      <c r="AH110" s="980"/>
      <c r="AI110" s="980"/>
      <c r="AJ110" s="981"/>
      <c r="AK110" s="982">
        <v>372403</v>
      </c>
      <c r="AL110" s="980"/>
      <c r="AM110" s="980"/>
      <c r="AN110" s="980"/>
      <c r="AO110" s="981"/>
      <c r="AP110" s="983">
        <v>13.3</v>
      </c>
      <c r="AQ110" s="984"/>
      <c r="AR110" s="984"/>
      <c r="AS110" s="984"/>
      <c r="AT110" s="985"/>
      <c r="AU110" s="1019" t="s">
        <v>73</v>
      </c>
      <c r="AV110" s="1020"/>
      <c r="AW110" s="1020"/>
      <c r="AX110" s="1020"/>
      <c r="AY110" s="1020"/>
      <c r="AZ110" s="945" t="s">
        <v>436</v>
      </c>
      <c r="BA110" s="890"/>
      <c r="BB110" s="890"/>
      <c r="BC110" s="890"/>
      <c r="BD110" s="890"/>
      <c r="BE110" s="890"/>
      <c r="BF110" s="890"/>
      <c r="BG110" s="890"/>
      <c r="BH110" s="890"/>
      <c r="BI110" s="890"/>
      <c r="BJ110" s="890"/>
      <c r="BK110" s="890"/>
      <c r="BL110" s="890"/>
      <c r="BM110" s="890"/>
      <c r="BN110" s="890"/>
      <c r="BO110" s="890"/>
      <c r="BP110" s="891"/>
      <c r="BQ110" s="946">
        <v>3633693</v>
      </c>
      <c r="BR110" s="927"/>
      <c r="BS110" s="927"/>
      <c r="BT110" s="927"/>
      <c r="BU110" s="927"/>
      <c r="BV110" s="927">
        <v>4298036</v>
      </c>
      <c r="BW110" s="927"/>
      <c r="BX110" s="927"/>
      <c r="BY110" s="927"/>
      <c r="BZ110" s="927"/>
      <c r="CA110" s="927">
        <v>5182785</v>
      </c>
      <c r="CB110" s="927"/>
      <c r="CC110" s="927"/>
      <c r="CD110" s="927"/>
      <c r="CE110" s="927"/>
      <c r="CF110" s="951">
        <v>184.5</v>
      </c>
      <c r="CG110" s="952"/>
      <c r="CH110" s="952"/>
      <c r="CI110" s="952"/>
      <c r="CJ110" s="952"/>
      <c r="CK110" s="1015" t="s">
        <v>437</v>
      </c>
      <c r="CL110" s="901"/>
      <c r="CM110" s="976" t="s">
        <v>438</v>
      </c>
      <c r="CN110" s="977"/>
      <c r="CO110" s="977"/>
      <c r="CP110" s="977"/>
      <c r="CQ110" s="977"/>
      <c r="CR110" s="977"/>
      <c r="CS110" s="977"/>
      <c r="CT110" s="977"/>
      <c r="CU110" s="977"/>
      <c r="CV110" s="977"/>
      <c r="CW110" s="977"/>
      <c r="CX110" s="977"/>
      <c r="CY110" s="977"/>
      <c r="CZ110" s="977"/>
      <c r="DA110" s="977"/>
      <c r="DB110" s="977"/>
      <c r="DC110" s="977"/>
      <c r="DD110" s="977"/>
      <c r="DE110" s="977"/>
      <c r="DF110" s="978"/>
      <c r="DG110" s="946" t="s">
        <v>439</v>
      </c>
      <c r="DH110" s="927"/>
      <c r="DI110" s="927"/>
      <c r="DJ110" s="927"/>
      <c r="DK110" s="927"/>
      <c r="DL110" s="927" t="s">
        <v>439</v>
      </c>
      <c r="DM110" s="927"/>
      <c r="DN110" s="927"/>
      <c r="DO110" s="927"/>
      <c r="DP110" s="927"/>
      <c r="DQ110" s="927" t="s">
        <v>230</v>
      </c>
      <c r="DR110" s="927"/>
      <c r="DS110" s="927"/>
      <c r="DT110" s="927"/>
      <c r="DU110" s="927"/>
      <c r="DV110" s="928" t="s">
        <v>230</v>
      </c>
      <c r="DW110" s="928"/>
      <c r="DX110" s="928"/>
      <c r="DY110" s="928"/>
      <c r="DZ110" s="929"/>
    </row>
    <row r="111" spans="1:131" s="247" customFormat="1" ht="26.25" customHeight="1" x14ac:dyDescent="0.15">
      <c r="A111" s="856" t="s">
        <v>440</v>
      </c>
      <c r="B111" s="857"/>
      <c r="C111" s="857"/>
      <c r="D111" s="857"/>
      <c r="E111" s="857"/>
      <c r="F111" s="857"/>
      <c r="G111" s="857"/>
      <c r="H111" s="857"/>
      <c r="I111" s="857"/>
      <c r="J111" s="857"/>
      <c r="K111" s="857"/>
      <c r="L111" s="857"/>
      <c r="M111" s="857"/>
      <c r="N111" s="857"/>
      <c r="O111" s="857"/>
      <c r="P111" s="857"/>
      <c r="Q111" s="857"/>
      <c r="R111" s="857"/>
      <c r="S111" s="857"/>
      <c r="T111" s="857"/>
      <c r="U111" s="857"/>
      <c r="V111" s="857"/>
      <c r="W111" s="857"/>
      <c r="X111" s="857"/>
      <c r="Y111" s="857"/>
      <c r="Z111" s="1014"/>
      <c r="AA111" s="1007" t="s">
        <v>230</v>
      </c>
      <c r="AB111" s="1008"/>
      <c r="AC111" s="1008"/>
      <c r="AD111" s="1008"/>
      <c r="AE111" s="1009"/>
      <c r="AF111" s="1010" t="s">
        <v>230</v>
      </c>
      <c r="AG111" s="1008"/>
      <c r="AH111" s="1008"/>
      <c r="AI111" s="1008"/>
      <c r="AJ111" s="1009"/>
      <c r="AK111" s="1010" t="s">
        <v>230</v>
      </c>
      <c r="AL111" s="1008"/>
      <c r="AM111" s="1008"/>
      <c r="AN111" s="1008"/>
      <c r="AO111" s="1009"/>
      <c r="AP111" s="1011" t="s">
        <v>230</v>
      </c>
      <c r="AQ111" s="1012"/>
      <c r="AR111" s="1012"/>
      <c r="AS111" s="1012"/>
      <c r="AT111" s="1013"/>
      <c r="AU111" s="1021"/>
      <c r="AV111" s="1022"/>
      <c r="AW111" s="1022"/>
      <c r="AX111" s="1022"/>
      <c r="AY111" s="1022"/>
      <c r="AZ111" s="897" t="s">
        <v>441</v>
      </c>
      <c r="BA111" s="832"/>
      <c r="BB111" s="832"/>
      <c r="BC111" s="832"/>
      <c r="BD111" s="832"/>
      <c r="BE111" s="832"/>
      <c r="BF111" s="832"/>
      <c r="BG111" s="832"/>
      <c r="BH111" s="832"/>
      <c r="BI111" s="832"/>
      <c r="BJ111" s="832"/>
      <c r="BK111" s="832"/>
      <c r="BL111" s="832"/>
      <c r="BM111" s="832"/>
      <c r="BN111" s="832"/>
      <c r="BO111" s="832"/>
      <c r="BP111" s="833"/>
      <c r="BQ111" s="898" t="s">
        <v>230</v>
      </c>
      <c r="BR111" s="899"/>
      <c r="BS111" s="899"/>
      <c r="BT111" s="899"/>
      <c r="BU111" s="899"/>
      <c r="BV111" s="899" t="s">
        <v>442</v>
      </c>
      <c r="BW111" s="899"/>
      <c r="BX111" s="899"/>
      <c r="BY111" s="899"/>
      <c r="BZ111" s="899"/>
      <c r="CA111" s="899" t="s">
        <v>230</v>
      </c>
      <c r="CB111" s="899"/>
      <c r="CC111" s="899"/>
      <c r="CD111" s="899"/>
      <c r="CE111" s="899"/>
      <c r="CF111" s="960" t="s">
        <v>439</v>
      </c>
      <c r="CG111" s="961"/>
      <c r="CH111" s="961"/>
      <c r="CI111" s="961"/>
      <c r="CJ111" s="961"/>
      <c r="CK111" s="1016"/>
      <c r="CL111" s="903"/>
      <c r="CM111" s="906" t="s">
        <v>443</v>
      </c>
      <c r="CN111" s="907"/>
      <c r="CO111" s="907"/>
      <c r="CP111" s="907"/>
      <c r="CQ111" s="907"/>
      <c r="CR111" s="907"/>
      <c r="CS111" s="907"/>
      <c r="CT111" s="907"/>
      <c r="CU111" s="907"/>
      <c r="CV111" s="907"/>
      <c r="CW111" s="907"/>
      <c r="CX111" s="907"/>
      <c r="CY111" s="907"/>
      <c r="CZ111" s="907"/>
      <c r="DA111" s="907"/>
      <c r="DB111" s="907"/>
      <c r="DC111" s="907"/>
      <c r="DD111" s="907"/>
      <c r="DE111" s="907"/>
      <c r="DF111" s="908"/>
      <c r="DG111" s="898" t="s">
        <v>230</v>
      </c>
      <c r="DH111" s="899"/>
      <c r="DI111" s="899"/>
      <c r="DJ111" s="899"/>
      <c r="DK111" s="899"/>
      <c r="DL111" s="899" t="s">
        <v>230</v>
      </c>
      <c r="DM111" s="899"/>
      <c r="DN111" s="899"/>
      <c r="DO111" s="899"/>
      <c r="DP111" s="899"/>
      <c r="DQ111" s="899" t="s">
        <v>230</v>
      </c>
      <c r="DR111" s="899"/>
      <c r="DS111" s="899"/>
      <c r="DT111" s="899"/>
      <c r="DU111" s="899"/>
      <c r="DV111" s="876" t="s">
        <v>442</v>
      </c>
      <c r="DW111" s="876"/>
      <c r="DX111" s="876"/>
      <c r="DY111" s="876"/>
      <c r="DZ111" s="877"/>
    </row>
    <row r="112" spans="1:131" s="247" customFormat="1" ht="26.25" customHeight="1" x14ac:dyDescent="0.15">
      <c r="A112" s="1001" t="s">
        <v>444</v>
      </c>
      <c r="B112" s="1002"/>
      <c r="C112" s="832" t="s">
        <v>445</v>
      </c>
      <c r="D112" s="832"/>
      <c r="E112" s="832"/>
      <c r="F112" s="832"/>
      <c r="G112" s="832"/>
      <c r="H112" s="832"/>
      <c r="I112" s="832"/>
      <c r="J112" s="832"/>
      <c r="K112" s="832"/>
      <c r="L112" s="832"/>
      <c r="M112" s="832"/>
      <c r="N112" s="832"/>
      <c r="O112" s="832"/>
      <c r="P112" s="832"/>
      <c r="Q112" s="832"/>
      <c r="R112" s="832"/>
      <c r="S112" s="832"/>
      <c r="T112" s="832"/>
      <c r="U112" s="832"/>
      <c r="V112" s="832"/>
      <c r="W112" s="832"/>
      <c r="X112" s="832"/>
      <c r="Y112" s="832"/>
      <c r="Z112" s="833"/>
      <c r="AA112" s="861" t="s">
        <v>230</v>
      </c>
      <c r="AB112" s="862"/>
      <c r="AC112" s="862"/>
      <c r="AD112" s="862"/>
      <c r="AE112" s="863"/>
      <c r="AF112" s="864" t="s">
        <v>230</v>
      </c>
      <c r="AG112" s="862"/>
      <c r="AH112" s="862"/>
      <c r="AI112" s="862"/>
      <c r="AJ112" s="863"/>
      <c r="AK112" s="864" t="s">
        <v>230</v>
      </c>
      <c r="AL112" s="862"/>
      <c r="AM112" s="862"/>
      <c r="AN112" s="862"/>
      <c r="AO112" s="863"/>
      <c r="AP112" s="909" t="s">
        <v>230</v>
      </c>
      <c r="AQ112" s="910"/>
      <c r="AR112" s="910"/>
      <c r="AS112" s="910"/>
      <c r="AT112" s="911"/>
      <c r="AU112" s="1021"/>
      <c r="AV112" s="1022"/>
      <c r="AW112" s="1022"/>
      <c r="AX112" s="1022"/>
      <c r="AY112" s="1022"/>
      <c r="AZ112" s="897" t="s">
        <v>446</v>
      </c>
      <c r="BA112" s="832"/>
      <c r="BB112" s="832"/>
      <c r="BC112" s="832"/>
      <c r="BD112" s="832"/>
      <c r="BE112" s="832"/>
      <c r="BF112" s="832"/>
      <c r="BG112" s="832"/>
      <c r="BH112" s="832"/>
      <c r="BI112" s="832"/>
      <c r="BJ112" s="832"/>
      <c r="BK112" s="832"/>
      <c r="BL112" s="832"/>
      <c r="BM112" s="832"/>
      <c r="BN112" s="832"/>
      <c r="BO112" s="832"/>
      <c r="BP112" s="833"/>
      <c r="BQ112" s="898">
        <v>457424</v>
      </c>
      <c r="BR112" s="899"/>
      <c r="BS112" s="899"/>
      <c r="BT112" s="899"/>
      <c r="BU112" s="899"/>
      <c r="BV112" s="899">
        <v>455967</v>
      </c>
      <c r="BW112" s="899"/>
      <c r="BX112" s="899"/>
      <c r="BY112" s="899"/>
      <c r="BZ112" s="899"/>
      <c r="CA112" s="899">
        <v>446032</v>
      </c>
      <c r="CB112" s="899"/>
      <c r="CC112" s="899"/>
      <c r="CD112" s="899"/>
      <c r="CE112" s="899"/>
      <c r="CF112" s="960">
        <v>15.9</v>
      </c>
      <c r="CG112" s="961"/>
      <c r="CH112" s="961"/>
      <c r="CI112" s="961"/>
      <c r="CJ112" s="961"/>
      <c r="CK112" s="1016"/>
      <c r="CL112" s="903"/>
      <c r="CM112" s="906" t="s">
        <v>447</v>
      </c>
      <c r="CN112" s="907"/>
      <c r="CO112" s="907"/>
      <c r="CP112" s="907"/>
      <c r="CQ112" s="907"/>
      <c r="CR112" s="907"/>
      <c r="CS112" s="907"/>
      <c r="CT112" s="907"/>
      <c r="CU112" s="907"/>
      <c r="CV112" s="907"/>
      <c r="CW112" s="907"/>
      <c r="CX112" s="907"/>
      <c r="CY112" s="907"/>
      <c r="CZ112" s="907"/>
      <c r="DA112" s="907"/>
      <c r="DB112" s="907"/>
      <c r="DC112" s="907"/>
      <c r="DD112" s="907"/>
      <c r="DE112" s="907"/>
      <c r="DF112" s="908"/>
      <c r="DG112" s="898" t="s">
        <v>230</v>
      </c>
      <c r="DH112" s="899"/>
      <c r="DI112" s="899"/>
      <c r="DJ112" s="899"/>
      <c r="DK112" s="899"/>
      <c r="DL112" s="899" t="s">
        <v>442</v>
      </c>
      <c r="DM112" s="899"/>
      <c r="DN112" s="899"/>
      <c r="DO112" s="899"/>
      <c r="DP112" s="899"/>
      <c r="DQ112" s="899" t="s">
        <v>439</v>
      </c>
      <c r="DR112" s="899"/>
      <c r="DS112" s="899"/>
      <c r="DT112" s="899"/>
      <c r="DU112" s="899"/>
      <c r="DV112" s="876" t="s">
        <v>442</v>
      </c>
      <c r="DW112" s="876"/>
      <c r="DX112" s="876"/>
      <c r="DY112" s="876"/>
      <c r="DZ112" s="877"/>
    </row>
    <row r="113" spans="1:130" s="247" customFormat="1" ht="26.25" customHeight="1" x14ac:dyDescent="0.15">
      <c r="A113" s="1003"/>
      <c r="B113" s="1004"/>
      <c r="C113" s="832" t="s">
        <v>448</v>
      </c>
      <c r="D113" s="832"/>
      <c r="E113" s="832"/>
      <c r="F113" s="832"/>
      <c r="G113" s="832"/>
      <c r="H113" s="832"/>
      <c r="I113" s="832"/>
      <c r="J113" s="832"/>
      <c r="K113" s="832"/>
      <c r="L113" s="832"/>
      <c r="M113" s="832"/>
      <c r="N113" s="832"/>
      <c r="O113" s="832"/>
      <c r="P113" s="832"/>
      <c r="Q113" s="832"/>
      <c r="R113" s="832"/>
      <c r="S113" s="832"/>
      <c r="T113" s="832"/>
      <c r="U113" s="832"/>
      <c r="V113" s="832"/>
      <c r="W113" s="832"/>
      <c r="X113" s="832"/>
      <c r="Y113" s="832"/>
      <c r="Z113" s="833"/>
      <c r="AA113" s="1007">
        <v>46135</v>
      </c>
      <c r="AB113" s="1008"/>
      <c r="AC113" s="1008"/>
      <c r="AD113" s="1008"/>
      <c r="AE113" s="1009"/>
      <c r="AF113" s="1010">
        <v>49324</v>
      </c>
      <c r="AG113" s="1008"/>
      <c r="AH113" s="1008"/>
      <c r="AI113" s="1008"/>
      <c r="AJ113" s="1009"/>
      <c r="AK113" s="1010">
        <v>53510</v>
      </c>
      <c r="AL113" s="1008"/>
      <c r="AM113" s="1008"/>
      <c r="AN113" s="1008"/>
      <c r="AO113" s="1009"/>
      <c r="AP113" s="1011">
        <v>1.9</v>
      </c>
      <c r="AQ113" s="1012"/>
      <c r="AR113" s="1012"/>
      <c r="AS113" s="1012"/>
      <c r="AT113" s="1013"/>
      <c r="AU113" s="1021"/>
      <c r="AV113" s="1022"/>
      <c r="AW113" s="1022"/>
      <c r="AX113" s="1022"/>
      <c r="AY113" s="1022"/>
      <c r="AZ113" s="897" t="s">
        <v>449</v>
      </c>
      <c r="BA113" s="832"/>
      <c r="BB113" s="832"/>
      <c r="BC113" s="832"/>
      <c r="BD113" s="832"/>
      <c r="BE113" s="832"/>
      <c r="BF113" s="832"/>
      <c r="BG113" s="832"/>
      <c r="BH113" s="832"/>
      <c r="BI113" s="832"/>
      <c r="BJ113" s="832"/>
      <c r="BK113" s="832"/>
      <c r="BL113" s="832"/>
      <c r="BM113" s="832"/>
      <c r="BN113" s="832"/>
      <c r="BO113" s="832"/>
      <c r="BP113" s="833"/>
      <c r="BQ113" s="898">
        <v>71964</v>
      </c>
      <c r="BR113" s="899"/>
      <c r="BS113" s="899"/>
      <c r="BT113" s="899"/>
      <c r="BU113" s="899"/>
      <c r="BV113" s="899">
        <v>66604</v>
      </c>
      <c r="BW113" s="899"/>
      <c r="BX113" s="899"/>
      <c r="BY113" s="899"/>
      <c r="BZ113" s="899"/>
      <c r="CA113" s="899">
        <v>61219</v>
      </c>
      <c r="CB113" s="899"/>
      <c r="CC113" s="899"/>
      <c r="CD113" s="899"/>
      <c r="CE113" s="899"/>
      <c r="CF113" s="960">
        <v>2.2000000000000002</v>
      </c>
      <c r="CG113" s="961"/>
      <c r="CH113" s="961"/>
      <c r="CI113" s="961"/>
      <c r="CJ113" s="961"/>
      <c r="CK113" s="1016"/>
      <c r="CL113" s="903"/>
      <c r="CM113" s="906" t="s">
        <v>450</v>
      </c>
      <c r="CN113" s="907"/>
      <c r="CO113" s="907"/>
      <c r="CP113" s="907"/>
      <c r="CQ113" s="907"/>
      <c r="CR113" s="907"/>
      <c r="CS113" s="907"/>
      <c r="CT113" s="907"/>
      <c r="CU113" s="907"/>
      <c r="CV113" s="907"/>
      <c r="CW113" s="907"/>
      <c r="CX113" s="907"/>
      <c r="CY113" s="907"/>
      <c r="CZ113" s="907"/>
      <c r="DA113" s="907"/>
      <c r="DB113" s="907"/>
      <c r="DC113" s="907"/>
      <c r="DD113" s="907"/>
      <c r="DE113" s="907"/>
      <c r="DF113" s="908"/>
      <c r="DG113" s="861" t="s">
        <v>442</v>
      </c>
      <c r="DH113" s="862"/>
      <c r="DI113" s="862"/>
      <c r="DJ113" s="862"/>
      <c r="DK113" s="863"/>
      <c r="DL113" s="864" t="s">
        <v>230</v>
      </c>
      <c r="DM113" s="862"/>
      <c r="DN113" s="862"/>
      <c r="DO113" s="862"/>
      <c r="DP113" s="863"/>
      <c r="DQ113" s="864" t="s">
        <v>442</v>
      </c>
      <c r="DR113" s="862"/>
      <c r="DS113" s="862"/>
      <c r="DT113" s="862"/>
      <c r="DU113" s="863"/>
      <c r="DV113" s="909" t="s">
        <v>442</v>
      </c>
      <c r="DW113" s="910"/>
      <c r="DX113" s="910"/>
      <c r="DY113" s="910"/>
      <c r="DZ113" s="911"/>
    </row>
    <row r="114" spans="1:130" s="247" customFormat="1" ht="26.25" customHeight="1" x14ac:dyDescent="0.15">
      <c r="A114" s="1003"/>
      <c r="B114" s="1004"/>
      <c r="C114" s="832" t="s">
        <v>451</v>
      </c>
      <c r="D114" s="832"/>
      <c r="E114" s="832"/>
      <c r="F114" s="832"/>
      <c r="G114" s="832"/>
      <c r="H114" s="832"/>
      <c r="I114" s="832"/>
      <c r="J114" s="832"/>
      <c r="K114" s="832"/>
      <c r="L114" s="832"/>
      <c r="M114" s="832"/>
      <c r="N114" s="832"/>
      <c r="O114" s="832"/>
      <c r="P114" s="832"/>
      <c r="Q114" s="832"/>
      <c r="R114" s="832"/>
      <c r="S114" s="832"/>
      <c r="T114" s="832"/>
      <c r="U114" s="832"/>
      <c r="V114" s="832"/>
      <c r="W114" s="832"/>
      <c r="X114" s="832"/>
      <c r="Y114" s="832"/>
      <c r="Z114" s="833"/>
      <c r="AA114" s="861">
        <v>4375</v>
      </c>
      <c r="AB114" s="862"/>
      <c r="AC114" s="862"/>
      <c r="AD114" s="862"/>
      <c r="AE114" s="863"/>
      <c r="AF114" s="864">
        <v>5689</v>
      </c>
      <c r="AG114" s="862"/>
      <c r="AH114" s="862"/>
      <c r="AI114" s="862"/>
      <c r="AJ114" s="863"/>
      <c r="AK114" s="864">
        <v>5689</v>
      </c>
      <c r="AL114" s="862"/>
      <c r="AM114" s="862"/>
      <c r="AN114" s="862"/>
      <c r="AO114" s="863"/>
      <c r="AP114" s="909">
        <v>0.2</v>
      </c>
      <c r="AQ114" s="910"/>
      <c r="AR114" s="910"/>
      <c r="AS114" s="910"/>
      <c r="AT114" s="911"/>
      <c r="AU114" s="1021"/>
      <c r="AV114" s="1022"/>
      <c r="AW114" s="1022"/>
      <c r="AX114" s="1022"/>
      <c r="AY114" s="1022"/>
      <c r="AZ114" s="897" t="s">
        <v>452</v>
      </c>
      <c r="BA114" s="832"/>
      <c r="BB114" s="832"/>
      <c r="BC114" s="832"/>
      <c r="BD114" s="832"/>
      <c r="BE114" s="832"/>
      <c r="BF114" s="832"/>
      <c r="BG114" s="832"/>
      <c r="BH114" s="832"/>
      <c r="BI114" s="832"/>
      <c r="BJ114" s="832"/>
      <c r="BK114" s="832"/>
      <c r="BL114" s="832"/>
      <c r="BM114" s="832"/>
      <c r="BN114" s="832"/>
      <c r="BO114" s="832"/>
      <c r="BP114" s="833"/>
      <c r="BQ114" s="898">
        <v>1167918</v>
      </c>
      <c r="BR114" s="899"/>
      <c r="BS114" s="899"/>
      <c r="BT114" s="899"/>
      <c r="BU114" s="899"/>
      <c r="BV114" s="899">
        <v>1155926</v>
      </c>
      <c r="BW114" s="899"/>
      <c r="BX114" s="899"/>
      <c r="BY114" s="899"/>
      <c r="BZ114" s="899"/>
      <c r="CA114" s="899">
        <v>1108573</v>
      </c>
      <c r="CB114" s="899"/>
      <c r="CC114" s="899"/>
      <c r="CD114" s="899"/>
      <c r="CE114" s="899"/>
      <c r="CF114" s="960">
        <v>39.5</v>
      </c>
      <c r="CG114" s="961"/>
      <c r="CH114" s="961"/>
      <c r="CI114" s="961"/>
      <c r="CJ114" s="961"/>
      <c r="CK114" s="1016"/>
      <c r="CL114" s="903"/>
      <c r="CM114" s="906" t="s">
        <v>453</v>
      </c>
      <c r="CN114" s="907"/>
      <c r="CO114" s="907"/>
      <c r="CP114" s="907"/>
      <c r="CQ114" s="907"/>
      <c r="CR114" s="907"/>
      <c r="CS114" s="907"/>
      <c r="CT114" s="907"/>
      <c r="CU114" s="907"/>
      <c r="CV114" s="907"/>
      <c r="CW114" s="907"/>
      <c r="CX114" s="907"/>
      <c r="CY114" s="907"/>
      <c r="CZ114" s="907"/>
      <c r="DA114" s="907"/>
      <c r="DB114" s="907"/>
      <c r="DC114" s="907"/>
      <c r="DD114" s="907"/>
      <c r="DE114" s="907"/>
      <c r="DF114" s="908"/>
      <c r="DG114" s="861" t="s">
        <v>230</v>
      </c>
      <c r="DH114" s="862"/>
      <c r="DI114" s="862"/>
      <c r="DJ114" s="862"/>
      <c r="DK114" s="863"/>
      <c r="DL114" s="864" t="s">
        <v>230</v>
      </c>
      <c r="DM114" s="862"/>
      <c r="DN114" s="862"/>
      <c r="DO114" s="862"/>
      <c r="DP114" s="863"/>
      <c r="DQ114" s="864" t="s">
        <v>230</v>
      </c>
      <c r="DR114" s="862"/>
      <c r="DS114" s="862"/>
      <c r="DT114" s="862"/>
      <c r="DU114" s="863"/>
      <c r="DV114" s="909" t="s">
        <v>230</v>
      </c>
      <c r="DW114" s="910"/>
      <c r="DX114" s="910"/>
      <c r="DY114" s="910"/>
      <c r="DZ114" s="911"/>
    </row>
    <row r="115" spans="1:130" s="247" customFormat="1" ht="26.25" customHeight="1" x14ac:dyDescent="0.15">
      <c r="A115" s="1003"/>
      <c r="B115" s="1004"/>
      <c r="C115" s="832" t="s">
        <v>454</v>
      </c>
      <c r="D115" s="832"/>
      <c r="E115" s="832"/>
      <c r="F115" s="832"/>
      <c r="G115" s="832"/>
      <c r="H115" s="832"/>
      <c r="I115" s="832"/>
      <c r="J115" s="832"/>
      <c r="K115" s="832"/>
      <c r="L115" s="832"/>
      <c r="M115" s="832"/>
      <c r="N115" s="832"/>
      <c r="O115" s="832"/>
      <c r="P115" s="832"/>
      <c r="Q115" s="832"/>
      <c r="R115" s="832"/>
      <c r="S115" s="832"/>
      <c r="T115" s="832"/>
      <c r="U115" s="832"/>
      <c r="V115" s="832"/>
      <c r="W115" s="832"/>
      <c r="X115" s="832"/>
      <c r="Y115" s="832"/>
      <c r="Z115" s="833"/>
      <c r="AA115" s="1007" t="s">
        <v>230</v>
      </c>
      <c r="AB115" s="1008"/>
      <c r="AC115" s="1008"/>
      <c r="AD115" s="1008"/>
      <c r="AE115" s="1009"/>
      <c r="AF115" s="1010" t="s">
        <v>230</v>
      </c>
      <c r="AG115" s="1008"/>
      <c r="AH115" s="1008"/>
      <c r="AI115" s="1008"/>
      <c r="AJ115" s="1009"/>
      <c r="AK115" s="1010" t="s">
        <v>230</v>
      </c>
      <c r="AL115" s="1008"/>
      <c r="AM115" s="1008"/>
      <c r="AN115" s="1008"/>
      <c r="AO115" s="1009"/>
      <c r="AP115" s="1011" t="s">
        <v>230</v>
      </c>
      <c r="AQ115" s="1012"/>
      <c r="AR115" s="1012"/>
      <c r="AS115" s="1012"/>
      <c r="AT115" s="1013"/>
      <c r="AU115" s="1021"/>
      <c r="AV115" s="1022"/>
      <c r="AW115" s="1022"/>
      <c r="AX115" s="1022"/>
      <c r="AY115" s="1022"/>
      <c r="AZ115" s="897" t="s">
        <v>455</v>
      </c>
      <c r="BA115" s="832"/>
      <c r="BB115" s="832"/>
      <c r="BC115" s="832"/>
      <c r="BD115" s="832"/>
      <c r="BE115" s="832"/>
      <c r="BF115" s="832"/>
      <c r="BG115" s="832"/>
      <c r="BH115" s="832"/>
      <c r="BI115" s="832"/>
      <c r="BJ115" s="832"/>
      <c r="BK115" s="832"/>
      <c r="BL115" s="832"/>
      <c r="BM115" s="832"/>
      <c r="BN115" s="832"/>
      <c r="BO115" s="832"/>
      <c r="BP115" s="833"/>
      <c r="BQ115" s="898" t="s">
        <v>442</v>
      </c>
      <c r="BR115" s="899"/>
      <c r="BS115" s="899"/>
      <c r="BT115" s="899"/>
      <c r="BU115" s="899"/>
      <c r="BV115" s="899" t="s">
        <v>442</v>
      </c>
      <c r="BW115" s="899"/>
      <c r="BX115" s="899"/>
      <c r="BY115" s="899"/>
      <c r="BZ115" s="899"/>
      <c r="CA115" s="899" t="s">
        <v>230</v>
      </c>
      <c r="CB115" s="899"/>
      <c r="CC115" s="899"/>
      <c r="CD115" s="899"/>
      <c r="CE115" s="899"/>
      <c r="CF115" s="960" t="s">
        <v>442</v>
      </c>
      <c r="CG115" s="961"/>
      <c r="CH115" s="961"/>
      <c r="CI115" s="961"/>
      <c r="CJ115" s="961"/>
      <c r="CK115" s="1016"/>
      <c r="CL115" s="903"/>
      <c r="CM115" s="897" t="s">
        <v>456</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833"/>
      <c r="DG115" s="861" t="s">
        <v>230</v>
      </c>
      <c r="DH115" s="862"/>
      <c r="DI115" s="862"/>
      <c r="DJ115" s="862"/>
      <c r="DK115" s="863"/>
      <c r="DL115" s="864" t="s">
        <v>442</v>
      </c>
      <c r="DM115" s="862"/>
      <c r="DN115" s="862"/>
      <c r="DO115" s="862"/>
      <c r="DP115" s="863"/>
      <c r="DQ115" s="864" t="s">
        <v>230</v>
      </c>
      <c r="DR115" s="862"/>
      <c r="DS115" s="862"/>
      <c r="DT115" s="862"/>
      <c r="DU115" s="863"/>
      <c r="DV115" s="909" t="s">
        <v>230</v>
      </c>
      <c r="DW115" s="910"/>
      <c r="DX115" s="910"/>
      <c r="DY115" s="910"/>
      <c r="DZ115" s="911"/>
    </row>
    <row r="116" spans="1:130" s="247" customFormat="1" ht="26.25" customHeight="1" x14ac:dyDescent="0.15">
      <c r="A116" s="1005"/>
      <c r="B116" s="1006"/>
      <c r="C116" s="965" t="s">
        <v>457</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861" t="s">
        <v>230</v>
      </c>
      <c r="AB116" s="862"/>
      <c r="AC116" s="862"/>
      <c r="AD116" s="862"/>
      <c r="AE116" s="863"/>
      <c r="AF116" s="864" t="s">
        <v>230</v>
      </c>
      <c r="AG116" s="862"/>
      <c r="AH116" s="862"/>
      <c r="AI116" s="862"/>
      <c r="AJ116" s="863"/>
      <c r="AK116" s="864" t="s">
        <v>230</v>
      </c>
      <c r="AL116" s="862"/>
      <c r="AM116" s="862"/>
      <c r="AN116" s="862"/>
      <c r="AO116" s="863"/>
      <c r="AP116" s="909" t="s">
        <v>439</v>
      </c>
      <c r="AQ116" s="910"/>
      <c r="AR116" s="910"/>
      <c r="AS116" s="910"/>
      <c r="AT116" s="911"/>
      <c r="AU116" s="1021"/>
      <c r="AV116" s="1022"/>
      <c r="AW116" s="1022"/>
      <c r="AX116" s="1022"/>
      <c r="AY116" s="1022"/>
      <c r="AZ116" s="948" t="s">
        <v>458</v>
      </c>
      <c r="BA116" s="949"/>
      <c r="BB116" s="949"/>
      <c r="BC116" s="949"/>
      <c r="BD116" s="949"/>
      <c r="BE116" s="949"/>
      <c r="BF116" s="949"/>
      <c r="BG116" s="949"/>
      <c r="BH116" s="949"/>
      <c r="BI116" s="949"/>
      <c r="BJ116" s="949"/>
      <c r="BK116" s="949"/>
      <c r="BL116" s="949"/>
      <c r="BM116" s="949"/>
      <c r="BN116" s="949"/>
      <c r="BO116" s="949"/>
      <c r="BP116" s="950"/>
      <c r="BQ116" s="898" t="s">
        <v>442</v>
      </c>
      <c r="BR116" s="899"/>
      <c r="BS116" s="899"/>
      <c r="BT116" s="899"/>
      <c r="BU116" s="899"/>
      <c r="BV116" s="899" t="s">
        <v>230</v>
      </c>
      <c r="BW116" s="899"/>
      <c r="BX116" s="899"/>
      <c r="BY116" s="899"/>
      <c r="BZ116" s="899"/>
      <c r="CA116" s="899" t="s">
        <v>439</v>
      </c>
      <c r="CB116" s="899"/>
      <c r="CC116" s="899"/>
      <c r="CD116" s="899"/>
      <c r="CE116" s="899"/>
      <c r="CF116" s="960" t="s">
        <v>439</v>
      </c>
      <c r="CG116" s="961"/>
      <c r="CH116" s="961"/>
      <c r="CI116" s="961"/>
      <c r="CJ116" s="961"/>
      <c r="CK116" s="1016"/>
      <c r="CL116" s="903"/>
      <c r="CM116" s="906" t="s">
        <v>459</v>
      </c>
      <c r="CN116" s="907"/>
      <c r="CO116" s="907"/>
      <c r="CP116" s="907"/>
      <c r="CQ116" s="907"/>
      <c r="CR116" s="907"/>
      <c r="CS116" s="907"/>
      <c r="CT116" s="907"/>
      <c r="CU116" s="907"/>
      <c r="CV116" s="907"/>
      <c r="CW116" s="907"/>
      <c r="CX116" s="907"/>
      <c r="CY116" s="907"/>
      <c r="CZ116" s="907"/>
      <c r="DA116" s="907"/>
      <c r="DB116" s="907"/>
      <c r="DC116" s="907"/>
      <c r="DD116" s="907"/>
      <c r="DE116" s="907"/>
      <c r="DF116" s="908"/>
      <c r="DG116" s="861" t="s">
        <v>230</v>
      </c>
      <c r="DH116" s="862"/>
      <c r="DI116" s="862"/>
      <c r="DJ116" s="862"/>
      <c r="DK116" s="863"/>
      <c r="DL116" s="864" t="s">
        <v>442</v>
      </c>
      <c r="DM116" s="862"/>
      <c r="DN116" s="862"/>
      <c r="DO116" s="862"/>
      <c r="DP116" s="863"/>
      <c r="DQ116" s="864" t="s">
        <v>230</v>
      </c>
      <c r="DR116" s="862"/>
      <c r="DS116" s="862"/>
      <c r="DT116" s="862"/>
      <c r="DU116" s="863"/>
      <c r="DV116" s="909" t="s">
        <v>230</v>
      </c>
      <c r="DW116" s="910"/>
      <c r="DX116" s="910"/>
      <c r="DY116" s="910"/>
      <c r="DZ116" s="911"/>
    </row>
    <row r="117" spans="1:130" s="247" customFormat="1" ht="26.25" customHeight="1" x14ac:dyDescent="0.15">
      <c r="A117" s="986" t="s">
        <v>187</v>
      </c>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62" t="s">
        <v>460</v>
      </c>
      <c r="Z117" s="988"/>
      <c r="AA117" s="993">
        <v>449995</v>
      </c>
      <c r="AB117" s="994"/>
      <c r="AC117" s="994"/>
      <c r="AD117" s="994"/>
      <c r="AE117" s="995"/>
      <c r="AF117" s="996">
        <v>458122</v>
      </c>
      <c r="AG117" s="994"/>
      <c r="AH117" s="994"/>
      <c r="AI117" s="994"/>
      <c r="AJ117" s="995"/>
      <c r="AK117" s="996">
        <v>431602</v>
      </c>
      <c r="AL117" s="994"/>
      <c r="AM117" s="994"/>
      <c r="AN117" s="994"/>
      <c r="AO117" s="995"/>
      <c r="AP117" s="997"/>
      <c r="AQ117" s="998"/>
      <c r="AR117" s="998"/>
      <c r="AS117" s="998"/>
      <c r="AT117" s="999"/>
      <c r="AU117" s="1021"/>
      <c r="AV117" s="1022"/>
      <c r="AW117" s="1022"/>
      <c r="AX117" s="1022"/>
      <c r="AY117" s="1022"/>
      <c r="AZ117" s="948" t="s">
        <v>461</v>
      </c>
      <c r="BA117" s="949"/>
      <c r="BB117" s="949"/>
      <c r="BC117" s="949"/>
      <c r="BD117" s="949"/>
      <c r="BE117" s="949"/>
      <c r="BF117" s="949"/>
      <c r="BG117" s="949"/>
      <c r="BH117" s="949"/>
      <c r="BI117" s="949"/>
      <c r="BJ117" s="949"/>
      <c r="BK117" s="949"/>
      <c r="BL117" s="949"/>
      <c r="BM117" s="949"/>
      <c r="BN117" s="949"/>
      <c r="BO117" s="949"/>
      <c r="BP117" s="950"/>
      <c r="BQ117" s="898" t="s">
        <v>439</v>
      </c>
      <c r="BR117" s="899"/>
      <c r="BS117" s="899"/>
      <c r="BT117" s="899"/>
      <c r="BU117" s="899"/>
      <c r="BV117" s="899" t="s">
        <v>230</v>
      </c>
      <c r="BW117" s="899"/>
      <c r="BX117" s="899"/>
      <c r="BY117" s="899"/>
      <c r="BZ117" s="899"/>
      <c r="CA117" s="899" t="s">
        <v>439</v>
      </c>
      <c r="CB117" s="899"/>
      <c r="CC117" s="899"/>
      <c r="CD117" s="899"/>
      <c r="CE117" s="899"/>
      <c r="CF117" s="960" t="s">
        <v>439</v>
      </c>
      <c r="CG117" s="961"/>
      <c r="CH117" s="961"/>
      <c r="CI117" s="961"/>
      <c r="CJ117" s="961"/>
      <c r="CK117" s="1016"/>
      <c r="CL117" s="903"/>
      <c r="CM117" s="906" t="s">
        <v>462</v>
      </c>
      <c r="CN117" s="907"/>
      <c r="CO117" s="907"/>
      <c r="CP117" s="907"/>
      <c r="CQ117" s="907"/>
      <c r="CR117" s="907"/>
      <c r="CS117" s="907"/>
      <c r="CT117" s="907"/>
      <c r="CU117" s="907"/>
      <c r="CV117" s="907"/>
      <c r="CW117" s="907"/>
      <c r="CX117" s="907"/>
      <c r="CY117" s="907"/>
      <c r="CZ117" s="907"/>
      <c r="DA117" s="907"/>
      <c r="DB117" s="907"/>
      <c r="DC117" s="907"/>
      <c r="DD117" s="907"/>
      <c r="DE117" s="907"/>
      <c r="DF117" s="908"/>
      <c r="DG117" s="861" t="s">
        <v>439</v>
      </c>
      <c r="DH117" s="862"/>
      <c r="DI117" s="862"/>
      <c r="DJ117" s="862"/>
      <c r="DK117" s="863"/>
      <c r="DL117" s="864" t="s">
        <v>230</v>
      </c>
      <c r="DM117" s="862"/>
      <c r="DN117" s="862"/>
      <c r="DO117" s="862"/>
      <c r="DP117" s="863"/>
      <c r="DQ117" s="864" t="s">
        <v>439</v>
      </c>
      <c r="DR117" s="862"/>
      <c r="DS117" s="862"/>
      <c r="DT117" s="862"/>
      <c r="DU117" s="863"/>
      <c r="DV117" s="909" t="s">
        <v>230</v>
      </c>
      <c r="DW117" s="910"/>
      <c r="DX117" s="910"/>
      <c r="DY117" s="910"/>
      <c r="DZ117" s="911"/>
    </row>
    <row r="118" spans="1:130" s="247" customFormat="1" ht="26.25" customHeight="1" x14ac:dyDescent="0.15">
      <c r="A118" s="986" t="s">
        <v>434</v>
      </c>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c r="Z118" s="988"/>
      <c r="AA118" s="989" t="s">
        <v>432</v>
      </c>
      <c r="AB118" s="987"/>
      <c r="AC118" s="987"/>
      <c r="AD118" s="987"/>
      <c r="AE118" s="988"/>
      <c r="AF118" s="989" t="s">
        <v>311</v>
      </c>
      <c r="AG118" s="987"/>
      <c r="AH118" s="987"/>
      <c r="AI118" s="987"/>
      <c r="AJ118" s="988"/>
      <c r="AK118" s="989" t="s">
        <v>310</v>
      </c>
      <c r="AL118" s="987"/>
      <c r="AM118" s="987"/>
      <c r="AN118" s="987"/>
      <c r="AO118" s="988"/>
      <c r="AP118" s="990" t="s">
        <v>433</v>
      </c>
      <c r="AQ118" s="991"/>
      <c r="AR118" s="991"/>
      <c r="AS118" s="991"/>
      <c r="AT118" s="992"/>
      <c r="AU118" s="1021"/>
      <c r="AV118" s="1022"/>
      <c r="AW118" s="1022"/>
      <c r="AX118" s="1022"/>
      <c r="AY118" s="1022"/>
      <c r="AZ118" s="964" t="s">
        <v>463</v>
      </c>
      <c r="BA118" s="965"/>
      <c r="BB118" s="965"/>
      <c r="BC118" s="965"/>
      <c r="BD118" s="965"/>
      <c r="BE118" s="965"/>
      <c r="BF118" s="965"/>
      <c r="BG118" s="965"/>
      <c r="BH118" s="965"/>
      <c r="BI118" s="965"/>
      <c r="BJ118" s="965"/>
      <c r="BK118" s="965"/>
      <c r="BL118" s="965"/>
      <c r="BM118" s="965"/>
      <c r="BN118" s="965"/>
      <c r="BO118" s="965"/>
      <c r="BP118" s="966"/>
      <c r="BQ118" s="967" t="s">
        <v>230</v>
      </c>
      <c r="BR118" s="930"/>
      <c r="BS118" s="930"/>
      <c r="BT118" s="930"/>
      <c r="BU118" s="930"/>
      <c r="BV118" s="930" t="s">
        <v>230</v>
      </c>
      <c r="BW118" s="930"/>
      <c r="BX118" s="930"/>
      <c r="BY118" s="930"/>
      <c r="BZ118" s="930"/>
      <c r="CA118" s="930" t="s">
        <v>230</v>
      </c>
      <c r="CB118" s="930"/>
      <c r="CC118" s="930"/>
      <c r="CD118" s="930"/>
      <c r="CE118" s="930"/>
      <c r="CF118" s="960" t="s">
        <v>230</v>
      </c>
      <c r="CG118" s="961"/>
      <c r="CH118" s="961"/>
      <c r="CI118" s="961"/>
      <c r="CJ118" s="961"/>
      <c r="CK118" s="1016"/>
      <c r="CL118" s="903"/>
      <c r="CM118" s="906" t="s">
        <v>464</v>
      </c>
      <c r="CN118" s="907"/>
      <c r="CO118" s="907"/>
      <c r="CP118" s="907"/>
      <c r="CQ118" s="907"/>
      <c r="CR118" s="907"/>
      <c r="CS118" s="907"/>
      <c r="CT118" s="907"/>
      <c r="CU118" s="907"/>
      <c r="CV118" s="907"/>
      <c r="CW118" s="907"/>
      <c r="CX118" s="907"/>
      <c r="CY118" s="907"/>
      <c r="CZ118" s="907"/>
      <c r="DA118" s="907"/>
      <c r="DB118" s="907"/>
      <c r="DC118" s="907"/>
      <c r="DD118" s="907"/>
      <c r="DE118" s="907"/>
      <c r="DF118" s="908"/>
      <c r="DG118" s="861" t="s">
        <v>230</v>
      </c>
      <c r="DH118" s="862"/>
      <c r="DI118" s="862"/>
      <c r="DJ118" s="862"/>
      <c r="DK118" s="863"/>
      <c r="DL118" s="864" t="s">
        <v>230</v>
      </c>
      <c r="DM118" s="862"/>
      <c r="DN118" s="862"/>
      <c r="DO118" s="862"/>
      <c r="DP118" s="863"/>
      <c r="DQ118" s="864" t="s">
        <v>230</v>
      </c>
      <c r="DR118" s="862"/>
      <c r="DS118" s="862"/>
      <c r="DT118" s="862"/>
      <c r="DU118" s="863"/>
      <c r="DV118" s="909" t="s">
        <v>230</v>
      </c>
      <c r="DW118" s="910"/>
      <c r="DX118" s="910"/>
      <c r="DY118" s="910"/>
      <c r="DZ118" s="911"/>
    </row>
    <row r="119" spans="1:130" s="247" customFormat="1" ht="26.25" customHeight="1" x14ac:dyDescent="0.15">
      <c r="A119" s="900" t="s">
        <v>437</v>
      </c>
      <c r="B119" s="901"/>
      <c r="C119" s="976" t="s">
        <v>438</v>
      </c>
      <c r="D119" s="977"/>
      <c r="E119" s="977"/>
      <c r="F119" s="977"/>
      <c r="G119" s="977"/>
      <c r="H119" s="977"/>
      <c r="I119" s="977"/>
      <c r="J119" s="977"/>
      <c r="K119" s="977"/>
      <c r="L119" s="977"/>
      <c r="M119" s="977"/>
      <c r="N119" s="977"/>
      <c r="O119" s="977"/>
      <c r="P119" s="977"/>
      <c r="Q119" s="977"/>
      <c r="R119" s="977"/>
      <c r="S119" s="977"/>
      <c r="T119" s="977"/>
      <c r="U119" s="977"/>
      <c r="V119" s="977"/>
      <c r="W119" s="977"/>
      <c r="X119" s="977"/>
      <c r="Y119" s="977"/>
      <c r="Z119" s="978"/>
      <c r="AA119" s="979" t="s">
        <v>230</v>
      </c>
      <c r="AB119" s="980"/>
      <c r="AC119" s="980"/>
      <c r="AD119" s="980"/>
      <c r="AE119" s="981"/>
      <c r="AF119" s="982" t="s">
        <v>230</v>
      </c>
      <c r="AG119" s="980"/>
      <c r="AH119" s="980"/>
      <c r="AI119" s="980"/>
      <c r="AJ119" s="981"/>
      <c r="AK119" s="982" t="s">
        <v>230</v>
      </c>
      <c r="AL119" s="980"/>
      <c r="AM119" s="980"/>
      <c r="AN119" s="980"/>
      <c r="AO119" s="981"/>
      <c r="AP119" s="983" t="s">
        <v>230</v>
      </c>
      <c r="AQ119" s="984"/>
      <c r="AR119" s="984"/>
      <c r="AS119" s="984"/>
      <c r="AT119" s="985"/>
      <c r="AU119" s="1023"/>
      <c r="AV119" s="1024"/>
      <c r="AW119" s="1024"/>
      <c r="AX119" s="1024"/>
      <c r="AY119" s="1024"/>
      <c r="AZ119" s="278" t="s">
        <v>187</v>
      </c>
      <c r="BA119" s="278"/>
      <c r="BB119" s="278"/>
      <c r="BC119" s="278"/>
      <c r="BD119" s="278"/>
      <c r="BE119" s="278"/>
      <c r="BF119" s="278"/>
      <c r="BG119" s="278"/>
      <c r="BH119" s="278"/>
      <c r="BI119" s="278"/>
      <c r="BJ119" s="278"/>
      <c r="BK119" s="278"/>
      <c r="BL119" s="278"/>
      <c r="BM119" s="278"/>
      <c r="BN119" s="278"/>
      <c r="BO119" s="962" t="s">
        <v>465</v>
      </c>
      <c r="BP119" s="963"/>
      <c r="BQ119" s="967">
        <v>5330999</v>
      </c>
      <c r="BR119" s="930"/>
      <c r="BS119" s="930"/>
      <c r="BT119" s="930"/>
      <c r="BU119" s="930"/>
      <c r="BV119" s="930">
        <v>5976533</v>
      </c>
      <c r="BW119" s="930"/>
      <c r="BX119" s="930"/>
      <c r="BY119" s="930"/>
      <c r="BZ119" s="930"/>
      <c r="CA119" s="930">
        <v>6798609</v>
      </c>
      <c r="CB119" s="930"/>
      <c r="CC119" s="930"/>
      <c r="CD119" s="930"/>
      <c r="CE119" s="930"/>
      <c r="CF119" s="828"/>
      <c r="CG119" s="829"/>
      <c r="CH119" s="829"/>
      <c r="CI119" s="829"/>
      <c r="CJ119" s="919"/>
      <c r="CK119" s="1017"/>
      <c r="CL119" s="905"/>
      <c r="CM119" s="923" t="s">
        <v>466</v>
      </c>
      <c r="CN119" s="924"/>
      <c r="CO119" s="924"/>
      <c r="CP119" s="924"/>
      <c r="CQ119" s="924"/>
      <c r="CR119" s="924"/>
      <c r="CS119" s="924"/>
      <c r="CT119" s="924"/>
      <c r="CU119" s="924"/>
      <c r="CV119" s="924"/>
      <c r="CW119" s="924"/>
      <c r="CX119" s="924"/>
      <c r="CY119" s="924"/>
      <c r="CZ119" s="924"/>
      <c r="DA119" s="924"/>
      <c r="DB119" s="924"/>
      <c r="DC119" s="924"/>
      <c r="DD119" s="924"/>
      <c r="DE119" s="924"/>
      <c r="DF119" s="925"/>
      <c r="DG119" s="844" t="s">
        <v>230</v>
      </c>
      <c r="DH119" s="845"/>
      <c r="DI119" s="845"/>
      <c r="DJ119" s="845"/>
      <c r="DK119" s="846"/>
      <c r="DL119" s="847" t="s">
        <v>230</v>
      </c>
      <c r="DM119" s="845"/>
      <c r="DN119" s="845"/>
      <c r="DO119" s="845"/>
      <c r="DP119" s="846"/>
      <c r="DQ119" s="847" t="s">
        <v>230</v>
      </c>
      <c r="DR119" s="845"/>
      <c r="DS119" s="845"/>
      <c r="DT119" s="845"/>
      <c r="DU119" s="846"/>
      <c r="DV119" s="933" t="s">
        <v>230</v>
      </c>
      <c r="DW119" s="934"/>
      <c r="DX119" s="934"/>
      <c r="DY119" s="934"/>
      <c r="DZ119" s="935"/>
    </row>
    <row r="120" spans="1:130" s="247" customFormat="1" ht="26.25" customHeight="1" x14ac:dyDescent="0.15">
      <c r="A120" s="902"/>
      <c r="B120" s="903"/>
      <c r="C120" s="906" t="s">
        <v>443</v>
      </c>
      <c r="D120" s="907"/>
      <c r="E120" s="907"/>
      <c r="F120" s="907"/>
      <c r="G120" s="907"/>
      <c r="H120" s="907"/>
      <c r="I120" s="907"/>
      <c r="J120" s="907"/>
      <c r="K120" s="907"/>
      <c r="L120" s="907"/>
      <c r="M120" s="907"/>
      <c r="N120" s="907"/>
      <c r="O120" s="907"/>
      <c r="P120" s="907"/>
      <c r="Q120" s="907"/>
      <c r="R120" s="907"/>
      <c r="S120" s="907"/>
      <c r="T120" s="907"/>
      <c r="U120" s="907"/>
      <c r="V120" s="907"/>
      <c r="W120" s="907"/>
      <c r="X120" s="907"/>
      <c r="Y120" s="907"/>
      <c r="Z120" s="908"/>
      <c r="AA120" s="861" t="s">
        <v>230</v>
      </c>
      <c r="AB120" s="862"/>
      <c r="AC120" s="862"/>
      <c r="AD120" s="862"/>
      <c r="AE120" s="863"/>
      <c r="AF120" s="864" t="s">
        <v>230</v>
      </c>
      <c r="AG120" s="862"/>
      <c r="AH120" s="862"/>
      <c r="AI120" s="862"/>
      <c r="AJ120" s="863"/>
      <c r="AK120" s="864" t="s">
        <v>230</v>
      </c>
      <c r="AL120" s="862"/>
      <c r="AM120" s="862"/>
      <c r="AN120" s="862"/>
      <c r="AO120" s="863"/>
      <c r="AP120" s="909" t="s">
        <v>230</v>
      </c>
      <c r="AQ120" s="910"/>
      <c r="AR120" s="910"/>
      <c r="AS120" s="910"/>
      <c r="AT120" s="911"/>
      <c r="AU120" s="968" t="s">
        <v>467</v>
      </c>
      <c r="AV120" s="969"/>
      <c r="AW120" s="969"/>
      <c r="AX120" s="969"/>
      <c r="AY120" s="970"/>
      <c r="AZ120" s="945" t="s">
        <v>468</v>
      </c>
      <c r="BA120" s="890"/>
      <c r="BB120" s="890"/>
      <c r="BC120" s="890"/>
      <c r="BD120" s="890"/>
      <c r="BE120" s="890"/>
      <c r="BF120" s="890"/>
      <c r="BG120" s="890"/>
      <c r="BH120" s="890"/>
      <c r="BI120" s="890"/>
      <c r="BJ120" s="890"/>
      <c r="BK120" s="890"/>
      <c r="BL120" s="890"/>
      <c r="BM120" s="890"/>
      <c r="BN120" s="890"/>
      <c r="BO120" s="890"/>
      <c r="BP120" s="891"/>
      <c r="BQ120" s="946">
        <v>4077084</v>
      </c>
      <c r="BR120" s="927"/>
      <c r="BS120" s="927"/>
      <c r="BT120" s="927"/>
      <c r="BU120" s="927"/>
      <c r="BV120" s="927">
        <v>4764790</v>
      </c>
      <c r="BW120" s="927"/>
      <c r="BX120" s="927"/>
      <c r="BY120" s="927"/>
      <c r="BZ120" s="927"/>
      <c r="CA120" s="927">
        <v>5010680</v>
      </c>
      <c r="CB120" s="927"/>
      <c r="CC120" s="927"/>
      <c r="CD120" s="927"/>
      <c r="CE120" s="927"/>
      <c r="CF120" s="951">
        <v>178.4</v>
      </c>
      <c r="CG120" s="952"/>
      <c r="CH120" s="952"/>
      <c r="CI120" s="952"/>
      <c r="CJ120" s="952"/>
      <c r="CK120" s="953" t="s">
        <v>469</v>
      </c>
      <c r="CL120" s="937"/>
      <c r="CM120" s="937"/>
      <c r="CN120" s="937"/>
      <c r="CO120" s="938"/>
      <c r="CP120" s="957" t="s">
        <v>470</v>
      </c>
      <c r="CQ120" s="958"/>
      <c r="CR120" s="958"/>
      <c r="CS120" s="958"/>
      <c r="CT120" s="958"/>
      <c r="CU120" s="958"/>
      <c r="CV120" s="958"/>
      <c r="CW120" s="958"/>
      <c r="CX120" s="958"/>
      <c r="CY120" s="958"/>
      <c r="CZ120" s="958"/>
      <c r="DA120" s="958"/>
      <c r="DB120" s="958"/>
      <c r="DC120" s="958"/>
      <c r="DD120" s="958"/>
      <c r="DE120" s="958"/>
      <c r="DF120" s="959"/>
      <c r="DG120" s="946">
        <v>457424</v>
      </c>
      <c r="DH120" s="927"/>
      <c r="DI120" s="927"/>
      <c r="DJ120" s="927"/>
      <c r="DK120" s="927"/>
      <c r="DL120" s="927">
        <v>455967</v>
      </c>
      <c r="DM120" s="927"/>
      <c r="DN120" s="927"/>
      <c r="DO120" s="927"/>
      <c r="DP120" s="927"/>
      <c r="DQ120" s="927">
        <v>446032</v>
      </c>
      <c r="DR120" s="927"/>
      <c r="DS120" s="927"/>
      <c r="DT120" s="927"/>
      <c r="DU120" s="927"/>
      <c r="DV120" s="928">
        <v>15.9</v>
      </c>
      <c r="DW120" s="928"/>
      <c r="DX120" s="928"/>
      <c r="DY120" s="928"/>
      <c r="DZ120" s="929"/>
    </row>
    <row r="121" spans="1:130" s="247" customFormat="1" ht="26.25" customHeight="1" x14ac:dyDescent="0.15">
      <c r="A121" s="902"/>
      <c r="B121" s="903"/>
      <c r="C121" s="948" t="s">
        <v>471</v>
      </c>
      <c r="D121" s="949"/>
      <c r="E121" s="949"/>
      <c r="F121" s="949"/>
      <c r="G121" s="949"/>
      <c r="H121" s="949"/>
      <c r="I121" s="949"/>
      <c r="J121" s="949"/>
      <c r="K121" s="949"/>
      <c r="L121" s="949"/>
      <c r="M121" s="949"/>
      <c r="N121" s="949"/>
      <c r="O121" s="949"/>
      <c r="P121" s="949"/>
      <c r="Q121" s="949"/>
      <c r="R121" s="949"/>
      <c r="S121" s="949"/>
      <c r="T121" s="949"/>
      <c r="U121" s="949"/>
      <c r="V121" s="949"/>
      <c r="W121" s="949"/>
      <c r="X121" s="949"/>
      <c r="Y121" s="949"/>
      <c r="Z121" s="950"/>
      <c r="AA121" s="861" t="s">
        <v>230</v>
      </c>
      <c r="AB121" s="862"/>
      <c r="AC121" s="862"/>
      <c r="AD121" s="862"/>
      <c r="AE121" s="863"/>
      <c r="AF121" s="864" t="s">
        <v>230</v>
      </c>
      <c r="AG121" s="862"/>
      <c r="AH121" s="862"/>
      <c r="AI121" s="862"/>
      <c r="AJ121" s="863"/>
      <c r="AK121" s="864" t="s">
        <v>230</v>
      </c>
      <c r="AL121" s="862"/>
      <c r="AM121" s="862"/>
      <c r="AN121" s="862"/>
      <c r="AO121" s="863"/>
      <c r="AP121" s="909" t="s">
        <v>230</v>
      </c>
      <c r="AQ121" s="910"/>
      <c r="AR121" s="910"/>
      <c r="AS121" s="910"/>
      <c r="AT121" s="911"/>
      <c r="AU121" s="971"/>
      <c r="AV121" s="972"/>
      <c r="AW121" s="972"/>
      <c r="AX121" s="972"/>
      <c r="AY121" s="973"/>
      <c r="AZ121" s="897" t="s">
        <v>472</v>
      </c>
      <c r="BA121" s="832"/>
      <c r="BB121" s="832"/>
      <c r="BC121" s="832"/>
      <c r="BD121" s="832"/>
      <c r="BE121" s="832"/>
      <c r="BF121" s="832"/>
      <c r="BG121" s="832"/>
      <c r="BH121" s="832"/>
      <c r="BI121" s="832"/>
      <c r="BJ121" s="832"/>
      <c r="BK121" s="832"/>
      <c r="BL121" s="832"/>
      <c r="BM121" s="832"/>
      <c r="BN121" s="832"/>
      <c r="BO121" s="832"/>
      <c r="BP121" s="833"/>
      <c r="BQ121" s="898">
        <v>3731</v>
      </c>
      <c r="BR121" s="899"/>
      <c r="BS121" s="899"/>
      <c r="BT121" s="899"/>
      <c r="BU121" s="899"/>
      <c r="BV121" s="899" t="s">
        <v>230</v>
      </c>
      <c r="BW121" s="899"/>
      <c r="BX121" s="899"/>
      <c r="BY121" s="899"/>
      <c r="BZ121" s="899"/>
      <c r="CA121" s="899" t="s">
        <v>230</v>
      </c>
      <c r="CB121" s="899"/>
      <c r="CC121" s="899"/>
      <c r="CD121" s="899"/>
      <c r="CE121" s="899"/>
      <c r="CF121" s="960" t="s">
        <v>230</v>
      </c>
      <c r="CG121" s="961"/>
      <c r="CH121" s="961"/>
      <c r="CI121" s="961"/>
      <c r="CJ121" s="961"/>
      <c r="CK121" s="954"/>
      <c r="CL121" s="940"/>
      <c r="CM121" s="940"/>
      <c r="CN121" s="940"/>
      <c r="CO121" s="941"/>
      <c r="CP121" s="920" t="s">
        <v>473</v>
      </c>
      <c r="CQ121" s="921"/>
      <c r="CR121" s="921"/>
      <c r="CS121" s="921"/>
      <c r="CT121" s="921"/>
      <c r="CU121" s="921"/>
      <c r="CV121" s="921"/>
      <c r="CW121" s="921"/>
      <c r="CX121" s="921"/>
      <c r="CY121" s="921"/>
      <c r="CZ121" s="921"/>
      <c r="DA121" s="921"/>
      <c r="DB121" s="921"/>
      <c r="DC121" s="921"/>
      <c r="DD121" s="921"/>
      <c r="DE121" s="921"/>
      <c r="DF121" s="922"/>
      <c r="DG121" s="898" t="s">
        <v>230</v>
      </c>
      <c r="DH121" s="899"/>
      <c r="DI121" s="899"/>
      <c r="DJ121" s="899"/>
      <c r="DK121" s="899"/>
      <c r="DL121" s="899" t="s">
        <v>230</v>
      </c>
      <c r="DM121" s="899"/>
      <c r="DN121" s="899"/>
      <c r="DO121" s="899"/>
      <c r="DP121" s="899"/>
      <c r="DQ121" s="899" t="s">
        <v>230</v>
      </c>
      <c r="DR121" s="899"/>
      <c r="DS121" s="899"/>
      <c r="DT121" s="899"/>
      <c r="DU121" s="899"/>
      <c r="DV121" s="876" t="s">
        <v>230</v>
      </c>
      <c r="DW121" s="876"/>
      <c r="DX121" s="876"/>
      <c r="DY121" s="876"/>
      <c r="DZ121" s="877"/>
    </row>
    <row r="122" spans="1:130" s="247" customFormat="1" ht="26.25" customHeight="1" x14ac:dyDescent="0.15">
      <c r="A122" s="902"/>
      <c r="B122" s="903"/>
      <c r="C122" s="906" t="s">
        <v>453</v>
      </c>
      <c r="D122" s="907"/>
      <c r="E122" s="907"/>
      <c r="F122" s="907"/>
      <c r="G122" s="907"/>
      <c r="H122" s="907"/>
      <c r="I122" s="907"/>
      <c r="J122" s="907"/>
      <c r="K122" s="907"/>
      <c r="L122" s="907"/>
      <c r="M122" s="907"/>
      <c r="N122" s="907"/>
      <c r="O122" s="907"/>
      <c r="P122" s="907"/>
      <c r="Q122" s="907"/>
      <c r="R122" s="907"/>
      <c r="S122" s="907"/>
      <c r="T122" s="907"/>
      <c r="U122" s="907"/>
      <c r="V122" s="907"/>
      <c r="W122" s="907"/>
      <c r="X122" s="907"/>
      <c r="Y122" s="907"/>
      <c r="Z122" s="908"/>
      <c r="AA122" s="861" t="s">
        <v>230</v>
      </c>
      <c r="AB122" s="862"/>
      <c r="AC122" s="862"/>
      <c r="AD122" s="862"/>
      <c r="AE122" s="863"/>
      <c r="AF122" s="864" t="s">
        <v>230</v>
      </c>
      <c r="AG122" s="862"/>
      <c r="AH122" s="862"/>
      <c r="AI122" s="862"/>
      <c r="AJ122" s="863"/>
      <c r="AK122" s="864" t="s">
        <v>230</v>
      </c>
      <c r="AL122" s="862"/>
      <c r="AM122" s="862"/>
      <c r="AN122" s="862"/>
      <c r="AO122" s="863"/>
      <c r="AP122" s="909" t="s">
        <v>230</v>
      </c>
      <c r="AQ122" s="910"/>
      <c r="AR122" s="910"/>
      <c r="AS122" s="910"/>
      <c r="AT122" s="911"/>
      <c r="AU122" s="971"/>
      <c r="AV122" s="972"/>
      <c r="AW122" s="972"/>
      <c r="AX122" s="972"/>
      <c r="AY122" s="973"/>
      <c r="AZ122" s="964" t="s">
        <v>474</v>
      </c>
      <c r="BA122" s="965"/>
      <c r="BB122" s="965"/>
      <c r="BC122" s="965"/>
      <c r="BD122" s="965"/>
      <c r="BE122" s="965"/>
      <c r="BF122" s="965"/>
      <c r="BG122" s="965"/>
      <c r="BH122" s="965"/>
      <c r="BI122" s="965"/>
      <c r="BJ122" s="965"/>
      <c r="BK122" s="965"/>
      <c r="BL122" s="965"/>
      <c r="BM122" s="965"/>
      <c r="BN122" s="965"/>
      <c r="BO122" s="965"/>
      <c r="BP122" s="966"/>
      <c r="BQ122" s="967">
        <v>4024823</v>
      </c>
      <c r="BR122" s="930"/>
      <c r="BS122" s="930"/>
      <c r="BT122" s="930"/>
      <c r="BU122" s="930"/>
      <c r="BV122" s="930">
        <v>4347676</v>
      </c>
      <c r="BW122" s="930"/>
      <c r="BX122" s="930"/>
      <c r="BY122" s="930"/>
      <c r="BZ122" s="930"/>
      <c r="CA122" s="930">
        <v>4978770</v>
      </c>
      <c r="CB122" s="930"/>
      <c r="CC122" s="930"/>
      <c r="CD122" s="930"/>
      <c r="CE122" s="930"/>
      <c r="CF122" s="931">
        <v>177.2</v>
      </c>
      <c r="CG122" s="932"/>
      <c r="CH122" s="932"/>
      <c r="CI122" s="932"/>
      <c r="CJ122" s="932"/>
      <c r="CK122" s="954"/>
      <c r="CL122" s="940"/>
      <c r="CM122" s="940"/>
      <c r="CN122" s="940"/>
      <c r="CO122" s="941"/>
      <c r="CP122" s="920" t="s">
        <v>475</v>
      </c>
      <c r="CQ122" s="921"/>
      <c r="CR122" s="921"/>
      <c r="CS122" s="921"/>
      <c r="CT122" s="921"/>
      <c r="CU122" s="921"/>
      <c r="CV122" s="921"/>
      <c r="CW122" s="921"/>
      <c r="CX122" s="921"/>
      <c r="CY122" s="921"/>
      <c r="CZ122" s="921"/>
      <c r="DA122" s="921"/>
      <c r="DB122" s="921"/>
      <c r="DC122" s="921"/>
      <c r="DD122" s="921"/>
      <c r="DE122" s="921"/>
      <c r="DF122" s="922"/>
      <c r="DG122" s="898" t="s">
        <v>230</v>
      </c>
      <c r="DH122" s="899"/>
      <c r="DI122" s="899"/>
      <c r="DJ122" s="899"/>
      <c r="DK122" s="899"/>
      <c r="DL122" s="899" t="s">
        <v>230</v>
      </c>
      <c r="DM122" s="899"/>
      <c r="DN122" s="899"/>
      <c r="DO122" s="899"/>
      <c r="DP122" s="899"/>
      <c r="DQ122" s="899" t="s">
        <v>476</v>
      </c>
      <c r="DR122" s="899"/>
      <c r="DS122" s="899"/>
      <c r="DT122" s="899"/>
      <c r="DU122" s="899"/>
      <c r="DV122" s="876" t="s">
        <v>476</v>
      </c>
      <c r="DW122" s="876"/>
      <c r="DX122" s="876"/>
      <c r="DY122" s="876"/>
      <c r="DZ122" s="877"/>
    </row>
    <row r="123" spans="1:130" s="247" customFormat="1" ht="26.25" customHeight="1" x14ac:dyDescent="0.15">
      <c r="A123" s="902"/>
      <c r="B123" s="903"/>
      <c r="C123" s="906" t="s">
        <v>459</v>
      </c>
      <c r="D123" s="907"/>
      <c r="E123" s="907"/>
      <c r="F123" s="907"/>
      <c r="G123" s="907"/>
      <c r="H123" s="907"/>
      <c r="I123" s="907"/>
      <c r="J123" s="907"/>
      <c r="K123" s="907"/>
      <c r="L123" s="907"/>
      <c r="M123" s="907"/>
      <c r="N123" s="907"/>
      <c r="O123" s="907"/>
      <c r="P123" s="907"/>
      <c r="Q123" s="907"/>
      <c r="R123" s="907"/>
      <c r="S123" s="907"/>
      <c r="T123" s="907"/>
      <c r="U123" s="907"/>
      <c r="V123" s="907"/>
      <c r="W123" s="907"/>
      <c r="X123" s="907"/>
      <c r="Y123" s="907"/>
      <c r="Z123" s="908"/>
      <c r="AA123" s="861" t="s">
        <v>477</v>
      </c>
      <c r="AB123" s="862"/>
      <c r="AC123" s="862"/>
      <c r="AD123" s="862"/>
      <c r="AE123" s="863"/>
      <c r="AF123" s="864" t="s">
        <v>478</v>
      </c>
      <c r="AG123" s="862"/>
      <c r="AH123" s="862"/>
      <c r="AI123" s="862"/>
      <c r="AJ123" s="863"/>
      <c r="AK123" s="864" t="s">
        <v>230</v>
      </c>
      <c r="AL123" s="862"/>
      <c r="AM123" s="862"/>
      <c r="AN123" s="862"/>
      <c r="AO123" s="863"/>
      <c r="AP123" s="909" t="s">
        <v>230</v>
      </c>
      <c r="AQ123" s="910"/>
      <c r="AR123" s="910"/>
      <c r="AS123" s="910"/>
      <c r="AT123" s="911"/>
      <c r="AU123" s="974"/>
      <c r="AV123" s="975"/>
      <c r="AW123" s="975"/>
      <c r="AX123" s="975"/>
      <c r="AY123" s="975"/>
      <c r="AZ123" s="278" t="s">
        <v>187</v>
      </c>
      <c r="BA123" s="278"/>
      <c r="BB123" s="278"/>
      <c r="BC123" s="278"/>
      <c r="BD123" s="278"/>
      <c r="BE123" s="278"/>
      <c r="BF123" s="278"/>
      <c r="BG123" s="278"/>
      <c r="BH123" s="278"/>
      <c r="BI123" s="278"/>
      <c r="BJ123" s="278"/>
      <c r="BK123" s="278"/>
      <c r="BL123" s="278"/>
      <c r="BM123" s="278"/>
      <c r="BN123" s="278"/>
      <c r="BO123" s="962" t="s">
        <v>479</v>
      </c>
      <c r="BP123" s="963"/>
      <c r="BQ123" s="917">
        <v>8105638</v>
      </c>
      <c r="BR123" s="918"/>
      <c r="BS123" s="918"/>
      <c r="BT123" s="918"/>
      <c r="BU123" s="918"/>
      <c r="BV123" s="918">
        <v>9112466</v>
      </c>
      <c r="BW123" s="918"/>
      <c r="BX123" s="918"/>
      <c r="BY123" s="918"/>
      <c r="BZ123" s="918"/>
      <c r="CA123" s="918">
        <v>9989450</v>
      </c>
      <c r="CB123" s="918"/>
      <c r="CC123" s="918"/>
      <c r="CD123" s="918"/>
      <c r="CE123" s="918"/>
      <c r="CF123" s="828"/>
      <c r="CG123" s="829"/>
      <c r="CH123" s="829"/>
      <c r="CI123" s="829"/>
      <c r="CJ123" s="919"/>
      <c r="CK123" s="954"/>
      <c r="CL123" s="940"/>
      <c r="CM123" s="940"/>
      <c r="CN123" s="940"/>
      <c r="CO123" s="941"/>
      <c r="CP123" s="920" t="s">
        <v>480</v>
      </c>
      <c r="CQ123" s="921"/>
      <c r="CR123" s="921"/>
      <c r="CS123" s="921"/>
      <c r="CT123" s="921"/>
      <c r="CU123" s="921"/>
      <c r="CV123" s="921"/>
      <c r="CW123" s="921"/>
      <c r="CX123" s="921"/>
      <c r="CY123" s="921"/>
      <c r="CZ123" s="921"/>
      <c r="DA123" s="921"/>
      <c r="DB123" s="921"/>
      <c r="DC123" s="921"/>
      <c r="DD123" s="921"/>
      <c r="DE123" s="921"/>
      <c r="DF123" s="922"/>
      <c r="DG123" s="861" t="s">
        <v>478</v>
      </c>
      <c r="DH123" s="862"/>
      <c r="DI123" s="862"/>
      <c r="DJ123" s="862"/>
      <c r="DK123" s="863"/>
      <c r="DL123" s="864" t="s">
        <v>230</v>
      </c>
      <c r="DM123" s="862"/>
      <c r="DN123" s="862"/>
      <c r="DO123" s="862"/>
      <c r="DP123" s="863"/>
      <c r="DQ123" s="864" t="s">
        <v>230</v>
      </c>
      <c r="DR123" s="862"/>
      <c r="DS123" s="862"/>
      <c r="DT123" s="862"/>
      <c r="DU123" s="863"/>
      <c r="DV123" s="909" t="s">
        <v>230</v>
      </c>
      <c r="DW123" s="910"/>
      <c r="DX123" s="910"/>
      <c r="DY123" s="910"/>
      <c r="DZ123" s="911"/>
    </row>
    <row r="124" spans="1:130" s="247" customFormat="1" ht="26.25" customHeight="1" thickBot="1" x14ac:dyDescent="0.2">
      <c r="A124" s="902"/>
      <c r="B124" s="903"/>
      <c r="C124" s="906" t="s">
        <v>462</v>
      </c>
      <c r="D124" s="907"/>
      <c r="E124" s="907"/>
      <c r="F124" s="907"/>
      <c r="G124" s="907"/>
      <c r="H124" s="907"/>
      <c r="I124" s="907"/>
      <c r="J124" s="907"/>
      <c r="K124" s="907"/>
      <c r="L124" s="907"/>
      <c r="M124" s="907"/>
      <c r="N124" s="907"/>
      <c r="O124" s="907"/>
      <c r="P124" s="907"/>
      <c r="Q124" s="907"/>
      <c r="R124" s="907"/>
      <c r="S124" s="907"/>
      <c r="T124" s="907"/>
      <c r="U124" s="907"/>
      <c r="V124" s="907"/>
      <c r="W124" s="907"/>
      <c r="X124" s="907"/>
      <c r="Y124" s="907"/>
      <c r="Z124" s="908"/>
      <c r="AA124" s="861" t="s">
        <v>230</v>
      </c>
      <c r="AB124" s="862"/>
      <c r="AC124" s="862"/>
      <c r="AD124" s="862"/>
      <c r="AE124" s="863"/>
      <c r="AF124" s="864" t="s">
        <v>477</v>
      </c>
      <c r="AG124" s="862"/>
      <c r="AH124" s="862"/>
      <c r="AI124" s="862"/>
      <c r="AJ124" s="863"/>
      <c r="AK124" s="864" t="s">
        <v>476</v>
      </c>
      <c r="AL124" s="862"/>
      <c r="AM124" s="862"/>
      <c r="AN124" s="862"/>
      <c r="AO124" s="863"/>
      <c r="AP124" s="909" t="s">
        <v>230</v>
      </c>
      <c r="AQ124" s="910"/>
      <c r="AR124" s="910"/>
      <c r="AS124" s="910"/>
      <c r="AT124" s="911"/>
      <c r="AU124" s="912" t="s">
        <v>481</v>
      </c>
      <c r="AV124" s="913"/>
      <c r="AW124" s="913"/>
      <c r="AX124" s="913"/>
      <c r="AY124" s="913"/>
      <c r="AZ124" s="913"/>
      <c r="BA124" s="913"/>
      <c r="BB124" s="913"/>
      <c r="BC124" s="913"/>
      <c r="BD124" s="913"/>
      <c r="BE124" s="913"/>
      <c r="BF124" s="913"/>
      <c r="BG124" s="913"/>
      <c r="BH124" s="913"/>
      <c r="BI124" s="913"/>
      <c r="BJ124" s="913"/>
      <c r="BK124" s="913"/>
      <c r="BL124" s="913"/>
      <c r="BM124" s="913"/>
      <c r="BN124" s="913"/>
      <c r="BO124" s="913"/>
      <c r="BP124" s="914"/>
      <c r="BQ124" s="915" t="s">
        <v>230</v>
      </c>
      <c r="BR124" s="916"/>
      <c r="BS124" s="916"/>
      <c r="BT124" s="916"/>
      <c r="BU124" s="916"/>
      <c r="BV124" s="916" t="s">
        <v>476</v>
      </c>
      <c r="BW124" s="916"/>
      <c r="BX124" s="916"/>
      <c r="BY124" s="916"/>
      <c r="BZ124" s="916"/>
      <c r="CA124" s="916" t="s">
        <v>477</v>
      </c>
      <c r="CB124" s="916"/>
      <c r="CC124" s="916"/>
      <c r="CD124" s="916"/>
      <c r="CE124" s="916"/>
      <c r="CF124" s="806"/>
      <c r="CG124" s="807"/>
      <c r="CH124" s="807"/>
      <c r="CI124" s="807"/>
      <c r="CJ124" s="947"/>
      <c r="CK124" s="955"/>
      <c r="CL124" s="955"/>
      <c r="CM124" s="955"/>
      <c r="CN124" s="955"/>
      <c r="CO124" s="956"/>
      <c r="CP124" s="920" t="s">
        <v>482</v>
      </c>
      <c r="CQ124" s="921"/>
      <c r="CR124" s="921"/>
      <c r="CS124" s="921"/>
      <c r="CT124" s="921"/>
      <c r="CU124" s="921"/>
      <c r="CV124" s="921"/>
      <c r="CW124" s="921"/>
      <c r="CX124" s="921"/>
      <c r="CY124" s="921"/>
      <c r="CZ124" s="921"/>
      <c r="DA124" s="921"/>
      <c r="DB124" s="921"/>
      <c r="DC124" s="921"/>
      <c r="DD124" s="921"/>
      <c r="DE124" s="921"/>
      <c r="DF124" s="922"/>
      <c r="DG124" s="844" t="s">
        <v>476</v>
      </c>
      <c r="DH124" s="845"/>
      <c r="DI124" s="845"/>
      <c r="DJ124" s="845"/>
      <c r="DK124" s="846"/>
      <c r="DL124" s="847" t="s">
        <v>230</v>
      </c>
      <c r="DM124" s="845"/>
      <c r="DN124" s="845"/>
      <c r="DO124" s="845"/>
      <c r="DP124" s="846"/>
      <c r="DQ124" s="847" t="s">
        <v>230</v>
      </c>
      <c r="DR124" s="845"/>
      <c r="DS124" s="845"/>
      <c r="DT124" s="845"/>
      <c r="DU124" s="846"/>
      <c r="DV124" s="933" t="s">
        <v>230</v>
      </c>
      <c r="DW124" s="934"/>
      <c r="DX124" s="934"/>
      <c r="DY124" s="934"/>
      <c r="DZ124" s="935"/>
    </row>
    <row r="125" spans="1:130" s="247" customFormat="1" ht="26.25" customHeight="1" x14ac:dyDescent="0.15">
      <c r="A125" s="902"/>
      <c r="B125" s="903"/>
      <c r="C125" s="906" t="s">
        <v>464</v>
      </c>
      <c r="D125" s="907"/>
      <c r="E125" s="907"/>
      <c r="F125" s="907"/>
      <c r="G125" s="907"/>
      <c r="H125" s="907"/>
      <c r="I125" s="907"/>
      <c r="J125" s="907"/>
      <c r="K125" s="907"/>
      <c r="L125" s="907"/>
      <c r="M125" s="907"/>
      <c r="N125" s="907"/>
      <c r="O125" s="907"/>
      <c r="P125" s="907"/>
      <c r="Q125" s="907"/>
      <c r="R125" s="907"/>
      <c r="S125" s="907"/>
      <c r="T125" s="907"/>
      <c r="U125" s="907"/>
      <c r="V125" s="907"/>
      <c r="W125" s="907"/>
      <c r="X125" s="907"/>
      <c r="Y125" s="907"/>
      <c r="Z125" s="908"/>
      <c r="AA125" s="861" t="s">
        <v>230</v>
      </c>
      <c r="AB125" s="862"/>
      <c r="AC125" s="862"/>
      <c r="AD125" s="862"/>
      <c r="AE125" s="863"/>
      <c r="AF125" s="864" t="s">
        <v>230</v>
      </c>
      <c r="AG125" s="862"/>
      <c r="AH125" s="862"/>
      <c r="AI125" s="862"/>
      <c r="AJ125" s="863"/>
      <c r="AK125" s="864" t="s">
        <v>230</v>
      </c>
      <c r="AL125" s="862"/>
      <c r="AM125" s="862"/>
      <c r="AN125" s="862"/>
      <c r="AO125" s="863"/>
      <c r="AP125" s="909" t="s">
        <v>230</v>
      </c>
      <c r="AQ125" s="910"/>
      <c r="AR125" s="910"/>
      <c r="AS125" s="910"/>
      <c r="AT125" s="911"/>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936" t="s">
        <v>483</v>
      </c>
      <c r="CL125" s="937"/>
      <c r="CM125" s="937"/>
      <c r="CN125" s="937"/>
      <c r="CO125" s="938"/>
      <c r="CP125" s="945" t="s">
        <v>484</v>
      </c>
      <c r="CQ125" s="890"/>
      <c r="CR125" s="890"/>
      <c r="CS125" s="890"/>
      <c r="CT125" s="890"/>
      <c r="CU125" s="890"/>
      <c r="CV125" s="890"/>
      <c r="CW125" s="890"/>
      <c r="CX125" s="890"/>
      <c r="CY125" s="890"/>
      <c r="CZ125" s="890"/>
      <c r="DA125" s="890"/>
      <c r="DB125" s="890"/>
      <c r="DC125" s="890"/>
      <c r="DD125" s="890"/>
      <c r="DE125" s="890"/>
      <c r="DF125" s="891"/>
      <c r="DG125" s="946" t="s">
        <v>230</v>
      </c>
      <c r="DH125" s="927"/>
      <c r="DI125" s="927"/>
      <c r="DJ125" s="927"/>
      <c r="DK125" s="927"/>
      <c r="DL125" s="927" t="s">
        <v>476</v>
      </c>
      <c r="DM125" s="927"/>
      <c r="DN125" s="927"/>
      <c r="DO125" s="927"/>
      <c r="DP125" s="927"/>
      <c r="DQ125" s="927" t="s">
        <v>230</v>
      </c>
      <c r="DR125" s="927"/>
      <c r="DS125" s="927"/>
      <c r="DT125" s="927"/>
      <c r="DU125" s="927"/>
      <c r="DV125" s="928" t="s">
        <v>230</v>
      </c>
      <c r="DW125" s="928"/>
      <c r="DX125" s="928"/>
      <c r="DY125" s="928"/>
      <c r="DZ125" s="929"/>
    </row>
    <row r="126" spans="1:130" s="247" customFormat="1" ht="26.25" customHeight="1" thickBot="1" x14ac:dyDescent="0.2">
      <c r="A126" s="902"/>
      <c r="B126" s="903"/>
      <c r="C126" s="906" t="s">
        <v>466</v>
      </c>
      <c r="D126" s="907"/>
      <c r="E126" s="907"/>
      <c r="F126" s="907"/>
      <c r="G126" s="907"/>
      <c r="H126" s="907"/>
      <c r="I126" s="907"/>
      <c r="J126" s="907"/>
      <c r="K126" s="907"/>
      <c r="L126" s="907"/>
      <c r="M126" s="907"/>
      <c r="N126" s="907"/>
      <c r="O126" s="907"/>
      <c r="P126" s="907"/>
      <c r="Q126" s="907"/>
      <c r="R126" s="907"/>
      <c r="S126" s="907"/>
      <c r="T126" s="907"/>
      <c r="U126" s="907"/>
      <c r="V126" s="907"/>
      <c r="W126" s="907"/>
      <c r="X126" s="907"/>
      <c r="Y126" s="907"/>
      <c r="Z126" s="908"/>
      <c r="AA126" s="861" t="s">
        <v>230</v>
      </c>
      <c r="AB126" s="862"/>
      <c r="AC126" s="862"/>
      <c r="AD126" s="862"/>
      <c r="AE126" s="863"/>
      <c r="AF126" s="864" t="s">
        <v>230</v>
      </c>
      <c r="AG126" s="862"/>
      <c r="AH126" s="862"/>
      <c r="AI126" s="862"/>
      <c r="AJ126" s="863"/>
      <c r="AK126" s="864" t="s">
        <v>476</v>
      </c>
      <c r="AL126" s="862"/>
      <c r="AM126" s="862"/>
      <c r="AN126" s="862"/>
      <c r="AO126" s="863"/>
      <c r="AP126" s="909" t="s">
        <v>476</v>
      </c>
      <c r="AQ126" s="910"/>
      <c r="AR126" s="910"/>
      <c r="AS126" s="910"/>
      <c r="AT126" s="911"/>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939"/>
      <c r="CL126" s="940"/>
      <c r="CM126" s="940"/>
      <c r="CN126" s="940"/>
      <c r="CO126" s="941"/>
      <c r="CP126" s="897" t="s">
        <v>485</v>
      </c>
      <c r="CQ126" s="832"/>
      <c r="CR126" s="832"/>
      <c r="CS126" s="832"/>
      <c r="CT126" s="832"/>
      <c r="CU126" s="832"/>
      <c r="CV126" s="832"/>
      <c r="CW126" s="832"/>
      <c r="CX126" s="832"/>
      <c r="CY126" s="832"/>
      <c r="CZ126" s="832"/>
      <c r="DA126" s="832"/>
      <c r="DB126" s="832"/>
      <c r="DC126" s="832"/>
      <c r="DD126" s="832"/>
      <c r="DE126" s="832"/>
      <c r="DF126" s="833"/>
      <c r="DG126" s="898" t="s">
        <v>477</v>
      </c>
      <c r="DH126" s="899"/>
      <c r="DI126" s="899"/>
      <c r="DJ126" s="899"/>
      <c r="DK126" s="899"/>
      <c r="DL126" s="899" t="s">
        <v>230</v>
      </c>
      <c r="DM126" s="899"/>
      <c r="DN126" s="899"/>
      <c r="DO126" s="899"/>
      <c r="DP126" s="899"/>
      <c r="DQ126" s="899" t="s">
        <v>230</v>
      </c>
      <c r="DR126" s="899"/>
      <c r="DS126" s="899"/>
      <c r="DT126" s="899"/>
      <c r="DU126" s="899"/>
      <c r="DV126" s="876" t="s">
        <v>486</v>
      </c>
      <c r="DW126" s="876"/>
      <c r="DX126" s="876"/>
      <c r="DY126" s="876"/>
      <c r="DZ126" s="877"/>
    </row>
    <row r="127" spans="1:130" s="247" customFormat="1" ht="26.25" customHeight="1" x14ac:dyDescent="0.15">
      <c r="A127" s="904"/>
      <c r="B127" s="905"/>
      <c r="C127" s="923" t="s">
        <v>487</v>
      </c>
      <c r="D127" s="924"/>
      <c r="E127" s="924"/>
      <c r="F127" s="924"/>
      <c r="G127" s="924"/>
      <c r="H127" s="924"/>
      <c r="I127" s="924"/>
      <c r="J127" s="924"/>
      <c r="K127" s="924"/>
      <c r="L127" s="924"/>
      <c r="M127" s="924"/>
      <c r="N127" s="924"/>
      <c r="O127" s="924"/>
      <c r="P127" s="924"/>
      <c r="Q127" s="924"/>
      <c r="R127" s="924"/>
      <c r="S127" s="924"/>
      <c r="T127" s="924"/>
      <c r="U127" s="924"/>
      <c r="V127" s="924"/>
      <c r="W127" s="924"/>
      <c r="X127" s="924"/>
      <c r="Y127" s="924"/>
      <c r="Z127" s="925"/>
      <c r="AA127" s="861" t="s">
        <v>230</v>
      </c>
      <c r="AB127" s="862"/>
      <c r="AC127" s="862"/>
      <c r="AD127" s="862"/>
      <c r="AE127" s="863"/>
      <c r="AF127" s="864" t="s">
        <v>230</v>
      </c>
      <c r="AG127" s="862"/>
      <c r="AH127" s="862"/>
      <c r="AI127" s="862"/>
      <c r="AJ127" s="863"/>
      <c r="AK127" s="864" t="s">
        <v>230</v>
      </c>
      <c r="AL127" s="862"/>
      <c r="AM127" s="862"/>
      <c r="AN127" s="862"/>
      <c r="AO127" s="863"/>
      <c r="AP127" s="909" t="s">
        <v>477</v>
      </c>
      <c r="AQ127" s="910"/>
      <c r="AR127" s="910"/>
      <c r="AS127" s="910"/>
      <c r="AT127" s="911"/>
      <c r="AU127" s="283"/>
      <c r="AV127" s="283"/>
      <c r="AW127" s="283"/>
      <c r="AX127" s="926" t="s">
        <v>488</v>
      </c>
      <c r="AY127" s="894"/>
      <c r="AZ127" s="894"/>
      <c r="BA127" s="894"/>
      <c r="BB127" s="894"/>
      <c r="BC127" s="894"/>
      <c r="BD127" s="894"/>
      <c r="BE127" s="895"/>
      <c r="BF127" s="893" t="s">
        <v>489</v>
      </c>
      <c r="BG127" s="894"/>
      <c r="BH127" s="894"/>
      <c r="BI127" s="894"/>
      <c r="BJ127" s="894"/>
      <c r="BK127" s="894"/>
      <c r="BL127" s="895"/>
      <c r="BM127" s="893" t="s">
        <v>490</v>
      </c>
      <c r="BN127" s="894"/>
      <c r="BO127" s="894"/>
      <c r="BP127" s="894"/>
      <c r="BQ127" s="894"/>
      <c r="BR127" s="894"/>
      <c r="BS127" s="895"/>
      <c r="BT127" s="893" t="s">
        <v>491</v>
      </c>
      <c r="BU127" s="894"/>
      <c r="BV127" s="894"/>
      <c r="BW127" s="894"/>
      <c r="BX127" s="894"/>
      <c r="BY127" s="894"/>
      <c r="BZ127" s="896"/>
      <c r="CA127" s="283"/>
      <c r="CB127" s="283"/>
      <c r="CC127" s="283"/>
      <c r="CD127" s="284"/>
      <c r="CE127" s="284"/>
      <c r="CF127" s="284"/>
      <c r="CG127" s="281"/>
      <c r="CH127" s="281"/>
      <c r="CI127" s="281"/>
      <c r="CJ127" s="282"/>
      <c r="CK127" s="939"/>
      <c r="CL127" s="940"/>
      <c r="CM127" s="940"/>
      <c r="CN127" s="940"/>
      <c r="CO127" s="941"/>
      <c r="CP127" s="897" t="s">
        <v>492</v>
      </c>
      <c r="CQ127" s="832"/>
      <c r="CR127" s="832"/>
      <c r="CS127" s="832"/>
      <c r="CT127" s="832"/>
      <c r="CU127" s="832"/>
      <c r="CV127" s="832"/>
      <c r="CW127" s="832"/>
      <c r="CX127" s="832"/>
      <c r="CY127" s="832"/>
      <c r="CZ127" s="832"/>
      <c r="DA127" s="832"/>
      <c r="DB127" s="832"/>
      <c r="DC127" s="832"/>
      <c r="DD127" s="832"/>
      <c r="DE127" s="832"/>
      <c r="DF127" s="833"/>
      <c r="DG127" s="898" t="s">
        <v>230</v>
      </c>
      <c r="DH127" s="899"/>
      <c r="DI127" s="899"/>
      <c r="DJ127" s="899"/>
      <c r="DK127" s="899"/>
      <c r="DL127" s="899" t="s">
        <v>230</v>
      </c>
      <c r="DM127" s="899"/>
      <c r="DN127" s="899"/>
      <c r="DO127" s="899"/>
      <c r="DP127" s="899"/>
      <c r="DQ127" s="899" t="s">
        <v>230</v>
      </c>
      <c r="DR127" s="899"/>
      <c r="DS127" s="899"/>
      <c r="DT127" s="899"/>
      <c r="DU127" s="899"/>
      <c r="DV127" s="876" t="s">
        <v>493</v>
      </c>
      <c r="DW127" s="876"/>
      <c r="DX127" s="876"/>
      <c r="DY127" s="876"/>
      <c r="DZ127" s="877"/>
    </row>
    <row r="128" spans="1:130" s="247" customFormat="1" ht="26.25" customHeight="1" thickBot="1" x14ac:dyDescent="0.2">
      <c r="A128" s="878" t="s">
        <v>494</v>
      </c>
      <c r="B128" s="879"/>
      <c r="C128" s="879"/>
      <c r="D128" s="879"/>
      <c r="E128" s="879"/>
      <c r="F128" s="879"/>
      <c r="G128" s="879"/>
      <c r="H128" s="879"/>
      <c r="I128" s="879"/>
      <c r="J128" s="879"/>
      <c r="K128" s="879"/>
      <c r="L128" s="879"/>
      <c r="M128" s="879"/>
      <c r="N128" s="879"/>
      <c r="O128" s="879"/>
      <c r="P128" s="879"/>
      <c r="Q128" s="879"/>
      <c r="R128" s="879"/>
      <c r="S128" s="879"/>
      <c r="T128" s="879"/>
      <c r="U128" s="879"/>
      <c r="V128" s="879"/>
      <c r="W128" s="880" t="s">
        <v>495</v>
      </c>
      <c r="X128" s="880"/>
      <c r="Y128" s="880"/>
      <c r="Z128" s="881"/>
      <c r="AA128" s="882">
        <v>4834</v>
      </c>
      <c r="AB128" s="883"/>
      <c r="AC128" s="883"/>
      <c r="AD128" s="883"/>
      <c r="AE128" s="884"/>
      <c r="AF128" s="885">
        <v>6147</v>
      </c>
      <c r="AG128" s="883"/>
      <c r="AH128" s="883"/>
      <c r="AI128" s="883"/>
      <c r="AJ128" s="884"/>
      <c r="AK128" s="885" t="s">
        <v>477</v>
      </c>
      <c r="AL128" s="883"/>
      <c r="AM128" s="883"/>
      <c r="AN128" s="883"/>
      <c r="AO128" s="884"/>
      <c r="AP128" s="886"/>
      <c r="AQ128" s="887"/>
      <c r="AR128" s="887"/>
      <c r="AS128" s="887"/>
      <c r="AT128" s="888"/>
      <c r="AU128" s="283"/>
      <c r="AV128" s="283"/>
      <c r="AW128" s="283"/>
      <c r="AX128" s="889" t="s">
        <v>496</v>
      </c>
      <c r="AY128" s="890"/>
      <c r="AZ128" s="890"/>
      <c r="BA128" s="890"/>
      <c r="BB128" s="890"/>
      <c r="BC128" s="890"/>
      <c r="BD128" s="890"/>
      <c r="BE128" s="891"/>
      <c r="BF128" s="868" t="s">
        <v>478</v>
      </c>
      <c r="BG128" s="869"/>
      <c r="BH128" s="869"/>
      <c r="BI128" s="869"/>
      <c r="BJ128" s="869"/>
      <c r="BK128" s="869"/>
      <c r="BL128" s="892"/>
      <c r="BM128" s="868">
        <v>15</v>
      </c>
      <c r="BN128" s="869"/>
      <c r="BO128" s="869"/>
      <c r="BP128" s="869"/>
      <c r="BQ128" s="869"/>
      <c r="BR128" s="869"/>
      <c r="BS128" s="892"/>
      <c r="BT128" s="868">
        <v>20</v>
      </c>
      <c r="BU128" s="869"/>
      <c r="BV128" s="869"/>
      <c r="BW128" s="869"/>
      <c r="BX128" s="869"/>
      <c r="BY128" s="869"/>
      <c r="BZ128" s="870"/>
      <c r="CA128" s="284"/>
      <c r="CB128" s="284"/>
      <c r="CC128" s="284"/>
      <c r="CD128" s="284"/>
      <c r="CE128" s="284"/>
      <c r="CF128" s="284"/>
      <c r="CG128" s="281"/>
      <c r="CH128" s="281"/>
      <c r="CI128" s="281"/>
      <c r="CJ128" s="282"/>
      <c r="CK128" s="942"/>
      <c r="CL128" s="943"/>
      <c r="CM128" s="943"/>
      <c r="CN128" s="943"/>
      <c r="CO128" s="944"/>
      <c r="CP128" s="871" t="s">
        <v>497</v>
      </c>
      <c r="CQ128" s="810"/>
      <c r="CR128" s="810"/>
      <c r="CS128" s="810"/>
      <c r="CT128" s="810"/>
      <c r="CU128" s="810"/>
      <c r="CV128" s="810"/>
      <c r="CW128" s="810"/>
      <c r="CX128" s="810"/>
      <c r="CY128" s="810"/>
      <c r="CZ128" s="810"/>
      <c r="DA128" s="810"/>
      <c r="DB128" s="810"/>
      <c r="DC128" s="810"/>
      <c r="DD128" s="810"/>
      <c r="DE128" s="810"/>
      <c r="DF128" s="811"/>
      <c r="DG128" s="872" t="s">
        <v>230</v>
      </c>
      <c r="DH128" s="873"/>
      <c r="DI128" s="873"/>
      <c r="DJ128" s="873"/>
      <c r="DK128" s="873"/>
      <c r="DL128" s="873" t="s">
        <v>230</v>
      </c>
      <c r="DM128" s="873"/>
      <c r="DN128" s="873"/>
      <c r="DO128" s="873"/>
      <c r="DP128" s="873"/>
      <c r="DQ128" s="873" t="s">
        <v>478</v>
      </c>
      <c r="DR128" s="873"/>
      <c r="DS128" s="873"/>
      <c r="DT128" s="873"/>
      <c r="DU128" s="873"/>
      <c r="DV128" s="874" t="s">
        <v>478</v>
      </c>
      <c r="DW128" s="874"/>
      <c r="DX128" s="874"/>
      <c r="DY128" s="874"/>
      <c r="DZ128" s="875"/>
    </row>
    <row r="129" spans="1:131" s="247" customFormat="1" ht="26.25" customHeight="1" x14ac:dyDescent="0.15">
      <c r="A129" s="856" t="s">
        <v>107</v>
      </c>
      <c r="B129" s="857"/>
      <c r="C129" s="857"/>
      <c r="D129" s="857"/>
      <c r="E129" s="857"/>
      <c r="F129" s="857"/>
      <c r="G129" s="857"/>
      <c r="H129" s="857"/>
      <c r="I129" s="857"/>
      <c r="J129" s="857"/>
      <c r="K129" s="857"/>
      <c r="L129" s="857"/>
      <c r="M129" s="857"/>
      <c r="N129" s="857"/>
      <c r="O129" s="857"/>
      <c r="P129" s="857"/>
      <c r="Q129" s="857"/>
      <c r="R129" s="857"/>
      <c r="S129" s="857"/>
      <c r="T129" s="857"/>
      <c r="U129" s="857"/>
      <c r="V129" s="857"/>
      <c r="W129" s="858" t="s">
        <v>498</v>
      </c>
      <c r="X129" s="859"/>
      <c r="Y129" s="859"/>
      <c r="Z129" s="860"/>
      <c r="AA129" s="861">
        <v>3114579</v>
      </c>
      <c r="AB129" s="862"/>
      <c r="AC129" s="862"/>
      <c r="AD129" s="862"/>
      <c r="AE129" s="863"/>
      <c r="AF129" s="864">
        <v>3166996</v>
      </c>
      <c r="AG129" s="862"/>
      <c r="AH129" s="862"/>
      <c r="AI129" s="862"/>
      <c r="AJ129" s="863"/>
      <c r="AK129" s="864">
        <v>3181414</v>
      </c>
      <c r="AL129" s="862"/>
      <c r="AM129" s="862"/>
      <c r="AN129" s="862"/>
      <c r="AO129" s="863"/>
      <c r="AP129" s="865"/>
      <c r="AQ129" s="866"/>
      <c r="AR129" s="866"/>
      <c r="AS129" s="866"/>
      <c r="AT129" s="867"/>
      <c r="AU129" s="285"/>
      <c r="AV129" s="285"/>
      <c r="AW129" s="285"/>
      <c r="AX129" s="831" t="s">
        <v>499</v>
      </c>
      <c r="AY129" s="832"/>
      <c r="AZ129" s="832"/>
      <c r="BA129" s="832"/>
      <c r="BB129" s="832"/>
      <c r="BC129" s="832"/>
      <c r="BD129" s="832"/>
      <c r="BE129" s="833"/>
      <c r="BF129" s="851" t="s">
        <v>230</v>
      </c>
      <c r="BG129" s="852"/>
      <c r="BH129" s="852"/>
      <c r="BI129" s="852"/>
      <c r="BJ129" s="852"/>
      <c r="BK129" s="852"/>
      <c r="BL129" s="853"/>
      <c r="BM129" s="851">
        <v>20</v>
      </c>
      <c r="BN129" s="852"/>
      <c r="BO129" s="852"/>
      <c r="BP129" s="852"/>
      <c r="BQ129" s="852"/>
      <c r="BR129" s="852"/>
      <c r="BS129" s="853"/>
      <c r="BT129" s="851">
        <v>30</v>
      </c>
      <c r="BU129" s="854"/>
      <c r="BV129" s="854"/>
      <c r="BW129" s="854"/>
      <c r="BX129" s="854"/>
      <c r="BY129" s="854"/>
      <c r="BZ129" s="855"/>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856" t="s">
        <v>500</v>
      </c>
      <c r="B130" s="857"/>
      <c r="C130" s="857"/>
      <c r="D130" s="857"/>
      <c r="E130" s="857"/>
      <c r="F130" s="857"/>
      <c r="G130" s="857"/>
      <c r="H130" s="857"/>
      <c r="I130" s="857"/>
      <c r="J130" s="857"/>
      <c r="K130" s="857"/>
      <c r="L130" s="857"/>
      <c r="M130" s="857"/>
      <c r="N130" s="857"/>
      <c r="O130" s="857"/>
      <c r="P130" s="857"/>
      <c r="Q130" s="857"/>
      <c r="R130" s="857"/>
      <c r="S130" s="857"/>
      <c r="T130" s="857"/>
      <c r="U130" s="857"/>
      <c r="V130" s="857"/>
      <c r="W130" s="858" t="s">
        <v>501</v>
      </c>
      <c r="X130" s="859"/>
      <c r="Y130" s="859"/>
      <c r="Z130" s="860"/>
      <c r="AA130" s="861">
        <v>397233</v>
      </c>
      <c r="AB130" s="862"/>
      <c r="AC130" s="862"/>
      <c r="AD130" s="862"/>
      <c r="AE130" s="863"/>
      <c r="AF130" s="864">
        <v>389207</v>
      </c>
      <c r="AG130" s="862"/>
      <c r="AH130" s="862"/>
      <c r="AI130" s="862"/>
      <c r="AJ130" s="863"/>
      <c r="AK130" s="864">
        <v>372498</v>
      </c>
      <c r="AL130" s="862"/>
      <c r="AM130" s="862"/>
      <c r="AN130" s="862"/>
      <c r="AO130" s="863"/>
      <c r="AP130" s="865"/>
      <c r="AQ130" s="866"/>
      <c r="AR130" s="866"/>
      <c r="AS130" s="866"/>
      <c r="AT130" s="867"/>
      <c r="AU130" s="285"/>
      <c r="AV130" s="285"/>
      <c r="AW130" s="285"/>
      <c r="AX130" s="831" t="s">
        <v>502</v>
      </c>
      <c r="AY130" s="832"/>
      <c r="AZ130" s="832"/>
      <c r="BA130" s="832"/>
      <c r="BB130" s="832"/>
      <c r="BC130" s="832"/>
      <c r="BD130" s="832"/>
      <c r="BE130" s="833"/>
      <c r="BF130" s="834">
        <v>2</v>
      </c>
      <c r="BG130" s="835"/>
      <c r="BH130" s="835"/>
      <c r="BI130" s="835"/>
      <c r="BJ130" s="835"/>
      <c r="BK130" s="835"/>
      <c r="BL130" s="836"/>
      <c r="BM130" s="834">
        <v>25</v>
      </c>
      <c r="BN130" s="835"/>
      <c r="BO130" s="835"/>
      <c r="BP130" s="835"/>
      <c r="BQ130" s="835"/>
      <c r="BR130" s="835"/>
      <c r="BS130" s="836"/>
      <c r="BT130" s="834">
        <v>35</v>
      </c>
      <c r="BU130" s="837"/>
      <c r="BV130" s="837"/>
      <c r="BW130" s="837"/>
      <c r="BX130" s="837"/>
      <c r="BY130" s="837"/>
      <c r="BZ130" s="838"/>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839"/>
      <c r="B131" s="840"/>
      <c r="C131" s="840"/>
      <c r="D131" s="840"/>
      <c r="E131" s="840"/>
      <c r="F131" s="840"/>
      <c r="G131" s="840"/>
      <c r="H131" s="840"/>
      <c r="I131" s="840"/>
      <c r="J131" s="840"/>
      <c r="K131" s="840"/>
      <c r="L131" s="840"/>
      <c r="M131" s="840"/>
      <c r="N131" s="840"/>
      <c r="O131" s="840"/>
      <c r="P131" s="840"/>
      <c r="Q131" s="840"/>
      <c r="R131" s="840"/>
      <c r="S131" s="840"/>
      <c r="T131" s="840"/>
      <c r="U131" s="840"/>
      <c r="V131" s="840"/>
      <c r="W131" s="841" t="s">
        <v>503</v>
      </c>
      <c r="X131" s="842"/>
      <c r="Y131" s="842"/>
      <c r="Z131" s="843"/>
      <c r="AA131" s="844">
        <v>2717346</v>
      </c>
      <c r="AB131" s="845"/>
      <c r="AC131" s="845"/>
      <c r="AD131" s="845"/>
      <c r="AE131" s="846"/>
      <c r="AF131" s="847">
        <v>2777789</v>
      </c>
      <c r="AG131" s="845"/>
      <c r="AH131" s="845"/>
      <c r="AI131" s="845"/>
      <c r="AJ131" s="846"/>
      <c r="AK131" s="847">
        <v>2808916</v>
      </c>
      <c r="AL131" s="845"/>
      <c r="AM131" s="845"/>
      <c r="AN131" s="845"/>
      <c r="AO131" s="846"/>
      <c r="AP131" s="848"/>
      <c r="AQ131" s="849"/>
      <c r="AR131" s="849"/>
      <c r="AS131" s="849"/>
      <c r="AT131" s="850"/>
      <c r="AU131" s="285"/>
      <c r="AV131" s="285"/>
      <c r="AW131" s="285"/>
      <c r="AX131" s="809" t="s">
        <v>504</v>
      </c>
      <c r="AY131" s="810"/>
      <c r="AZ131" s="810"/>
      <c r="BA131" s="810"/>
      <c r="BB131" s="810"/>
      <c r="BC131" s="810"/>
      <c r="BD131" s="810"/>
      <c r="BE131" s="811"/>
      <c r="BF131" s="812" t="s">
        <v>476</v>
      </c>
      <c r="BG131" s="813"/>
      <c r="BH131" s="813"/>
      <c r="BI131" s="813"/>
      <c r="BJ131" s="813"/>
      <c r="BK131" s="813"/>
      <c r="BL131" s="814"/>
      <c r="BM131" s="812">
        <v>350</v>
      </c>
      <c r="BN131" s="813"/>
      <c r="BO131" s="813"/>
      <c r="BP131" s="813"/>
      <c r="BQ131" s="813"/>
      <c r="BR131" s="813"/>
      <c r="BS131" s="814"/>
      <c r="BT131" s="815"/>
      <c r="BU131" s="816"/>
      <c r="BV131" s="816"/>
      <c r="BW131" s="816"/>
      <c r="BX131" s="816"/>
      <c r="BY131" s="816"/>
      <c r="BZ131" s="817"/>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818" t="s">
        <v>505</v>
      </c>
      <c r="B132" s="819"/>
      <c r="C132" s="819"/>
      <c r="D132" s="819"/>
      <c r="E132" s="819"/>
      <c r="F132" s="819"/>
      <c r="G132" s="819"/>
      <c r="H132" s="819"/>
      <c r="I132" s="819"/>
      <c r="J132" s="819"/>
      <c r="K132" s="819"/>
      <c r="L132" s="819"/>
      <c r="M132" s="819"/>
      <c r="N132" s="819"/>
      <c r="O132" s="819"/>
      <c r="P132" s="819"/>
      <c r="Q132" s="819"/>
      <c r="R132" s="819"/>
      <c r="S132" s="819"/>
      <c r="T132" s="819"/>
      <c r="U132" s="819"/>
      <c r="V132" s="822" t="s">
        <v>506</v>
      </c>
      <c r="W132" s="822"/>
      <c r="X132" s="822"/>
      <c r="Y132" s="822"/>
      <c r="Z132" s="823"/>
      <c r="AA132" s="824">
        <v>1.7637798060000001</v>
      </c>
      <c r="AB132" s="825"/>
      <c r="AC132" s="825"/>
      <c r="AD132" s="825"/>
      <c r="AE132" s="826"/>
      <c r="AF132" s="827">
        <v>2.2596388709999999</v>
      </c>
      <c r="AG132" s="825"/>
      <c r="AH132" s="825"/>
      <c r="AI132" s="825"/>
      <c r="AJ132" s="826"/>
      <c r="AK132" s="827">
        <v>2.104156906</v>
      </c>
      <c r="AL132" s="825"/>
      <c r="AM132" s="825"/>
      <c r="AN132" s="825"/>
      <c r="AO132" s="826"/>
      <c r="AP132" s="828"/>
      <c r="AQ132" s="829"/>
      <c r="AR132" s="829"/>
      <c r="AS132" s="829"/>
      <c r="AT132" s="830"/>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820"/>
      <c r="B133" s="821"/>
      <c r="C133" s="821"/>
      <c r="D133" s="821"/>
      <c r="E133" s="821"/>
      <c r="F133" s="821"/>
      <c r="G133" s="821"/>
      <c r="H133" s="821"/>
      <c r="I133" s="821"/>
      <c r="J133" s="821"/>
      <c r="K133" s="821"/>
      <c r="L133" s="821"/>
      <c r="M133" s="821"/>
      <c r="N133" s="821"/>
      <c r="O133" s="821"/>
      <c r="P133" s="821"/>
      <c r="Q133" s="821"/>
      <c r="R133" s="821"/>
      <c r="S133" s="821"/>
      <c r="T133" s="821"/>
      <c r="U133" s="821"/>
      <c r="V133" s="801" t="s">
        <v>507</v>
      </c>
      <c r="W133" s="801"/>
      <c r="X133" s="801"/>
      <c r="Y133" s="801"/>
      <c r="Z133" s="802"/>
      <c r="AA133" s="803">
        <v>3.8</v>
      </c>
      <c r="AB133" s="804"/>
      <c r="AC133" s="804"/>
      <c r="AD133" s="804"/>
      <c r="AE133" s="805"/>
      <c r="AF133" s="803">
        <v>2.2000000000000002</v>
      </c>
      <c r="AG133" s="804"/>
      <c r="AH133" s="804"/>
      <c r="AI133" s="804"/>
      <c r="AJ133" s="805"/>
      <c r="AK133" s="803">
        <v>2</v>
      </c>
      <c r="AL133" s="804"/>
      <c r="AM133" s="804"/>
      <c r="AN133" s="804"/>
      <c r="AO133" s="805"/>
      <c r="AP133" s="806"/>
      <c r="AQ133" s="807"/>
      <c r="AR133" s="807"/>
      <c r="AS133" s="807"/>
      <c r="AT133" s="808"/>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NysIu876k/BAgkNLeTYZXRjWCJ3jK3EPpD2eenVXQdtRnedjrFBGQ8a1Y0D2EZX8gWcVcUrzcl1E6aznbZEjqQ==" saltValue="0a4rDJDVAK88aDFa7dyi5w=="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L57:DP57"/>
    <mergeCell ref="DQ57:DU57"/>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AA59:AE59"/>
    <mergeCell ref="AF59:AJ59"/>
    <mergeCell ref="AK59:AO59"/>
    <mergeCell ref="AP59:AT59"/>
    <mergeCell ref="AU59:AY59"/>
    <mergeCell ref="AZ59:BD59"/>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V59:DZ59"/>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DV60:DZ60"/>
    <mergeCell ref="B61:P61"/>
    <mergeCell ref="Q61:U61"/>
    <mergeCell ref="V61:Z61"/>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E60:BI60"/>
    <mergeCell ref="BS60:CG60"/>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508</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4slKev5OsRB+Z//fzrPUF4j+W6z9uS+eorVwbLz9svzK+JvytGC0GcWIlE476/cVhJ7gpLuIqW7+9PlTV/5sYA==" saltValue="kvTLUpELikuEBnntgi2rM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Thohnx6JY1WaHihtnRNEWXS6zKBTnNLq44MQYPTf8b0yjKWRuVtFP8my+Nkiskj9pKDwNLxdE4VYrm5yjEoG7Q==" saltValue="TaZTMK3cmC/oTeAOF9n47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4"/>
  <sheetViews>
    <sheetView showGridLines="0" view="pageBreakPreview"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509</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510</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6" t="s">
        <v>511</v>
      </c>
      <c r="AP7" s="304"/>
      <c r="AQ7" s="305" t="s">
        <v>512</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7"/>
      <c r="AP8" s="310" t="s">
        <v>513</v>
      </c>
      <c r="AQ8" s="311" t="s">
        <v>514</v>
      </c>
      <c r="AR8" s="312" t="s">
        <v>515</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30" t="s">
        <v>516</v>
      </c>
      <c r="AL9" s="1231"/>
      <c r="AM9" s="1231"/>
      <c r="AN9" s="1232"/>
      <c r="AO9" s="313">
        <v>773624</v>
      </c>
      <c r="AP9" s="313">
        <v>218353</v>
      </c>
      <c r="AQ9" s="314">
        <v>198046</v>
      </c>
      <c r="AR9" s="315">
        <v>10.3</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30" t="s">
        <v>517</v>
      </c>
      <c r="AL10" s="1231"/>
      <c r="AM10" s="1231"/>
      <c r="AN10" s="1232"/>
      <c r="AO10" s="316">
        <v>35568</v>
      </c>
      <c r="AP10" s="316">
        <v>10039</v>
      </c>
      <c r="AQ10" s="317">
        <v>23470</v>
      </c>
      <c r="AR10" s="318">
        <v>-57.2</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30" t="s">
        <v>518</v>
      </c>
      <c r="AL11" s="1231"/>
      <c r="AM11" s="1231"/>
      <c r="AN11" s="1232"/>
      <c r="AO11" s="316">
        <v>115007</v>
      </c>
      <c r="AP11" s="316">
        <v>32460</v>
      </c>
      <c r="AQ11" s="317">
        <v>31217</v>
      </c>
      <c r="AR11" s="318">
        <v>4</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30" t="s">
        <v>519</v>
      </c>
      <c r="AL12" s="1231"/>
      <c r="AM12" s="1231"/>
      <c r="AN12" s="1232"/>
      <c r="AO12" s="316" t="s">
        <v>520</v>
      </c>
      <c r="AP12" s="316" t="s">
        <v>520</v>
      </c>
      <c r="AQ12" s="317">
        <v>3147</v>
      </c>
      <c r="AR12" s="318" t="s">
        <v>520</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30" t="s">
        <v>521</v>
      </c>
      <c r="AL13" s="1231"/>
      <c r="AM13" s="1231"/>
      <c r="AN13" s="1232"/>
      <c r="AO13" s="316" t="s">
        <v>520</v>
      </c>
      <c r="AP13" s="316" t="s">
        <v>520</v>
      </c>
      <c r="AQ13" s="317" t="s">
        <v>520</v>
      </c>
      <c r="AR13" s="318" t="s">
        <v>520</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30" t="s">
        <v>522</v>
      </c>
      <c r="AL14" s="1231"/>
      <c r="AM14" s="1231"/>
      <c r="AN14" s="1232"/>
      <c r="AO14" s="316">
        <v>64717</v>
      </c>
      <c r="AP14" s="316">
        <v>18266</v>
      </c>
      <c r="AQ14" s="317">
        <v>10757</v>
      </c>
      <c r="AR14" s="318">
        <v>69.8</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30" t="s">
        <v>523</v>
      </c>
      <c r="AL15" s="1231"/>
      <c r="AM15" s="1231"/>
      <c r="AN15" s="1232"/>
      <c r="AO15" s="316">
        <v>5898</v>
      </c>
      <c r="AP15" s="316">
        <v>1665</v>
      </c>
      <c r="AQ15" s="317">
        <v>4810</v>
      </c>
      <c r="AR15" s="318">
        <v>-65.400000000000006</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33" t="s">
        <v>524</v>
      </c>
      <c r="AL16" s="1234"/>
      <c r="AM16" s="1234"/>
      <c r="AN16" s="1235"/>
      <c r="AO16" s="316">
        <v>-85226</v>
      </c>
      <c r="AP16" s="316">
        <v>-24055</v>
      </c>
      <c r="AQ16" s="317">
        <v>-18847</v>
      </c>
      <c r="AR16" s="318">
        <v>27.6</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33" t="s">
        <v>187</v>
      </c>
      <c r="AL17" s="1234"/>
      <c r="AM17" s="1234"/>
      <c r="AN17" s="1235"/>
      <c r="AO17" s="316">
        <v>909588</v>
      </c>
      <c r="AP17" s="316">
        <v>256728</v>
      </c>
      <c r="AQ17" s="317">
        <v>252599</v>
      </c>
      <c r="AR17" s="318">
        <v>1.6</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525</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526</v>
      </c>
      <c r="AP20" s="324" t="s">
        <v>527</v>
      </c>
      <c r="AQ20" s="325" t="s">
        <v>528</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27" t="s">
        <v>529</v>
      </c>
      <c r="AL21" s="1228"/>
      <c r="AM21" s="1228"/>
      <c r="AN21" s="1229"/>
      <c r="AO21" s="328">
        <v>22.3</v>
      </c>
      <c r="AP21" s="329">
        <v>22.36</v>
      </c>
      <c r="AQ21" s="330">
        <v>-0.06</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27" t="s">
        <v>530</v>
      </c>
      <c r="AL22" s="1228"/>
      <c r="AM22" s="1228"/>
      <c r="AN22" s="1229"/>
      <c r="AO22" s="333">
        <v>92.4</v>
      </c>
      <c r="AP22" s="334">
        <v>95.6</v>
      </c>
      <c r="AQ22" s="335">
        <v>-3.2</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531</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532</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533</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6" t="s">
        <v>511</v>
      </c>
      <c r="AP30" s="304"/>
      <c r="AQ30" s="305" t="s">
        <v>512</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7"/>
      <c r="AP31" s="310" t="s">
        <v>513</v>
      </c>
      <c r="AQ31" s="311" t="s">
        <v>514</v>
      </c>
      <c r="AR31" s="312" t="s">
        <v>515</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18" t="s">
        <v>534</v>
      </c>
      <c r="AL32" s="1219"/>
      <c r="AM32" s="1219"/>
      <c r="AN32" s="1220"/>
      <c r="AO32" s="343">
        <v>372403</v>
      </c>
      <c r="AP32" s="343">
        <v>105110</v>
      </c>
      <c r="AQ32" s="344">
        <v>139617</v>
      </c>
      <c r="AR32" s="345">
        <v>-24.7</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18" t="s">
        <v>535</v>
      </c>
      <c r="AL33" s="1219"/>
      <c r="AM33" s="1219"/>
      <c r="AN33" s="1220"/>
      <c r="AO33" s="343" t="s">
        <v>520</v>
      </c>
      <c r="AP33" s="343" t="s">
        <v>520</v>
      </c>
      <c r="AQ33" s="344" t="s">
        <v>520</v>
      </c>
      <c r="AR33" s="345" t="s">
        <v>520</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18" t="s">
        <v>536</v>
      </c>
      <c r="AL34" s="1219"/>
      <c r="AM34" s="1219"/>
      <c r="AN34" s="1220"/>
      <c r="AO34" s="343" t="s">
        <v>520</v>
      </c>
      <c r="AP34" s="343" t="s">
        <v>520</v>
      </c>
      <c r="AQ34" s="344">
        <v>5</v>
      </c>
      <c r="AR34" s="345" t="s">
        <v>520</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18" t="s">
        <v>537</v>
      </c>
      <c r="AL35" s="1219"/>
      <c r="AM35" s="1219"/>
      <c r="AN35" s="1220"/>
      <c r="AO35" s="343">
        <v>53510</v>
      </c>
      <c r="AP35" s="343">
        <v>15103</v>
      </c>
      <c r="AQ35" s="344">
        <v>32699</v>
      </c>
      <c r="AR35" s="345">
        <v>-53.8</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18" t="s">
        <v>538</v>
      </c>
      <c r="AL36" s="1219"/>
      <c r="AM36" s="1219"/>
      <c r="AN36" s="1220"/>
      <c r="AO36" s="343">
        <v>5689</v>
      </c>
      <c r="AP36" s="343">
        <v>1606</v>
      </c>
      <c r="AQ36" s="344">
        <v>4068</v>
      </c>
      <c r="AR36" s="345">
        <v>-60.5</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18" t="s">
        <v>539</v>
      </c>
      <c r="AL37" s="1219"/>
      <c r="AM37" s="1219"/>
      <c r="AN37" s="1220"/>
      <c r="AO37" s="343" t="s">
        <v>520</v>
      </c>
      <c r="AP37" s="343" t="s">
        <v>520</v>
      </c>
      <c r="AQ37" s="344">
        <v>1263</v>
      </c>
      <c r="AR37" s="345" t="s">
        <v>520</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21" t="s">
        <v>540</v>
      </c>
      <c r="AL38" s="1222"/>
      <c r="AM38" s="1222"/>
      <c r="AN38" s="1223"/>
      <c r="AO38" s="346" t="s">
        <v>520</v>
      </c>
      <c r="AP38" s="346" t="s">
        <v>520</v>
      </c>
      <c r="AQ38" s="347">
        <v>23</v>
      </c>
      <c r="AR38" s="335" t="s">
        <v>520</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21" t="s">
        <v>541</v>
      </c>
      <c r="AL39" s="1222"/>
      <c r="AM39" s="1222"/>
      <c r="AN39" s="1223"/>
      <c r="AO39" s="343" t="s">
        <v>520</v>
      </c>
      <c r="AP39" s="343" t="s">
        <v>520</v>
      </c>
      <c r="AQ39" s="344">
        <v>-8148</v>
      </c>
      <c r="AR39" s="345" t="s">
        <v>520</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18" t="s">
        <v>542</v>
      </c>
      <c r="AL40" s="1219"/>
      <c r="AM40" s="1219"/>
      <c r="AN40" s="1220"/>
      <c r="AO40" s="343">
        <v>-372498</v>
      </c>
      <c r="AP40" s="343">
        <v>-105136</v>
      </c>
      <c r="AQ40" s="344">
        <v>-124721</v>
      </c>
      <c r="AR40" s="345">
        <v>-15.7</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24" t="s">
        <v>302</v>
      </c>
      <c r="AL41" s="1225"/>
      <c r="AM41" s="1225"/>
      <c r="AN41" s="1226"/>
      <c r="AO41" s="343">
        <v>59104</v>
      </c>
      <c r="AP41" s="343">
        <v>16682</v>
      </c>
      <c r="AQ41" s="344">
        <v>44807</v>
      </c>
      <c r="AR41" s="345">
        <v>-62.8</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543</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544</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545</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11" t="s">
        <v>511</v>
      </c>
      <c r="AN49" s="1213" t="s">
        <v>546</v>
      </c>
      <c r="AO49" s="1214"/>
      <c r="AP49" s="1214"/>
      <c r="AQ49" s="1214"/>
      <c r="AR49" s="1215"/>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12"/>
      <c r="AN50" s="359" t="s">
        <v>547</v>
      </c>
      <c r="AO50" s="360" t="s">
        <v>548</v>
      </c>
      <c r="AP50" s="361" t="s">
        <v>549</v>
      </c>
      <c r="AQ50" s="362" t="s">
        <v>550</v>
      </c>
      <c r="AR50" s="363" t="s">
        <v>551</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552</v>
      </c>
      <c r="AL51" s="356"/>
      <c r="AM51" s="364">
        <v>574115</v>
      </c>
      <c r="AN51" s="365">
        <v>136727</v>
      </c>
      <c r="AO51" s="366">
        <v>-13.3</v>
      </c>
      <c r="AP51" s="367">
        <v>280458</v>
      </c>
      <c r="AQ51" s="368">
        <v>-15.8</v>
      </c>
      <c r="AR51" s="369">
        <v>2.5</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553</v>
      </c>
      <c r="AM52" s="372">
        <v>497768</v>
      </c>
      <c r="AN52" s="373">
        <v>118544</v>
      </c>
      <c r="AO52" s="374">
        <v>12.6</v>
      </c>
      <c r="AP52" s="375">
        <v>127286</v>
      </c>
      <c r="AQ52" s="376">
        <v>0.4</v>
      </c>
      <c r="AR52" s="377">
        <v>12.2</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554</v>
      </c>
      <c r="AL53" s="356"/>
      <c r="AM53" s="364">
        <v>722041</v>
      </c>
      <c r="AN53" s="365">
        <v>178546</v>
      </c>
      <c r="AO53" s="366">
        <v>30.6</v>
      </c>
      <c r="AP53" s="367">
        <v>291945</v>
      </c>
      <c r="AQ53" s="368">
        <v>4.0999999999999996</v>
      </c>
      <c r="AR53" s="369">
        <v>26.5</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553</v>
      </c>
      <c r="AM54" s="372">
        <v>452168</v>
      </c>
      <c r="AN54" s="373">
        <v>111812</v>
      </c>
      <c r="AO54" s="374">
        <v>-5.7</v>
      </c>
      <c r="AP54" s="375">
        <v>127651</v>
      </c>
      <c r="AQ54" s="376">
        <v>0.3</v>
      </c>
      <c r="AR54" s="377">
        <v>-6</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555</v>
      </c>
      <c r="AL55" s="356"/>
      <c r="AM55" s="364">
        <v>887804</v>
      </c>
      <c r="AN55" s="365">
        <v>232592</v>
      </c>
      <c r="AO55" s="366">
        <v>30.3</v>
      </c>
      <c r="AP55" s="367">
        <v>291173</v>
      </c>
      <c r="AQ55" s="368">
        <v>-0.3</v>
      </c>
      <c r="AR55" s="369">
        <v>30.6</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553</v>
      </c>
      <c r="AM56" s="372">
        <v>568303</v>
      </c>
      <c r="AN56" s="373">
        <v>148887</v>
      </c>
      <c r="AO56" s="374">
        <v>33.200000000000003</v>
      </c>
      <c r="AP56" s="375">
        <v>119071</v>
      </c>
      <c r="AQ56" s="376">
        <v>-6.7</v>
      </c>
      <c r="AR56" s="377">
        <v>39.9</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556</v>
      </c>
      <c r="AL57" s="356"/>
      <c r="AM57" s="364">
        <v>1603866</v>
      </c>
      <c r="AN57" s="365">
        <v>434299</v>
      </c>
      <c r="AO57" s="366">
        <v>86.7</v>
      </c>
      <c r="AP57" s="367">
        <v>271581</v>
      </c>
      <c r="AQ57" s="368">
        <v>-6.7</v>
      </c>
      <c r="AR57" s="369">
        <v>93.4</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553</v>
      </c>
      <c r="AM58" s="372">
        <v>807028</v>
      </c>
      <c r="AN58" s="373">
        <v>218529</v>
      </c>
      <c r="AO58" s="374">
        <v>46.8</v>
      </c>
      <c r="AP58" s="375">
        <v>117844</v>
      </c>
      <c r="AQ58" s="376">
        <v>-1</v>
      </c>
      <c r="AR58" s="377">
        <v>47.8</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557</v>
      </c>
      <c r="AL59" s="356"/>
      <c r="AM59" s="364">
        <v>1875140</v>
      </c>
      <c r="AN59" s="365">
        <v>529252</v>
      </c>
      <c r="AO59" s="366">
        <v>21.9</v>
      </c>
      <c r="AP59" s="367">
        <v>268375</v>
      </c>
      <c r="AQ59" s="368">
        <v>-1.2</v>
      </c>
      <c r="AR59" s="369">
        <v>23.1</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553</v>
      </c>
      <c r="AM60" s="372">
        <v>940138</v>
      </c>
      <c r="AN60" s="373">
        <v>265351</v>
      </c>
      <c r="AO60" s="374">
        <v>21.4</v>
      </c>
      <c r="AP60" s="375">
        <v>119602</v>
      </c>
      <c r="AQ60" s="376">
        <v>1.5</v>
      </c>
      <c r="AR60" s="377">
        <v>19.899999999999999</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558</v>
      </c>
      <c r="AL61" s="378"/>
      <c r="AM61" s="379">
        <v>1132593</v>
      </c>
      <c r="AN61" s="380">
        <v>302283</v>
      </c>
      <c r="AO61" s="381">
        <v>31.2</v>
      </c>
      <c r="AP61" s="382">
        <v>280706</v>
      </c>
      <c r="AQ61" s="383">
        <v>-4</v>
      </c>
      <c r="AR61" s="369">
        <v>35.200000000000003</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553</v>
      </c>
      <c r="AM62" s="372">
        <v>653081</v>
      </c>
      <c r="AN62" s="373">
        <v>172625</v>
      </c>
      <c r="AO62" s="374">
        <v>21.7</v>
      </c>
      <c r="AP62" s="375">
        <v>122291</v>
      </c>
      <c r="AQ62" s="376">
        <v>-1.1000000000000001</v>
      </c>
      <c r="AR62" s="377">
        <v>22.8</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Mf/Fh/KZkUklsb2sKxOONROEnni3tXvHmF83ELVXp4B1a0IqKzlkdc6SIBsWcqwO+ZMRdxNtrgMGm+Fs8n0SA==" saltValue="INy8tUzvQQ8/oI7p5MkP/w=="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560</v>
      </c>
    </row>
    <row r="120" spans="125:125" ht="13.5" hidden="1" customHeight="1" x14ac:dyDescent="0.15"/>
    <row r="121" spans="125:125" ht="13.5" hidden="1" customHeight="1" x14ac:dyDescent="0.15">
      <c r="DU121" s="291"/>
    </row>
  </sheetData>
  <sheetProtection algorithmName="SHA-512" hashValue="sJhTWRXu3SqVYvfTiDeGtOmNaH2titzLc4s8C6QHoeRrT1lFgAxeyPDtzjGGtOnPFLkMTvyABsnDRQOBZv0MPA==" saltValue="STDk394N56Qr9x7A3TORh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561</v>
      </c>
    </row>
  </sheetData>
  <sheetProtection algorithmName="SHA-512" hashValue="f565INdp7UXPR3zVP7GfcyLEQFqptSgc9voC7QrQLZ6NabkfGdo/CpJ952lZHwXre9gcHAK12u0X5wJVhuWh8A==" saltValue="0xtAcC46E0FUFOfXqlDRY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6"/>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562</v>
      </c>
      <c r="G46" s="8" t="s">
        <v>563</v>
      </c>
      <c r="H46" s="8" t="s">
        <v>564</v>
      </c>
      <c r="I46" s="8" t="s">
        <v>565</v>
      </c>
      <c r="J46" s="9" t="s">
        <v>566</v>
      </c>
    </row>
    <row r="47" spans="2:10" ht="57.75" customHeight="1" x14ac:dyDescent="0.15">
      <c r="B47" s="10"/>
      <c r="C47" s="1236" t="s">
        <v>3</v>
      </c>
      <c r="D47" s="1236"/>
      <c r="E47" s="1237"/>
      <c r="F47" s="11">
        <v>18.149999999999999</v>
      </c>
      <c r="G47" s="12">
        <v>18.78</v>
      </c>
      <c r="H47" s="12">
        <v>17.149999999999999</v>
      </c>
      <c r="I47" s="12">
        <v>16.93</v>
      </c>
      <c r="J47" s="13">
        <v>16.920000000000002</v>
      </c>
    </row>
    <row r="48" spans="2:10" ht="57.75" customHeight="1" x14ac:dyDescent="0.15">
      <c r="B48" s="14"/>
      <c r="C48" s="1238" t="s">
        <v>4</v>
      </c>
      <c r="D48" s="1238"/>
      <c r="E48" s="1239"/>
      <c r="F48" s="15">
        <v>6.89</v>
      </c>
      <c r="G48" s="16">
        <v>11.41</v>
      </c>
      <c r="H48" s="16">
        <v>9.86</v>
      </c>
      <c r="I48" s="16">
        <v>3.06</v>
      </c>
      <c r="J48" s="17">
        <v>3.48</v>
      </c>
    </row>
    <row r="49" spans="2:10" ht="57.75" customHeight="1" thickBot="1" x14ac:dyDescent="0.2">
      <c r="B49" s="18"/>
      <c r="C49" s="1240" t="s">
        <v>5</v>
      </c>
      <c r="D49" s="1240"/>
      <c r="E49" s="1241"/>
      <c r="F49" s="19">
        <v>22.36</v>
      </c>
      <c r="G49" s="20">
        <v>4.4800000000000004</v>
      </c>
      <c r="H49" s="20" t="s">
        <v>567</v>
      </c>
      <c r="I49" s="20" t="s">
        <v>568</v>
      </c>
      <c r="J49" s="21">
        <v>0.49</v>
      </c>
    </row>
    <row r="50" spans="2:10" ht="13.5" customHeight="1" x14ac:dyDescent="0.15"/>
    <row r="51" spans="2:10" ht="13.5" hidden="1" customHeight="1" x14ac:dyDescent="0.15"/>
    <row r="52" spans="2:10" ht="13.5" hidden="1" customHeight="1" x14ac:dyDescent="0.15"/>
    <row r="53" spans="2:10" ht="13.5" hidden="1" customHeight="1" x14ac:dyDescent="0.15"/>
    <row r="54" spans="2:10" ht="13.5" hidden="1" customHeight="1" x14ac:dyDescent="0.15"/>
    <row r="55" spans="2:10" ht="13.5" hidden="1" customHeight="1" x14ac:dyDescent="0.15"/>
    <row r="56" spans="2:10" ht="13.5" hidden="1" customHeight="1" x14ac:dyDescent="0.15"/>
  </sheetData>
  <sheetProtection algorithmName="SHA-512" hashValue="SgfycQtpj/qEIhieUGLMJuCZ0R6SIew0/1BxyqrSEMtvvsvmoagZ6F1UO+1d7AqHATcDuVM+N5BpkDbGxHVQ7g==" saltValue="IkGC07BKT+zODjhdpfLNE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562</v>
      </c>
      <c r="G33" s="29" t="s">
        <v>563</v>
      </c>
      <c r="H33" s="29" t="s">
        <v>564</v>
      </c>
      <c r="I33" s="29" t="s">
        <v>565</v>
      </c>
      <c r="J33" s="30" t="s">
        <v>566</v>
      </c>
      <c r="K33" s="22"/>
      <c r="L33" s="22"/>
      <c r="M33" s="22"/>
      <c r="N33" s="22"/>
      <c r="O33" s="22"/>
      <c r="P33" s="22"/>
    </row>
    <row r="34" spans="1:16" ht="39" customHeight="1" x14ac:dyDescent="0.15">
      <c r="A34" s="22"/>
      <c r="B34" s="31"/>
      <c r="C34" s="1248" t="s">
        <v>569</v>
      </c>
      <c r="D34" s="1248"/>
      <c r="E34" s="1249"/>
      <c r="F34" s="32">
        <v>6.88</v>
      </c>
      <c r="G34" s="33">
        <v>11.4</v>
      </c>
      <c r="H34" s="33">
        <v>9.85</v>
      </c>
      <c r="I34" s="33">
        <v>3.06</v>
      </c>
      <c r="J34" s="34">
        <v>3.48</v>
      </c>
      <c r="K34" s="22"/>
      <c r="L34" s="22"/>
      <c r="M34" s="22"/>
      <c r="N34" s="22"/>
      <c r="O34" s="22"/>
      <c r="P34" s="22"/>
    </row>
    <row r="35" spans="1:16" ht="39" customHeight="1" x14ac:dyDescent="0.15">
      <c r="A35" s="22"/>
      <c r="B35" s="35"/>
      <c r="C35" s="1242" t="s">
        <v>570</v>
      </c>
      <c r="D35" s="1243"/>
      <c r="E35" s="1244"/>
      <c r="F35" s="36">
        <v>1.1599999999999999</v>
      </c>
      <c r="G35" s="37">
        <v>0.66</v>
      </c>
      <c r="H35" s="37">
        <v>0.04</v>
      </c>
      <c r="I35" s="37">
        <v>0.2</v>
      </c>
      <c r="J35" s="38">
        <v>0.62</v>
      </c>
      <c r="K35" s="22"/>
      <c r="L35" s="22"/>
      <c r="M35" s="22"/>
      <c r="N35" s="22"/>
      <c r="O35" s="22"/>
      <c r="P35" s="22"/>
    </row>
    <row r="36" spans="1:16" ht="39" customHeight="1" x14ac:dyDescent="0.15">
      <c r="A36" s="22"/>
      <c r="B36" s="35"/>
      <c r="C36" s="1242" t="s">
        <v>571</v>
      </c>
      <c r="D36" s="1243"/>
      <c r="E36" s="1244"/>
      <c r="F36" s="36">
        <v>0</v>
      </c>
      <c r="G36" s="37">
        <v>0.02</v>
      </c>
      <c r="H36" s="37">
        <v>0.08</v>
      </c>
      <c r="I36" s="37">
        <v>0.02</v>
      </c>
      <c r="J36" s="38">
        <v>0.1</v>
      </c>
      <c r="K36" s="22"/>
      <c r="L36" s="22"/>
      <c r="M36" s="22"/>
      <c r="N36" s="22"/>
      <c r="O36" s="22"/>
      <c r="P36" s="22"/>
    </row>
    <row r="37" spans="1:16" ht="39" customHeight="1" x14ac:dyDescent="0.15">
      <c r="A37" s="22"/>
      <c r="B37" s="35"/>
      <c r="C37" s="1242" t="s">
        <v>572</v>
      </c>
      <c r="D37" s="1243"/>
      <c r="E37" s="1244"/>
      <c r="F37" s="36">
        <v>0.02</v>
      </c>
      <c r="G37" s="37">
        <v>0.02</v>
      </c>
      <c r="H37" s="37">
        <v>0.01</v>
      </c>
      <c r="I37" s="37">
        <v>0.02</v>
      </c>
      <c r="J37" s="38">
        <v>0.01</v>
      </c>
      <c r="K37" s="22"/>
      <c r="L37" s="22"/>
      <c r="M37" s="22"/>
      <c r="N37" s="22"/>
      <c r="O37" s="22"/>
      <c r="P37" s="22"/>
    </row>
    <row r="38" spans="1:16" ht="39" customHeight="1" x14ac:dyDescent="0.15">
      <c r="A38" s="22"/>
      <c r="B38" s="35"/>
      <c r="C38" s="1242" t="s">
        <v>573</v>
      </c>
      <c r="D38" s="1243"/>
      <c r="E38" s="1244"/>
      <c r="F38" s="36">
        <v>0</v>
      </c>
      <c r="G38" s="37">
        <v>0</v>
      </c>
      <c r="H38" s="37">
        <v>0</v>
      </c>
      <c r="I38" s="37">
        <v>0</v>
      </c>
      <c r="J38" s="38">
        <v>0</v>
      </c>
      <c r="K38" s="22"/>
      <c r="L38" s="22"/>
      <c r="M38" s="22"/>
      <c r="N38" s="22"/>
      <c r="O38" s="22"/>
      <c r="P38" s="22"/>
    </row>
    <row r="39" spans="1:16" ht="39" customHeight="1" x14ac:dyDescent="0.15">
      <c r="A39" s="22"/>
      <c r="B39" s="35"/>
      <c r="C39" s="1242"/>
      <c r="D39" s="1243"/>
      <c r="E39" s="1244"/>
      <c r="F39" s="36"/>
      <c r="G39" s="37"/>
      <c r="H39" s="37"/>
      <c r="I39" s="37"/>
      <c r="J39" s="38"/>
      <c r="K39" s="22"/>
      <c r="L39" s="22"/>
      <c r="M39" s="22"/>
      <c r="N39" s="22"/>
      <c r="O39" s="22"/>
      <c r="P39" s="22"/>
    </row>
    <row r="40" spans="1:16" ht="39" customHeight="1" x14ac:dyDescent="0.15">
      <c r="A40" s="22"/>
      <c r="B40" s="35"/>
      <c r="C40" s="1242"/>
      <c r="D40" s="1243"/>
      <c r="E40" s="1244"/>
      <c r="F40" s="36"/>
      <c r="G40" s="37"/>
      <c r="H40" s="37"/>
      <c r="I40" s="37"/>
      <c r="J40" s="38"/>
      <c r="K40" s="22"/>
      <c r="L40" s="22"/>
      <c r="M40" s="22"/>
      <c r="N40" s="22"/>
      <c r="O40" s="22"/>
      <c r="P40" s="22"/>
    </row>
    <row r="41" spans="1:16" ht="39" customHeight="1" x14ac:dyDescent="0.15">
      <c r="A41" s="22"/>
      <c r="B41" s="35"/>
      <c r="C41" s="1242"/>
      <c r="D41" s="1243"/>
      <c r="E41" s="1244"/>
      <c r="F41" s="36"/>
      <c r="G41" s="37"/>
      <c r="H41" s="37"/>
      <c r="I41" s="37"/>
      <c r="J41" s="38"/>
      <c r="K41" s="22"/>
      <c r="L41" s="22"/>
      <c r="M41" s="22"/>
      <c r="N41" s="22"/>
      <c r="O41" s="22"/>
      <c r="P41" s="22"/>
    </row>
    <row r="42" spans="1:16" ht="39" customHeight="1" x14ac:dyDescent="0.15">
      <c r="A42" s="22"/>
      <c r="B42" s="39"/>
      <c r="C42" s="1242" t="s">
        <v>574</v>
      </c>
      <c r="D42" s="1243"/>
      <c r="E42" s="1244"/>
      <c r="F42" s="36" t="s">
        <v>520</v>
      </c>
      <c r="G42" s="37" t="s">
        <v>520</v>
      </c>
      <c r="H42" s="37" t="s">
        <v>520</v>
      </c>
      <c r="I42" s="37" t="s">
        <v>520</v>
      </c>
      <c r="J42" s="38" t="s">
        <v>520</v>
      </c>
      <c r="K42" s="22"/>
      <c r="L42" s="22"/>
      <c r="M42" s="22"/>
      <c r="N42" s="22"/>
      <c r="O42" s="22"/>
      <c r="P42" s="22"/>
    </row>
    <row r="43" spans="1:16" ht="39" customHeight="1" thickBot="1" x14ac:dyDescent="0.2">
      <c r="A43" s="22"/>
      <c r="B43" s="40"/>
      <c r="C43" s="1245" t="s">
        <v>575</v>
      </c>
      <c r="D43" s="1246"/>
      <c r="E43" s="1247"/>
      <c r="F43" s="41" t="s">
        <v>520</v>
      </c>
      <c r="G43" s="42" t="s">
        <v>520</v>
      </c>
      <c r="H43" s="42" t="s">
        <v>520</v>
      </c>
      <c r="I43" s="42" t="s">
        <v>520</v>
      </c>
      <c r="J43" s="43" t="s">
        <v>520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JZR5n9ec01oZuNH/1lVY44FQekHLduyWFZdiDv7oQp5oWZIgqic9kUc+rPALKDM5/oj9QuE3Uv5zLBdByrmnxg==" saltValue="AObmPOIwoasM39Yx37Nsa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SheetLayoutView="55" workbookViewId="0">
      <selection sqref="A1:XFD1048576"/>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562</v>
      </c>
      <c r="L44" s="56" t="s">
        <v>563</v>
      </c>
      <c r="M44" s="56" t="s">
        <v>564</v>
      </c>
      <c r="N44" s="56" t="s">
        <v>565</v>
      </c>
      <c r="O44" s="57" t="s">
        <v>566</v>
      </c>
      <c r="P44" s="48"/>
      <c r="Q44" s="48"/>
      <c r="R44" s="48"/>
      <c r="S44" s="48"/>
      <c r="T44" s="48"/>
      <c r="U44" s="48"/>
    </row>
    <row r="45" spans="1:21" ht="30.75" customHeight="1" x14ac:dyDescent="0.15">
      <c r="A45" s="48"/>
      <c r="B45" s="1268" t="s">
        <v>11</v>
      </c>
      <c r="C45" s="1269"/>
      <c r="D45" s="58"/>
      <c r="E45" s="1274" t="s">
        <v>12</v>
      </c>
      <c r="F45" s="1274"/>
      <c r="G45" s="1274"/>
      <c r="H45" s="1274"/>
      <c r="I45" s="1274"/>
      <c r="J45" s="1275"/>
      <c r="K45" s="59">
        <v>535</v>
      </c>
      <c r="L45" s="60">
        <v>422</v>
      </c>
      <c r="M45" s="60">
        <v>399</v>
      </c>
      <c r="N45" s="60">
        <v>403</v>
      </c>
      <c r="O45" s="61">
        <v>372</v>
      </c>
      <c r="P45" s="48"/>
      <c r="Q45" s="48"/>
      <c r="R45" s="48"/>
      <c r="S45" s="48"/>
      <c r="T45" s="48"/>
      <c r="U45" s="48"/>
    </row>
    <row r="46" spans="1:21" ht="30.75" customHeight="1" x14ac:dyDescent="0.15">
      <c r="A46" s="48"/>
      <c r="B46" s="1270"/>
      <c r="C46" s="1271"/>
      <c r="D46" s="62"/>
      <c r="E46" s="1252" t="s">
        <v>13</v>
      </c>
      <c r="F46" s="1252"/>
      <c r="G46" s="1252"/>
      <c r="H46" s="1252"/>
      <c r="I46" s="1252"/>
      <c r="J46" s="1253"/>
      <c r="K46" s="63" t="s">
        <v>520</v>
      </c>
      <c r="L46" s="64" t="s">
        <v>520</v>
      </c>
      <c r="M46" s="64" t="s">
        <v>520</v>
      </c>
      <c r="N46" s="64" t="s">
        <v>520</v>
      </c>
      <c r="O46" s="65" t="s">
        <v>520</v>
      </c>
      <c r="P46" s="48"/>
      <c r="Q46" s="48"/>
      <c r="R46" s="48"/>
      <c r="S46" s="48"/>
      <c r="T46" s="48"/>
      <c r="U46" s="48"/>
    </row>
    <row r="47" spans="1:21" ht="30.75" customHeight="1" x14ac:dyDescent="0.15">
      <c r="A47" s="48"/>
      <c r="B47" s="1270"/>
      <c r="C47" s="1271"/>
      <c r="D47" s="62"/>
      <c r="E47" s="1252" t="s">
        <v>14</v>
      </c>
      <c r="F47" s="1252"/>
      <c r="G47" s="1252"/>
      <c r="H47" s="1252"/>
      <c r="I47" s="1252"/>
      <c r="J47" s="1253"/>
      <c r="K47" s="63" t="s">
        <v>520</v>
      </c>
      <c r="L47" s="64" t="s">
        <v>520</v>
      </c>
      <c r="M47" s="64" t="s">
        <v>520</v>
      </c>
      <c r="N47" s="64" t="s">
        <v>520</v>
      </c>
      <c r="O47" s="65" t="s">
        <v>520</v>
      </c>
      <c r="P47" s="48"/>
      <c r="Q47" s="48"/>
      <c r="R47" s="48"/>
      <c r="S47" s="48"/>
      <c r="T47" s="48"/>
      <c r="U47" s="48"/>
    </row>
    <row r="48" spans="1:21" ht="30.75" customHeight="1" x14ac:dyDescent="0.15">
      <c r="A48" s="48"/>
      <c r="B48" s="1270"/>
      <c r="C48" s="1271"/>
      <c r="D48" s="62"/>
      <c r="E48" s="1252" t="s">
        <v>15</v>
      </c>
      <c r="F48" s="1252"/>
      <c r="G48" s="1252"/>
      <c r="H48" s="1252"/>
      <c r="I48" s="1252"/>
      <c r="J48" s="1253"/>
      <c r="K48" s="63">
        <v>34</v>
      </c>
      <c r="L48" s="64">
        <v>50</v>
      </c>
      <c r="M48" s="64">
        <v>46</v>
      </c>
      <c r="N48" s="64">
        <v>49</v>
      </c>
      <c r="O48" s="65">
        <v>54</v>
      </c>
      <c r="P48" s="48"/>
      <c r="Q48" s="48"/>
      <c r="R48" s="48"/>
      <c r="S48" s="48"/>
      <c r="T48" s="48"/>
      <c r="U48" s="48"/>
    </row>
    <row r="49" spans="1:21" ht="30.75" customHeight="1" x14ac:dyDescent="0.15">
      <c r="A49" s="48"/>
      <c r="B49" s="1270"/>
      <c r="C49" s="1271"/>
      <c r="D49" s="62"/>
      <c r="E49" s="1252" t="s">
        <v>16</v>
      </c>
      <c r="F49" s="1252"/>
      <c r="G49" s="1252"/>
      <c r="H49" s="1252"/>
      <c r="I49" s="1252"/>
      <c r="J49" s="1253"/>
      <c r="K49" s="63">
        <v>26</v>
      </c>
      <c r="L49" s="64">
        <v>3</v>
      </c>
      <c r="M49" s="64">
        <v>4</v>
      </c>
      <c r="N49" s="64">
        <v>6</v>
      </c>
      <c r="O49" s="65">
        <v>6</v>
      </c>
      <c r="P49" s="48"/>
      <c r="Q49" s="48"/>
      <c r="R49" s="48"/>
      <c r="S49" s="48"/>
      <c r="T49" s="48"/>
      <c r="U49" s="48"/>
    </row>
    <row r="50" spans="1:21" ht="30.75" customHeight="1" x14ac:dyDescent="0.15">
      <c r="A50" s="48"/>
      <c r="B50" s="1270"/>
      <c r="C50" s="1271"/>
      <c r="D50" s="62"/>
      <c r="E50" s="1252" t="s">
        <v>17</v>
      </c>
      <c r="F50" s="1252"/>
      <c r="G50" s="1252"/>
      <c r="H50" s="1252"/>
      <c r="I50" s="1252"/>
      <c r="J50" s="1253"/>
      <c r="K50" s="63" t="s">
        <v>520</v>
      </c>
      <c r="L50" s="64" t="s">
        <v>520</v>
      </c>
      <c r="M50" s="64" t="s">
        <v>520</v>
      </c>
      <c r="N50" s="64" t="s">
        <v>520</v>
      </c>
      <c r="O50" s="65" t="s">
        <v>520</v>
      </c>
      <c r="P50" s="48"/>
      <c r="Q50" s="48"/>
      <c r="R50" s="48"/>
      <c r="S50" s="48"/>
      <c r="T50" s="48"/>
      <c r="U50" s="48"/>
    </row>
    <row r="51" spans="1:21" ht="30.75" customHeight="1" x14ac:dyDescent="0.15">
      <c r="A51" s="48"/>
      <c r="B51" s="1272"/>
      <c r="C51" s="1273"/>
      <c r="D51" s="66"/>
      <c r="E51" s="1252" t="s">
        <v>18</v>
      </c>
      <c r="F51" s="1252"/>
      <c r="G51" s="1252"/>
      <c r="H51" s="1252"/>
      <c r="I51" s="1252"/>
      <c r="J51" s="1253"/>
      <c r="K51" s="63" t="s">
        <v>520</v>
      </c>
      <c r="L51" s="64" t="s">
        <v>520</v>
      </c>
      <c r="M51" s="64" t="s">
        <v>520</v>
      </c>
      <c r="N51" s="64" t="s">
        <v>520</v>
      </c>
      <c r="O51" s="65" t="s">
        <v>520</v>
      </c>
      <c r="P51" s="48"/>
      <c r="Q51" s="48"/>
      <c r="R51" s="48"/>
      <c r="S51" s="48"/>
      <c r="T51" s="48"/>
      <c r="U51" s="48"/>
    </row>
    <row r="52" spans="1:21" ht="30.75" customHeight="1" x14ac:dyDescent="0.15">
      <c r="A52" s="48"/>
      <c r="B52" s="1250" t="s">
        <v>19</v>
      </c>
      <c r="C52" s="1251"/>
      <c r="D52" s="66"/>
      <c r="E52" s="1252" t="s">
        <v>20</v>
      </c>
      <c r="F52" s="1252"/>
      <c r="G52" s="1252"/>
      <c r="H52" s="1252"/>
      <c r="I52" s="1252"/>
      <c r="J52" s="1253"/>
      <c r="K52" s="63">
        <v>421</v>
      </c>
      <c r="L52" s="64">
        <v>407</v>
      </c>
      <c r="M52" s="64">
        <v>402</v>
      </c>
      <c r="N52" s="64">
        <v>395</v>
      </c>
      <c r="O52" s="65">
        <v>372</v>
      </c>
      <c r="P52" s="48"/>
      <c r="Q52" s="48"/>
      <c r="R52" s="48"/>
      <c r="S52" s="48"/>
      <c r="T52" s="48"/>
      <c r="U52" s="48"/>
    </row>
    <row r="53" spans="1:21" ht="30.75" customHeight="1" thickBot="1" x14ac:dyDescent="0.2">
      <c r="A53" s="48"/>
      <c r="B53" s="1254" t="s">
        <v>21</v>
      </c>
      <c r="C53" s="1255"/>
      <c r="D53" s="67"/>
      <c r="E53" s="1256" t="s">
        <v>22</v>
      </c>
      <c r="F53" s="1256"/>
      <c r="G53" s="1256"/>
      <c r="H53" s="1256"/>
      <c r="I53" s="1256"/>
      <c r="J53" s="1257"/>
      <c r="K53" s="68">
        <v>174</v>
      </c>
      <c r="L53" s="69">
        <v>68</v>
      </c>
      <c r="M53" s="69">
        <v>47</v>
      </c>
      <c r="N53" s="69">
        <v>63</v>
      </c>
      <c r="O53" s="70">
        <v>60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576</v>
      </c>
      <c r="P55" s="48"/>
      <c r="Q55" s="48"/>
      <c r="R55" s="48"/>
      <c r="S55" s="48"/>
      <c r="T55" s="48"/>
      <c r="U55" s="48"/>
    </row>
    <row r="56" spans="1:21" ht="31.5" customHeight="1" thickBot="1" x14ac:dyDescent="0.2">
      <c r="A56" s="48"/>
      <c r="B56" s="76"/>
      <c r="C56" s="77"/>
      <c r="D56" s="77"/>
      <c r="E56" s="78"/>
      <c r="F56" s="78"/>
      <c r="G56" s="78"/>
      <c r="H56" s="78"/>
      <c r="I56" s="78"/>
      <c r="J56" s="79" t="s">
        <v>2</v>
      </c>
      <c r="K56" s="80" t="s">
        <v>577</v>
      </c>
      <c r="L56" s="81" t="s">
        <v>578</v>
      </c>
      <c r="M56" s="81" t="s">
        <v>579</v>
      </c>
      <c r="N56" s="81" t="s">
        <v>580</v>
      </c>
      <c r="O56" s="82" t="s">
        <v>581</v>
      </c>
      <c r="P56" s="48"/>
      <c r="Q56" s="48"/>
      <c r="R56" s="48"/>
      <c r="S56" s="48"/>
      <c r="T56" s="48"/>
      <c r="U56" s="48"/>
    </row>
    <row r="57" spans="1:21" ht="31.5" customHeight="1" x14ac:dyDescent="0.15">
      <c r="B57" s="1258" t="s">
        <v>25</v>
      </c>
      <c r="C57" s="1259"/>
      <c r="D57" s="1262" t="s">
        <v>26</v>
      </c>
      <c r="E57" s="1263"/>
      <c r="F57" s="1263"/>
      <c r="G57" s="1263"/>
      <c r="H57" s="1263"/>
      <c r="I57" s="1263"/>
      <c r="J57" s="1264"/>
      <c r="K57" s="83"/>
      <c r="L57" s="84"/>
      <c r="M57" s="84"/>
      <c r="N57" s="84"/>
      <c r="O57" s="85"/>
    </row>
    <row r="58" spans="1:21" ht="31.5" customHeight="1" thickBot="1" x14ac:dyDescent="0.2">
      <c r="B58" s="1260"/>
      <c r="C58" s="1261"/>
      <c r="D58" s="1265" t="s">
        <v>27</v>
      </c>
      <c r="E58" s="1266"/>
      <c r="F58" s="1266"/>
      <c r="G58" s="1266"/>
      <c r="H58" s="1266"/>
      <c r="I58" s="1266"/>
      <c r="J58" s="1267"/>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rOPW4FerEeRzHY9VAFOgt19IDk/T/ese8u8lEzeavQQT2IyyGPFCsHyoyz+RCZ9Si4TNlcAciE8W3y44pSjt2Q==" saltValue="OANFm7zHVgkTjJZRM5dFzA=="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562</v>
      </c>
      <c r="J40" s="100" t="s">
        <v>563</v>
      </c>
      <c r="K40" s="100" t="s">
        <v>564</v>
      </c>
      <c r="L40" s="100" t="s">
        <v>565</v>
      </c>
      <c r="M40" s="101" t="s">
        <v>566</v>
      </c>
    </row>
    <row r="41" spans="2:13" ht="27.75" customHeight="1" x14ac:dyDescent="0.15">
      <c r="B41" s="1288" t="s">
        <v>30</v>
      </c>
      <c r="C41" s="1289"/>
      <c r="D41" s="102"/>
      <c r="E41" s="1290" t="s">
        <v>31</v>
      </c>
      <c r="F41" s="1290"/>
      <c r="G41" s="1290"/>
      <c r="H41" s="1291"/>
      <c r="I41" s="103">
        <v>2986</v>
      </c>
      <c r="J41" s="104">
        <v>3112</v>
      </c>
      <c r="K41" s="104">
        <v>3634</v>
      </c>
      <c r="L41" s="104">
        <v>4298</v>
      </c>
      <c r="M41" s="105">
        <v>5183</v>
      </c>
    </row>
    <row r="42" spans="2:13" ht="27.75" customHeight="1" x14ac:dyDescent="0.15">
      <c r="B42" s="1278"/>
      <c r="C42" s="1279"/>
      <c r="D42" s="106"/>
      <c r="E42" s="1282" t="s">
        <v>32</v>
      </c>
      <c r="F42" s="1282"/>
      <c r="G42" s="1282"/>
      <c r="H42" s="1283"/>
      <c r="I42" s="107" t="s">
        <v>520</v>
      </c>
      <c r="J42" s="108" t="s">
        <v>520</v>
      </c>
      <c r="K42" s="108" t="s">
        <v>520</v>
      </c>
      <c r="L42" s="108" t="s">
        <v>520</v>
      </c>
      <c r="M42" s="109" t="s">
        <v>520</v>
      </c>
    </row>
    <row r="43" spans="2:13" ht="27.75" customHeight="1" x14ac:dyDescent="0.15">
      <c r="B43" s="1278"/>
      <c r="C43" s="1279"/>
      <c r="D43" s="106"/>
      <c r="E43" s="1282" t="s">
        <v>33</v>
      </c>
      <c r="F43" s="1282"/>
      <c r="G43" s="1282"/>
      <c r="H43" s="1283"/>
      <c r="I43" s="107">
        <v>464</v>
      </c>
      <c r="J43" s="108">
        <v>410</v>
      </c>
      <c r="K43" s="108">
        <v>457</v>
      </c>
      <c r="L43" s="108">
        <v>456</v>
      </c>
      <c r="M43" s="109">
        <v>446</v>
      </c>
    </row>
    <row r="44" spans="2:13" ht="27.75" customHeight="1" x14ac:dyDescent="0.15">
      <c r="B44" s="1278"/>
      <c r="C44" s="1279"/>
      <c r="D44" s="106"/>
      <c r="E44" s="1282" t="s">
        <v>34</v>
      </c>
      <c r="F44" s="1282"/>
      <c r="G44" s="1282"/>
      <c r="H44" s="1283"/>
      <c r="I44" s="107">
        <v>62</v>
      </c>
      <c r="J44" s="108">
        <v>76</v>
      </c>
      <c r="K44" s="108">
        <v>72</v>
      </c>
      <c r="L44" s="108">
        <v>67</v>
      </c>
      <c r="M44" s="109">
        <v>61</v>
      </c>
    </row>
    <row r="45" spans="2:13" ht="27.75" customHeight="1" x14ac:dyDescent="0.15">
      <c r="B45" s="1278"/>
      <c r="C45" s="1279"/>
      <c r="D45" s="106"/>
      <c r="E45" s="1282" t="s">
        <v>35</v>
      </c>
      <c r="F45" s="1282"/>
      <c r="G45" s="1282"/>
      <c r="H45" s="1283"/>
      <c r="I45" s="107">
        <v>1229</v>
      </c>
      <c r="J45" s="108">
        <v>1209</v>
      </c>
      <c r="K45" s="108">
        <v>1168</v>
      </c>
      <c r="L45" s="108">
        <v>1156</v>
      </c>
      <c r="M45" s="109">
        <v>1109</v>
      </c>
    </row>
    <row r="46" spans="2:13" ht="27.75" customHeight="1" x14ac:dyDescent="0.15">
      <c r="B46" s="1278"/>
      <c r="C46" s="1279"/>
      <c r="D46" s="110"/>
      <c r="E46" s="1282" t="s">
        <v>36</v>
      </c>
      <c r="F46" s="1282"/>
      <c r="G46" s="1282"/>
      <c r="H46" s="1283"/>
      <c r="I46" s="107" t="s">
        <v>520</v>
      </c>
      <c r="J46" s="108" t="s">
        <v>520</v>
      </c>
      <c r="K46" s="108" t="s">
        <v>520</v>
      </c>
      <c r="L46" s="108" t="s">
        <v>520</v>
      </c>
      <c r="M46" s="109" t="s">
        <v>520</v>
      </c>
    </row>
    <row r="47" spans="2:13" ht="27.75" customHeight="1" x14ac:dyDescent="0.15">
      <c r="B47" s="1278"/>
      <c r="C47" s="1279"/>
      <c r="D47" s="111"/>
      <c r="E47" s="1292" t="s">
        <v>37</v>
      </c>
      <c r="F47" s="1293"/>
      <c r="G47" s="1293"/>
      <c r="H47" s="1294"/>
      <c r="I47" s="107" t="s">
        <v>520</v>
      </c>
      <c r="J47" s="108" t="s">
        <v>520</v>
      </c>
      <c r="K47" s="108" t="s">
        <v>520</v>
      </c>
      <c r="L47" s="108" t="s">
        <v>520</v>
      </c>
      <c r="M47" s="109" t="s">
        <v>520</v>
      </c>
    </row>
    <row r="48" spans="2:13" ht="27.75" customHeight="1" x14ac:dyDescent="0.15">
      <c r="B48" s="1278"/>
      <c r="C48" s="1279"/>
      <c r="D48" s="106"/>
      <c r="E48" s="1282" t="s">
        <v>38</v>
      </c>
      <c r="F48" s="1282"/>
      <c r="G48" s="1282"/>
      <c r="H48" s="1283"/>
      <c r="I48" s="107" t="s">
        <v>520</v>
      </c>
      <c r="J48" s="108" t="s">
        <v>520</v>
      </c>
      <c r="K48" s="108" t="s">
        <v>520</v>
      </c>
      <c r="L48" s="108" t="s">
        <v>520</v>
      </c>
      <c r="M48" s="109" t="s">
        <v>520</v>
      </c>
    </row>
    <row r="49" spans="2:13" ht="27.75" customHeight="1" x14ac:dyDescent="0.15">
      <c r="B49" s="1280"/>
      <c r="C49" s="1281"/>
      <c r="D49" s="106"/>
      <c r="E49" s="1282" t="s">
        <v>39</v>
      </c>
      <c r="F49" s="1282"/>
      <c r="G49" s="1282"/>
      <c r="H49" s="1283"/>
      <c r="I49" s="107" t="s">
        <v>520</v>
      </c>
      <c r="J49" s="108" t="s">
        <v>520</v>
      </c>
      <c r="K49" s="108" t="s">
        <v>520</v>
      </c>
      <c r="L49" s="108" t="s">
        <v>520</v>
      </c>
      <c r="M49" s="109" t="s">
        <v>520</v>
      </c>
    </row>
    <row r="50" spans="2:13" ht="27.75" customHeight="1" x14ac:dyDescent="0.15">
      <c r="B50" s="1276" t="s">
        <v>40</v>
      </c>
      <c r="C50" s="1277"/>
      <c r="D50" s="112"/>
      <c r="E50" s="1282" t="s">
        <v>41</v>
      </c>
      <c r="F50" s="1282"/>
      <c r="G50" s="1282"/>
      <c r="H50" s="1283"/>
      <c r="I50" s="107">
        <v>2932</v>
      </c>
      <c r="J50" s="108">
        <v>3261</v>
      </c>
      <c r="K50" s="108">
        <v>4077</v>
      </c>
      <c r="L50" s="108">
        <v>4765</v>
      </c>
      <c r="M50" s="109">
        <v>5011</v>
      </c>
    </row>
    <row r="51" spans="2:13" ht="27.75" customHeight="1" x14ac:dyDescent="0.15">
      <c r="B51" s="1278"/>
      <c r="C51" s="1279"/>
      <c r="D51" s="106"/>
      <c r="E51" s="1282" t="s">
        <v>42</v>
      </c>
      <c r="F51" s="1282"/>
      <c r="G51" s="1282"/>
      <c r="H51" s="1283"/>
      <c r="I51" s="107">
        <v>5</v>
      </c>
      <c r="J51" s="108">
        <v>7</v>
      </c>
      <c r="K51" s="108">
        <v>4</v>
      </c>
      <c r="L51" s="108" t="s">
        <v>520</v>
      </c>
      <c r="M51" s="109" t="s">
        <v>520</v>
      </c>
    </row>
    <row r="52" spans="2:13" ht="27.75" customHeight="1" x14ac:dyDescent="0.15">
      <c r="B52" s="1280"/>
      <c r="C52" s="1281"/>
      <c r="D52" s="106"/>
      <c r="E52" s="1282" t="s">
        <v>43</v>
      </c>
      <c r="F52" s="1282"/>
      <c r="G52" s="1282"/>
      <c r="H52" s="1283"/>
      <c r="I52" s="107">
        <v>3626</v>
      </c>
      <c r="J52" s="108">
        <v>3667</v>
      </c>
      <c r="K52" s="108">
        <v>4025</v>
      </c>
      <c r="L52" s="108">
        <v>4348</v>
      </c>
      <c r="M52" s="109">
        <v>4979</v>
      </c>
    </row>
    <row r="53" spans="2:13" ht="27.75" customHeight="1" thickBot="1" x14ac:dyDescent="0.2">
      <c r="B53" s="1284" t="s">
        <v>44</v>
      </c>
      <c r="C53" s="1285"/>
      <c r="D53" s="113"/>
      <c r="E53" s="1286" t="s">
        <v>45</v>
      </c>
      <c r="F53" s="1286"/>
      <c r="G53" s="1286"/>
      <c r="H53" s="1287"/>
      <c r="I53" s="114">
        <v>-1821</v>
      </c>
      <c r="J53" s="115">
        <v>-2127</v>
      </c>
      <c r="K53" s="115">
        <v>-2775</v>
      </c>
      <c r="L53" s="115">
        <v>-3136</v>
      </c>
      <c r="M53" s="116">
        <v>-3191</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q6rWVNHUXENEo5CM8Jh1kI5Y/igHt24RZOne+FiLIFwalBRxPQ2qHDOvQcgqBB21jpo0nfJaTZxAIv/n9jUN9g==" saltValue="GYdpwYK4v/l5CRXJezz98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sqref="A1:XFD1048576"/>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564</v>
      </c>
      <c r="G54" s="125" t="s">
        <v>565</v>
      </c>
      <c r="H54" s="126" t="s">
        <v>566</v>
      </c>
    </row>
    <row r="55" spans="2:8" ht="52.5" customHeight="1" x14ac:dyDescent="0.15">
      <c r="B55" s="127"/>
      <c r="C55" s="1303" t="s">
        <v>48</v>
      </c>
      <c r="D55" s="1303"/>
      <c r="E55" s="1304"/>
      <c r="F55" s="128">
        <v>534</v>
      </c>
      <c r="G55" s="128">
        <v>536</v>
      </c>
      <c r="H55" s="129">
        <v>538</v>
      </c>
    </row>
    <row r="56" spans="2:8" ht="52.5" customHeight="1" x14ac:dyDescent="0.15">
      <c r="B56" s="130"/>
      <c r="C56" s="1305" t="s">
        <v>49</v>
      </c>
      <c r="D56" s="1305"/>
      <c r="E56" s="1306"/>
      <c r="F56" s="131">
        <v>1134</v>
      </c>
      <c r="G56" s="131">
        <v>1399</v>
      </c>
      <c r="H56" s="132">
        <v>1555</v>
      </c>
    </row>
    <row r="57" spans="2:8" ht="53.25" customHeight="1" x14ac:dyDescent="0.15">
      <c r="B57" s="130"/>
      <c r="C57" s="1307" t="s">
        <v>50</v>
      </c>
      <c r="D57" s="1307"/>
      <c r="E57" s="1308"/>
      <c r="F57" s="133">
        <v>1902</v>
      </c>
      <c r="G57" s="133">
        <v>2319</v>
      </c>
      <c r="H57" s="134">
        <v>2383</v>
      </c>
    </row>
    <row r="58" spans="2:8" ht="45.75" customHeight="1" x14ac:dyDescent="0.15">
      <c r="B58" s="135"/>
      <c r="C58" s="1295" t="s">
        <v>593</v>
      </c>
      <c r="D58" s="1296"/>
      <c r="E58" s="1297"/>
      <c r="F58" s="136">
        <v>1556</v>
      </c>
      <c r="G58" s="136">
        <v>1962</v>
      </c>
      <c r="H58" s="137">
        <v>1969</v>
      </c>
    </row>
    <row r="59" spans="2:8" ht="45.75" customHeight="1" x14ac:dyDescent="0.15">
      <c r="B59" s="135"/>
      <c r="C59" s="1295" t="s">
        <v>594</v>
      </c>
      <c r="D59" s="1296"/>
      <c r="E59" s="1297"/>
      <c r="F59" s="136">
        <v>190</v>
      </c>
      <c r="G59" s="136">
        <v>190</v>
      </c>
      <c r="H59" s="137">
        <v>190</v>
      </c>
    </row>
    <row r="60" spans="2:8" ht="45.75" customHeight="1" x14ac:dyDescent="0.15">
      <c r="B60" s="135"/>
      <c r="C60" s="1295" t="s">
        <v>595</v>
      </c>
      <c r="D60" s="1296"/>
      <c r="E60" s="1297"/>
      <c r="F60" s="136">
        <v>68</v>
      </c>
      <c r="G60" s="136">
        <v>68</v>
      </c>
      <c r="H60" s="137">
        <v>68</v>
      </c>
    </row>
    <row r="61" spans="2:8" ht="45.75" customHeight="1" x14ac:dyDescent="0.15">
      <c r="B61" s="135"/>
      <c r="C61" s="1295" t="s">
        <v>596</v>
      </c>
      <c r="D61" s="1296"/>
      <c r="E61" s="1297"/>
      <c r="F61" s="136">
        <v>53</v>
      </c>
      <c r="G61" s="136">
        <v>58</v>
      </c>
      <c r="H61" s="137">
        <v>61</v>
      </c>
    </row>
    <row r="62" spans="2:8" ht="45.75" customHeight="1" thickBot="1" x14ac:dyDescent="0.2">
      <c r="B62" s="138"/>
      <c r="C62" s="1298" t="s">
        <v>597</v>
      </c>
      <c r="D62" s="1299"/>
      <c r="E62" s="1300"/>
      <c r="F62" s="139" t="s">
        <v>598</v>
      </c>
      <c r="G62" s="139" t="s">
        <v>598</v>
      </c>
      <c r="H62" s="140">
        <v>49</v>
      </c>
    </row>
    <row r="63" spans="2:8" ht="52.5" customHeight="1" thickBot="1" x14ac:dyDescent="0.2">
      <c r="B63" s="141"/>
      <c r="C63" s="1301" t="s">
        <v>51</v>
      </c>
      <c r="D63" s="1301"/>
      <c r="E63" s="1302"/>
      <c r="F63" s="142">
        <v>3570</v>
      </c>
      <c r="G63" s="142">
        <v>4254</v>
      </c>
      <c r="H63" s="143">
        <v>4476</v>
      </c>
    </row>
    <row r="64" spans="2:8" ht="15" customHeight="1" x14ac:dyDescent="0.15"/>
  </sheetData>
  <sheetProtection algorithmName="SHA-512" hashValue="kKLmbfXb27udJdG8W52ecL5pNL/2jY3RRKwJp3vyRyKdzsO2rbTmG6nsCijsZDx+Ui519iE059tsGGBS+aFnFA==" saltValue="6cNpDNva7jt5dwSrYUXTJ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F643C-3AD0-415F-92F7-88CB3923D286}">
  <sheetPr>
    <pageSetUpPr fitToPage="1"/>
  </sheetPr>
  <dimension ref="A1:WZM160"/>
  <sheetViews>
    <sheetView showGridLines="0" zoomScale="90" zoomScaleNormal="90" zoomScaleSheetLayoutView="55" workbookViewId="0">
      <selection sqref="A1:XFD1048576"/>
    </sheetView>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599</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599</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600</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601</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21" t="s">
        <v>610</v>
      </c>
      <c r="AO43" s="1322"/>
      <c r="AP43" s="1322"/>
      <c r="AQ43" s="1322"/>
      <c r="AR43" s="1322"/>
      <c r="AS43" s="1322"/>
      <c r="AT43" s="1322"/>
      <c r="AU43" s="1322"/>
      <c r="AV43" s="1322"/>
      <c r="AW43" s="1322"/>
      <c r="AX43" s="1322"/>
      <c r="AY43" s="1322"/>
      <c r="AZ43" s="1322"/>
      <c r="BA43" s="1322"/>
      <c r="BB43" s="1322"/>
      <c r="BC43" s="1322"/>
      <c r="BD43" s="1322"/>
      <c r="BE43" s="1322"/>
      <c r="BF43" s="1322"/>
      <c r="BG43" s="1322"/>
      <c r="BH43" s="1322"/>
      <c r="BI43" s="1322"/>
      <c r="BJ43" s="1322"/>
      <c r="BK43" s="1322"/>
      <c r="BL43" s="1322"/>
      <c r="BM43" s="1322"/>
      <c r="BN43" s="1322"/>
      <c r="BO43" s="1322"/>
      <c r="BP43" s="1322"/>
      <c r="BQ43" s="1322"/>
      <c r="BR43" s="1322"/>
      <c r="BS43" s="1322"/>
      <c r="BT43" s="1322"/>
      <c r="BU43" s="1322"/>
      <c r="BV43" s="1322"/>
      <c r="BW43" s="1322"/>
      <c r="BX43" s="1322"/>
      <c r="BY43" s="1322"/>
      <c r="BZ43" s="1322"/>
      <c r="CA43" s="1322"/>
      <c r="CB43" s="1322"/>
      <c r="CC43" s="1322"/>
      <c r="CD43" s="1322"/>
      <c r="CE43" s="1322"/>
      <c r="CF43" s="1322"/>
      <c r="CG43" s="1322"/>
      <c r="CH43" s="1322"/>
      <c r="CI43" s="1322"/>
      <c r="CJ43" s="1322"/>
      <c r="CK43" s="1322"/>
      <c r="CL43" s="1322"/>
      <c r="CM43" s="1322"/>
      <c r="CN43" s="1322"/>
      <c r="CO43" s="1322"/>
      <c r="CP43" s="1322"/>
      <c r="CQ43" s="1322"/>
      <c r="CR43" s="1322"/>
      <c r="CS43" s="1322"/>
      <c r="CT43" s="1322"/>
      <c r="CU43" s="1322"/>
      <c r="CV43" s="1322"/>
      <c r="CW43" s="1322"/>
      <c r="CX43" s="1322"/>
      <c r="CY43" s="1322"/>
      <c r="CZ43" s="1322"/>
      <c r="DA43" s="1322"/>
      <c r="DB43" s="1322"/>
      <c r="DC43" s="1323"/>
    </row>
    <row r="44" spans="2:109" x14ac:dyDescent="0.15">
      <c r="B44" s="395"/>
      <c r="AN44" s="1324"/>
      <c r="AO44" s="1325"/>
      <c r="AP44" s="1325"/>
      <c r="AQ44" s="1325"/>
      <c r="AR44" s="1325"/>
      <c r="AS44" s="1325"/>
      <c r="AT44" s="1325"/>
      <c r="AU44" s="1325"/>
      <c r="AV44" s="1325"/>
      <c r="AW44" s="1325"/>
      <c r="AX44" s="1325"/>
      <c r="AY44" s="1325"/>
      <c r="AZ44" s="1325"/>
      <c r="BA44" s="1325"/>
      <c r="BB44" s="1325"/>
      <c r="BC44" s="1325"/>
      <c r="BD44" s="1325"/>
      <c r="BE44" s="1325"/>
      <c r="BF44" s="1325"/>
      <c r="BG44" s="1325"/>
      <c r="BH44" s="1325"/>
      <c r="BI44" s="1325"/>
      <c r="BJ44" s="1325"/>
      <c r="BK44" s="1325"/>
      <c r="BL44" s="1325"/>
      <c r="BM44" s="1325"/>
      <c r="BN44" s="1325"/>
      <c r="BO44" s="1325"/>
      <c r="BP44" s="1325"/>
      <c r="BQ44" s="1325"/>
      <c r="BR44" s="1325"/>
      <c r="BS44" s="1325"/>
      <c r="BT44" s="1325"/>
      <c r="BU44" s="1325"/>
      <c r="BV44" s="1325"/>
      <c r="BW44" s="1325"/>
      <c r="BX44" s="1325"/>
      <c r="BY44" s="1325"/>
      <c r="BZ44" s="1325"/>
      <c r="CA44" s="1325"/>
      <c r="CB44" s="1325"/>
      <c r="CC44" s="1325"/>
      <c r="CD44" s="1325"/>
      <c r="CE44" s="1325"/>
      <c r="CF44" s="1325"/>
      <c r="CG44" s="1325"/>
      <c r="CH44" s="1325"/>
      <c r="CI44" s="1325"/>
      <c r="CJ44" s="1325"/>
      <c r="CK44" s="1325"/>
      <c r="CL44" s="1325"/>
      <c r="CM44" s="1325"/>
      <c r="CN44" s="1325"/>
      <c r="CO44" s="1325"/>
      <c r="CP44" s="1325"/>
      <c r="CQ44" s="1325"/>
      <c r="CR44" s="1325"/>
      <c r="CS44" s="1325"/>
      <c r="CT44" s="1325"/>
      <c r="CU44" s="1325"/>
      <c r="CV44" s="1325"/>
      <c r="CW44" s="1325"/>
      <c r="CX44" s="1325"/>
      <c r="CY44" s="1325"/>
      <c r="CZ44" s="1325"/>
      <c r="DA44" s="1325"/>
      <c r="DB44" s="1325"/>
      <c r="DC44" s="1326"/>
    </row>
    <row r="45" spans="2:109" x14ac:dyDescent="0.15">
      <c r="B45" s="395"/>
      <c r="AN45" s="1324"/>
      <c r="AO45" s="1325"/>
      <c r="AP45" s="1325"/>
      <c r="AQ45" s="1325"/>
      <c r="AR45" s="1325"/>
      <c r="AS45" s="1325"/>
      <c r="AT45" s="1325"/>
      <c r="AU45" s="1325"/>
      <c r="AV45" s="1325"/>
      <c r="AW45" s="1325"/>
      <c r="AX45" s="1325"/>
      <c r="AY45" s="1325"/>
      <c r="AZ45" s="1325"/>
      <c r="BA45" s="1325"/>
      <c r="BB45" s="1325"/>
      <c r="BC45" s="1325"/>
      <c r="BD45" s="1325"/>
      <c r="BE45" s="1325"/>
      <c r="BF45" s="1325"/>
      <c r="BG45" s="1325"/>
      <c r="BH45" s="1325"/>
      <c r="BI45" s="1325"/>
      <c r="BJ45" s="1325"/>
      <c r="BK45" s="1325"/>
      <c r="BL45" s="1325"/>
      <c r="BM45" s="1325"/>
      <c r="BN45" s="1325"/>
      <c r="BO45" s="1325"/>
      <c r="BP45" s="1325"/>
      <c r="BQ45" s="1325"/>
      <c r="BR45" s="1325"/>
      <c r="BS45" s="1325"/>
      <c r="BT45" s="1325"/>
      <c r="BU45" s="1325"/>
      <c r="BV45" s="1325"/>
      <c r="BW45" s="1325"/>
      <c r="BX45" s="1325"/>
      <c r="BY45" s="1325"/>
      <c r="BZ45" s="1325"/>
      <c r="CA45" s="1325"/>
      <c r="CB45" s="1325"/>
      <c r="CC45" s="1325"/>
      <c r="CD45" s="1325"/>
      <c r="CE45" s="1325"/>
      <c r="CF45" s="1325"/>
      <c r="CG45" s="1325"/>
      <c r="CH45" s="1325"/>
      <c r="CI45" s="1325"/>
      <c r="CJ45" s="1325"/>
      <c r="CK45" s="1325"/>
      <c r="CL45" s="1325"/>
      <c r="CM45" s="1325"/>
      <c r="CN45" s="1325"/>
      <c r="CO45" s="1325"/>
      <c r="CP45" s="1325"/>
      <c r="CQ45" s="1325"/>
      <c r="CR45" s="1325"/>
      <c r="CS45" s="1325"/>
      <c r="CT45" s="1325"/>
      <c r="CU45" s="1325"/>
      <c r="CV45" s="1325"/>
      <c r="CW45" s="1325"/>
      <c r="CX45" s="1325"/>
      <c r="CY45" s="1325"/>
      <c r="CZ45" s="1325"/>
      <c r="DA45" s="1325"/>
      <c r="DB45" s="1325"/>
      <c r="DC45" s="1326"/>
    </row>
    <row r="46" spans="2:109" x14ac:dyDescent="0.15">
      <c r="B46" s="395"/>
      <c r="AN46" s="1324"/>
      <c r="AO46" s="1325"/>
      <c r="AP46" s="1325"/>
      <c r="AQ46" s="1325"/>
      <c r="AR46" s="1325"/>
      <c r="AS46" s="1325"/>
      <c r="AT46" s="1325"/>
      <c r="AU46" s="1325"/>
      <c r="AV46" s="1325"/>
      <c r="AW46" s="1325"/>
      <c r="AX46" s="1325"/>
      <c r="AY46" s="1325"/>
      <c r="AZ46" s="1325"/>
      <c r="BA46" s="1325"/>
      <c r="BB46" s="1325"/>
      <c r="BC46" s="1325"/>
      <c r="BD46" s="1325"/>
      <c r="BE46" s="1325"/>
      <c r="BF46" s="1325"/>
      <c r="BG46" s="1325"/>
      <c r="BH46" s="1325"/>
      <c r="BI46" s="1325"/>
      <c r="BJ46" s="1325"/>
      <c r="BK46" s="1325"/>
      <c r="BL46" s="1325"/>
      <c r="BM46" s="1325"/>
      <c r="BN46" s="1325"/>
      <c r="BO46" s="1325"/>
      <c r="BP46" s="1325"/>
      <c r="BQ46" s="1325"/>
      <c r="BR46" s="1325"/>
      <c r="BS46" s="1325"/>
      <c r="BT46" s="1325"/>
      <c r="BU46" s="1325"/>
      <c r="BV46" s="1325"/>
      <c r="BW46" s="1325"/>
      <c r="BX46" s="1325"/>
      <c r="BY46" s="1325"/>
      <c r="BZ46" s="1325"/>
      <c r="CA46" s="1325"/>
      <c r="CB46" s="1325"/>
      <c r="CC46" s="1325"/>
      <c r="CD46" s="1325"/>
      <c r="CE46" s="1325"/>
      <c r="CF46" s="1325"/>
      <c r="CG46" s="1325"/>
      <c r="CH46" s="1325"/>
      <c r="CI46" s="1325"/>
      <c r="CJ46" s="1325"/>
      <c r="CK46" s="1325"/>
      <c r="CL46" s="1325"/>
      <c r="CM46" s="1325"/>
      <c r="CN46" s="1325"/>
      <c r="CO46" s="1325"/>
      <c r="CP46" s="1325"/>
      <c r="CQ46" s="1325"/>
      <c r="CR46" s="1325"/>
      <c r="CS46" s="1325"/>
      <c r="CT46" s="1325"/>
      <c r="CU46" s="1325"/>
      <c r="CV46" s="1325"/>
      <c r="CW46" s="1325"/>
      <c r="CX46" s="1325"/>
      <c r="CY46" s="1325"/>
      <c r="CZ46" s="1325"/>
      <c r="DA46" s="1325"/>
      <c r="DB46" s="1325"/>
      <c r="DC46" s="1326"/>
    </row>
    <row r="47" spans="2:109" x14ac:dyDescent="0.15">
      <c r="B47" s="395"/>
      <c r="AN47" s="1327"/>
      <c r="AO47" s="1328"/>
      <c r="AP47" s="1328"/>
      <c r="AQ47" s="1328"/>
      <c r="AR47" s="1328"/>
      <c r="AS47" s="1328"/>
      <c r="AT47" s="1328"/>
      <c r="AU47" s="1328"/>
      <c r="AV47" s="1328"/>
      <c r="AW47" s="1328"/>
      <c r="AX47" s="1328"/>
      <c r="AY47" s="1328"/>
      <c r="AZ47" s="1328"/>
      <c r="BA47" s="1328"/>
      <c r="BB47" s="1328"/>
      <c r="BC47" s="1328"/>
      <c r="BD47" s="1328"/>
      <c r="BE47" s="1328"/>
      <c r="BF47" s="1328"/>
      <c r="BG47" s="1328"/>
      <c r="BH47" s="1328"/>
      <c r="BI47" s="1328"/>
      <c r="BJ47" s="1328"/>
      <c r="BK47" s="1328"/>
      <c r="BL47" s="1328"/>
      <c r="BM47" s="1328"/>
      <c r="BN47" s="1328"/>
      <c r="BO47" s="1328"/>
      <c r="BP47" s="1328"/>
      <c r="BQ47" s="1328"/>
      <c r="BR47" s="1328"/>
      <c r="BS47" s="1328"/>
      <c r="BT47" s="1328"/>
      <c r="BU47" s="1328"/>
      <c r="BV47" s="1328"/>
      <c r="BW47" s="1328"/>
      <c r="BX47" s="1328"/>
      <c r="BY47" s="1328"/>
      <c r="BZ47" s="1328"/>
      <c r="CA47" s="1328"/>
      <c r="CB47" s="1328"/>
      <c r="CC47" s="1328"/>
      <c r="CD47" s="1328"/>
      <c r="CE47" s="1328"/>
      <c r="CF47" s="1328"/>
      <c r="CG47" s="1328"/>
      <c r="CH47" s="1328"/>
      <c r="CI47" s="1328"/>
      <c r="CJ47" s="1328"/>
      <c r="CK47" s="1328"/>
      <c r="CL47" s="1328"/>
      <c r="CM47" s="1328"/>
      <c r="CN47" s="1328"/>
      <c r="CO47" s="1328"/>
      <c r="CP47" s="1328"/>
      <c r="CQ47" s="1328"/>
      <c r="CR47" s="1328"/>
      <c r="CS47" s="1328"/>
      <c r="CT47" s="1328"/>
      <c r="CU47" s="1328"/>
      <c r="CV47" s="1328"/>
      <c r="CW47" s="1328"/>
      <c r="CX47" s="1328"/>
      <c r="CY47" s="1328"/>
      <c r="CZ47" s="1328"/>
      <c r="DA47" s="1328"/>
      <c r="DB47" s="1328"/>
      <c r="DC47" s="1329"/>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602</v>
      </c>
    </row>
    <row r="50" spans="1:109" x14ac:dyDescent="0.15">
      <c r="B50" s="395"/>
      <c r="G50" s="1315"/>
      <c r="H50" s="1315"/>
      <c r="I50" s="1315"/>
      <c r="J50" s="1315"/>
      <c r="K50" s="405"/>
      <c r="L50" s="405"/>
      <c r="M50" s="406"/>
      <c r="N50" s="406"/>
      <c r="AN50" s="1318"/>
      <c r="AO50" s="1319"/>
      <c r="AP50" s="1319"/>
      <c r="AQ50" s="1319"/>
      <c r="AR50" s="1319"/>
      <c r="AS50" s="1319"/>
      <c r="AT50" s="1319"/>
      <c r="AU50" s="1319"/>
      <c r="AV50" s="1319"/>
      <c r="AW50" s="1319"/>
      <c r="AX50" s="1319"/>
      <c r="AY50" s="1319"/>
      <c r="AZ50" s="1319"/>
      <c r="BA50" s="1319"/>
      <c r="BB50" s="1319"/>
      <c r="BC50" s="1319"/>
      <c r="BD50" s="1319"/>
      <c r="BE50" s="1319"/>
      <c r="BF50" s="1319"/>
      <c r="BG50" s="1319"/>
      <c r="BH50" s="1319"/>
      <c r="BI50" s="1319"/>
      <c r="BJ50" s="1319"/>
      <c r="BK50" s="1319"/>
      <c r="BL50" s="1319"/>
      <c r="BM50" s="1319"/>
      <c r="BN50" s="1319"/>
      <c r="BO50" s="1320"/>
      <c r="BP50" s="1314" t="s">
        <v>562</v>
      </c>
      <c r="BQ50" s="1314"/>
      <c r="BR50" s="1314"/>
      <c r="BS50" s="1314"/>
      <c r="BT50" s="1314"/>
      <c r="BU50" s="1314"/>
      <c r="BV50" s="1314"/>
      <c r="BW50" s="1314"/>
      <c r="BX50" s="1314" t="s">
        <v>563</v>
      </c>
      <c r="BY50" s="1314"/>
      <c r="BZ50" s="1314"/>
      <c r="CA50" s="1314"/>
      <c r="CB50" s="1314"/>
      <c r="CC50" s="1314"/>
      <c r="CD50" s="1314"/>
      <c r="CE50" s="1314"/>
      <c r="CF50" s="1314" t="s">
        <v>564</v>
      </c>
      <c r="CG50" s="1314"/>
      <c r="CH50" s="1314"/>
      <c r="CI50" s="1314"/>
      <c r="CJ50" s="1314"/>
      <c r="CK50" s="1314"/>
      <c r="CL50" s="1314"/>
      <c r="CM50" s="1314"/>
      <c r="CN50" s="1314" t="s">
        <v>565</v>
      </c>
      <c r="CO50" s="1314"/>
      <c r="CP50" s="1314"/>
      <c r="CQ50" s="1314"/>
      <c r="CR50" s="1314"/>
      <c r="CS50" s="1314"/>
      <c r="CT50" s="1314"/>
      <c r="CU50" s="1314"/>
      <c r="CV50" s="1314" t="s">
        <v>566</v>
      </c>
      <c r="CW50" s="1314"/>
      <c r="CX50" s="1314"/>
      <c r="CY50" s="1314"/>
      <c r="CZ50" s="1314"/>
      <c r="DA50" s="1314"/>
      <c r="DB50" s="1314"/>
      <c r="DC50" s="1314"/>
    </row>
    <row r="51" spans="1:109" ht="13.5" customHeight="1" x14ac:dyDescent="0.15">
      <c r="B51" s="395"/>
      <c r="G51" s="1317"/>
      <c r="H51" s="1317"/>
      <c r="I51" s="1330"/>
      <c r="J51" s="1330"/>
      <c r="K51" s="1316"/>
      <c r="L51" s="1316"/>
      <c r="M51" s="1316"/>
      <c r="N51" s="1316"/>
      <c r="AM51" s="404"/>
      <c r="AN51" s="1312" t="s">
        <v>603</v>
      </c>
      <c r="AO51" s="1312"/>
      <c r="AP51" s="1312"/>
      <c r="AQ51" s="1312"/>
      <c r="AR51" s="1312"/>
      <c r="AS51" s="1312"/>
      <c r="AT51" s="1312"/>
      <c r="AU51" s="1312"/>
      <c r="AV51" s="1312"/>
      <c r="AW51" s="1312"/>
      <c r="AX51" s="1312"/>
      <c r="AY51" s="1312"/>
      <c r="AZ51" s="1312"/>
      <c r="BA51" s="1312"/>
      <c r="BB51" s="1312" t="s">
        <v>604</v>
      </c>
      <c r="BC51" s="1312"/>
      <c r="BD51" s="1312"/>
      <c r="BE51" s="1312"/>
      <c r="BF51" s="1312"/>
      <c r="BG51" s="1312"/>
      <c r="BH51" s="1312"/>
      <c r="BI51" s="1312"/>
      <c r="BJ51" s="1312"/>
      <c r="BK51" s="1312"/>
      <c r="BL51" s="1312"/>
      <c r="BM51" s="1312"/>
      <c r="BN51" s="1312"/>
      <c r="BO51" s="1312"/>
      <c r="BP51" s="1309"/>
      <c r="BQ51" s="1309"/>
      <c r="BR51" s="1309"/>
      <c r="BS51" s="1309"/>
      <c r="BT51" s="1309"/>
      <c r="BU51" s="1309"/>
      <c r="BV51" s="1309"/>
      <c r="BW51" s="1309"/>
      <c r="BX51" s="1309"/>
      <c r="BY51" s="1309"/>
      <c r="BZ51" s="1309"/>
      <c r="CA51" s="1309"/>
      <c r="CB51" s="1309"/>
      <c r="CC51" s="1309"/>
      <c r="CD51" s="1309"/>
      <c r="CE51" s="1309"/>
      <c r="CF51" s="1309"/>
      <c r="CG51" s="1309"/>
      <c r="CH51" s="1309"/>
      <c r="CI51" s="1309"/>
      <c r="CJ51" s="1309"/>
      <c r="CK51" s="1309"/>
      <c r="CL51" s="1309"/>
      <c r="CM51" s="1309"/>
      <c r="CN51" s="1309"/>
      <c r="CO51" s="1309"/>
      <c r="CP51" s="1309"/>
      <c r="CQ51" s="1309"/>
      <c r="CR51" s="1309"/>
      <c r="CS51" s="1309"/>
      <c r="CT51" s="1309"/>
      <c r="CU51" s="1309"/>
      <c r="CV51" s="1309"/>
      <c r="CW51" s="1309"/>
      <c r="CX51" s="1309"/>
      <c r="CY51" s="1309"/>
      <c r="CZ51" s="1309"/>
      <c r="DA51" s="1309"/>
      <c r="DB51" s="1309"/>
      <c r="DC51" s="1309"/>
    </row>
    <row r="52" spans="1:109" x14ac:dyDescent="0.15">
      <c r="B52" s="395"/>
      <c r="G52" s="1317"/>
      <c r="H52" s="1317"/>
      <c r="I52" s="1330"/>
      <c r="J52" s="1330"/>
      <c r="K52" s="1316"/>
      <c r="L52" s="1316"/>
      <c r="M52" s="1316"/>
      <c r="N52" s="1316"/>
      <c r="AM52" s="404"/>
      <c r="AN52" s="1312"/>
      <c r="AO52" s="1312"/>
      <c r="AP52" s="1312"/>
      <c r="AQ52" s="1312"/>
      <c r="AR52" s="1312"/>
      <c r="AS52" s="1312"/>
      <c r="AT52" s="1312"/>
      <c r="AU52" s="1312"/>
      <c r="AV52" s="1312"/>
      <c r="AW52" s="1312"/>
      <c r="AX52" s="1312"/>
      <c r="AY52" s="1312"/>
      <c r="AZ52" s="1312"/>
      <c r="BA52" s="1312"/>
      <c r="BB52" s="1312"/>
      <c r="BC52" s="1312"/>
      <c r="BD52" s="1312"/>
      <c r="BE52" s="1312"/>
      <c r="BF52" s="1312"/>
      <c r="BG52" s="1312"/>
      <c r="BH52" s="1312"/>
      <c r="BI52" s="1312"/>
      <c r="BJ52" s="1312"/>
      <c r="BK52" s="1312"/>
      <c r="BL52" s="1312"/>
      <c r="BM52" s="1312"/>
      <c r="BN52" s="1312"/>
      <c r="BO52" s="1312"/>
      <c r="BP52" s="1309"/>
      <c r="BQ52" s="1309"/>
      <c r="BR52" s="1309"/>
      <c r="BS52" s="1309"/>
      <c r="BT52" s="1309"/>
      <c r="BU52" s="1309"/>
      <c r="BV52" s="1309"/>
      <c r="BW52" s="1309"/>
      <c r="BX52" s="1309"/>
      <c r="BY52" s="1309"/>
      <c r="BZ52" s="1309"/>
      <c r="CA52" s="1309"/>
      <c r="CB52" s="1309"/>
      <c r="CC52" s="1309"/>
      <c r="CD52" s="1309"/>
      <c r="CE52" s="1309"/>
      <c r="CF52" s="1309"/>
      <c r="CG52" s="1309"/>
      <c r="CH52" s="1309"/>
      <c r="CI52" s="1309"/>
      <c r="CJ52" s="1309"/>
      <c r="CK52" s="1309"/>
      <c r="CL52" s="1309"/>
      <c r="CM52" s="1309"/>
      <c r="CN52" s="1309"/>
      <c r="CO52" s="1309"/>
      <c r="CP52" s="1309"/>
      <c r="CQ52" s="1309"/>
      <c r="CR52" s="1309"/>
      <c r="CS52" s="1309"/>
      <c r="CT52" s="1309"/>
      <c r="CU52" s="1309"/>
      <c r="CV52" s="1309"/>
      <c r="CW52" s="1309"/>
      <c r="CX52" s="1309"/>
      <c r="CY52" s="1309"/>
      <c r="CZ52" s="1309"/>
      <c r="DA52" s="1309"/>
      <c r="DB52" s="1309"/>
      <c r="DC52" s="1309"/>
    </row>
    <row r="53" spans="1:109" x14ac:dyDescent="0.15">
      <c r="A53" s="403"/>
      <c r="B53" s="395"/>
      <c r="G53" s="1317"/>
      <c r="H53" s="1317"/>
      <c r="I53" s="1315"/>
      <c r="J53" s="1315"/>
      <c r="K53" s="1316"/>
      <c r="L53" s="1316"/>
      <c r="M53" s="1316"/>
      <c r="N53" s="1316"/>
      <c r="AM53" s="404"/>
      <c r="AN53" s="1312"/>
      <c r="AO53" s="1312"/>
      <c r="AP53" s="1312"/>
      <c r="AQ53" s="1312"/>
      <c r="AR53" s="1312"/>
      <c r="AS53" s="1312"/>
      <c r="AT53" s="1312"/>
      <c r="AU53" s="1312"/>
      <c r="AV53" s="1312"/>
      <c r="AW53" s="1312"/>
      <c r="AX53" s="1312"/>
      <c r="AY53" s="1312"/>
      <c r="AZ53" s="1312"/>
      <c r="BA53" s="1312"/>
      <c r="BB53" s="1312" t="s">
        <v>605</v>
      </c>
      <c r="BC53" s="1312"/>
      <c r="BD53" s="1312"/>
      <c r="BE53" s="1312"/>
      <c r="BF53" s="1312"/>
      <c r="BG53" s="1312"/>
      <c r="BH53" s="1312"/>
      <c r="BI53" s="1312"/>
      <c r="BJ53" s="1312"/>
      <c r="BK53" s="1312"/>
      <c r="BL53" s="1312"/>
      <c r="BM53" s="1312"/>
      <c r="BN53" s="1312"/>
      <c r="BO53" s="1312"/>
      <c r="BP53" s="1309">
        <v>66.2</v>
      </c>
      <c r="BQ53" s="1309"/>
      <c r="BR53" s="1309"/>
      <c r="BS53" s="1309"/>
      <c r="BT53" s="1309"/>
      <c r="BU53" s="1309"/>
      <c r="BV53" s="1309"/>
      <c r="BW53" s="1309"/>
      <c r="BX53" s="1309">
        <v>61.5</v>
      </c>
      <c r="BY53" s="1309"/>
      <c r="BZ53" s="1309"/>
      <c r="CA53" s="1309"/>
      <c r="CB53" s="1309"/>
      <c r="CC53" s="1309"/>
      <c r="CD53" s="1309"/>
      <c r="CE53" s="1309"/>
      <c r="CF53" s="1309">
        <v>66.8</v>
      </c>
      <c r="CG53" s="1309"/>
      <c r="CH53" s="1309"/>
      <c r="CI53" s="1309"/>
      <c r="CJ53" s="1309"/>
      <c r="CK53" s="1309"/>
      <c r="CL53" s="1309"/>
      <c r="CM53" s="1309"/>
      <c r="CN53" s="1309">
        <v>67</v>
      </c>
      <c r="CO53" s="1309"/>
      <c r="CP53" s="1309"/>
      <c r="CQ53" s="1309"/>
      <c r="CR53" s="1309"/>
      <c r="CS53" s="1309"/>
      <c r="CT53" s="1309"/>
      <c r="CU53" s="1309"/>
      <c r="CV53" s="1309">
        <v>65.8</v>
      </c>
      <c r="CW53" s="1309"/>
      <c r="CX53" s="1309"/>
      <c r="CY53" s="1309"/>
      <c r="CZ53" s="1309"/>
      <c r="DA53" s="1309"/>
      <c r="DB53" s="1309"/>
      <c r="DC53" s="1309"/>
    </row>
    <row r="54" spans="1:109" x14ac:dyDescent="0.15">
      <c r="A54" s="403"/>
      <c r="B54" s="395"/>
      <c r="G54" s="1317"/>
      <c r="H54" s="1317"/>
      <c r="I54" s="1315"/>
      <c r="J54" s="1315"/>
      <c r="K54" s="1316"/>
      <c r="L54" s="1316"/>
      <c r="M54" s="1316"/>
      <c r="N54" s="1316"/>
      <c r="AM54" s="404"/>
      <c r="AN54" s="1312"/>
      <c r="AO54" s="1312"/>
      <c r="AP54" s="1312"/>
      <c r="AQ54" s="1312"/>
      <c r="AR54" s="1312"/>
      <c r="AS54" s="1312"/>
      <c r="AT54" s="1312"/>
      <c r="AU54" s="1312"/>
      <c r="AV54" s="1312"/>
      <c r="AW54" s="1312"/>
      <c r="AX54" s="1312"/>
      <c r="AY54" s="1312"/>
      <c r="AZ54" s="1312"/>
      <c r="BA54" s="1312"/>
      <c r="BB54" s="1312"/>
      <c r="BC54" s="1312"/>
      <c r="BD54" s="1312"/>
      <c r="BE54" s="1312"/>
      <c r="BF54" s="1312"/>
      <c r="BG54" s="1312"/>
      <c r="BH54" s="1312"/>
      <c r="BI54" s="1312"/>
      <c r="BJ54" s="1312"/>
      <c r="BK54" s="1312"/>
      <c r="BL54" s="1312"/>
      <c r="BM54" s="1312"/>
      <c r="BN54" s="1312"/>
      <c r="BO54" s="1312"/>
      <c r="BP54" s="1309"/>
      <c r="BQ54" s="1309"/>
      <c r="BR54" s="1309"/>
      <c r="BS54" s="1309"/>
      <c r="BT54" s="1309"/>
      <c r="BU54" s="1309"/>
      <c r="BV54" s="1309"/>
      <c r="BW54" s="1309"/>
      <c r="BX54" s="1309"/>
      <c r="BY54" s="1309"/>
      <c r="BZ54" s="1309"/>
      <c r="CA54" s="1309"/>
      <c r="CB54" s="1309"/>
      <c r="CC54" s="1309"/>
      <c r="CD54" s="1309"/>
      <c r="CE54" s="1309"/>
      <c r="CF54" s="1309"/>
      <c r="CG54" s="1309"/>
      <c r="CH54" s="1309"/>
      <c r="CI54" s="1309"/>
      <c r="CJ54" s="1309"/>
      <c r="CK54" s="1309"/>
      <c r="CL54" s="1309"/>
      <c r="CM54" s="1309"/>
      <c r="CN54" s="1309"/>
      <c r="CO54" s="1309"/>
      <c r="CP54" s="1309"/>
      <c r="CQ54" s="1309"/>
      <c r="CR54" s="1309"/>
      <c r="CS54" s="1309"/>
      <c r="CT54" s="1309"/>
      <c r="CU54" s="1309"/>
      <c r="CV54" s="1309"/>
      <c r="CW54" s="1309"/>
      <c r="CX54" s="1309"/>
      <c r="CY54" s="1309"/>
      <c r="CZ54" s="1309"/>
      <c r="DA54" s="1309"/>
      <c r="DB54" s="1309"/>
      <c r="DC54" s="1309"/>
    </row>
    <row r="55" spans="1:109" x14ac:dyDescent="0.15">
      <c r="A55" s="403"/>
      <c r="B55" s="395"/>
      <c r="G55" s="1315"/>
      <c r="H55" s="1315"/>
      <c r="I55" s="1315"/>
      <c r="J55" s="1315"/>
      <c r="K55" s="1316"/>
      <c r="L55" s="1316"/>
      <c r="M55" s="1316"/>
      <c r="N55" s="1316"/>
      <c r="AN55" s="1314" t="s">
        <v>606</v>
      </c>
      <c r="AO55" s="1314"/>
      <c r="AP55" s="1314"/>
      <c r="AQ55" s="1314"/>
      <c r="AR55" s="1314"/>
      <c r="AS55" s="1314"/>
      <c r="AT55" s="1314"/>
      <c r="AU55" s="1314"/>
      <c r="AV55" s="1314"/>
      <c r="AW55" s="1314"/>
      <c r="AX55" s="1314"/>
      <c r="AY55" s="1314"/>
      <c r="AZ55" s="1314"/>
      <c r="BA55" s="1314"/>
      <c r="BB55" s="1312" t="s">
        <v>604</v>
      </c>
      <c r="BC55" s="1312"/>
      <c r="BD55" s="1312"/>
      <c r="BE55" s="1312"/>
      <c r="BF55" s="1312"/>
      <c r="BG55" s="1312"/>
      <c r="BH55" s="1312"/>
      <c r="BI55" s="1312"/>
      <c r="BJ55" s="1312"/>
      <c r="BK55" s="1312"/>
      <c r="BL55" s="1312"/>
      <c r="BM55" s="1312"/>
      <c r="BN55" s="1312"/>
      <c r="BO55" s="1312"/>
      <c r="BP55" s="1309">
        <v>0</v>
      </c>
      <c r="BQ55" s="1309"/>
      <c r="BR55" s="1309"/>
      <c r="BS55" s="1309"/>
      <c r="BT55" s="1309"/>
      <c r="BU55" s="1309"/>
      <c r="BV55" s="1309"/>
      <c r="BW55" s="1309"/>
      <c r="BX55" s="1309">
        <v>0</v>
      </c>
      <c r="BY55" s="1309"/>
      <c r="BZ55" s="1309"/>
      <c r="CA55" s="1309"/>
      <c r="CB55" s="1309"/>
      <c r="CC55" s="1309"/>
      <c r="CD55" s="1309"/>
      <c r="CE55" s="1309"/>
      <c r="CF55" s="1309">
        <v>0</v>
      </c>
      <c r="CG55" s="1309"/>
      <c r="CH55" s="1309"/>
      <c r="CI55" s="1309"/>
      <c r="CJ55" s="1309"/>
      <c r="CK55" s="1309"/>
      <c r="CL55" s="1309"/>
      <c r="CM55" s="1309"/>
      <c r="CN55" s="1309">
        <v>0</v>
      </c>
      <c r="CO55" s="1309"/>
      <c r="CP55" s="1309"/>
      <c r="CQ55" s="1309"/>
      <c r="CR55" s="1309"/>
      <c r="CS55" s="1309"/>
      <c r="CT55" s="1309"/>
      <c r="CU55" s="1309"/>
      <c r="CV55" s="1309">
        <v>0</v>
      </c>
      <c r="CW55" s="1309"/>
      <c r="CX55" s="1309"/>
      <c r="CY55" s="1309"/>
      <c r="CZ55" s="1309"/>
      <c r="DA55" s="1309"/>
      <c r="DB55" s="1309"/>
      <c r="DC55" s="1309"/>
    </row>
    <row r="56" spans="1:109" x14ac:dyDescent="0.15">
      <c r="A56" s="403"/>
      <c r="B56" s="395"/>
      <c r="G56" s="1315"/>
      <c r="H56" s="1315"/>
      <c r="I56" s="1315"/>
      <c r="J56" s="1315"/>
      <c r="K56" s="1316"/>
      <c r="L56" s="1316"/>
      <c r="M56" s="1316"/>
      <c r="N56" s="1316"/>
      <c r="AN56" s="1314"/>
      <c r="AO56" s="1314"/>
      <c r="AP56" s="1314"/>
      <c r="AQ56" s="1314"/>
      <c r="AR56" s="1314"/>
      <c r="AS56" s="1314"/>
      <c r="AT56" s="1314"/>
      <c r="AU56" s="1314"/>
      <c r="AV56" s="1314"/>
      <c r="AW56" s="1314"/>
      <c r="AX56" s="1314"/>
      <c r="AY56" s="1314"/>
      <c r="AZ56" s="1314"/>
      <c r="BA56" s="1314"/>
      <c r="BB56" s="1312"/>
      <c r="BC56" s="1312"/>
      <c r="BD56" s="1312"/>
      <c r="BE56" s="1312"/>
      <c r="BF56" s="1312"/>
      <c r="BG56" s="1312"/>
      <c r="BH56" s="1312"/>
      <c r="BI56" s="1312"/>
      <c r="BJ56" s="1312"/>
      <c r="BK56" s="1312"/>
      <c r="BL56" s="1312"/>
      <c r="BM56" s="1312"/>
      <c r="BN56" s="1312"/>
      <c r="BO56" s="1312"/>
      <c r="BP56" s="1309"/>
      <c r="BQ56" s="1309"/>
      <c r="BR56" s="1309"/>
      <c r="BS56" s="1309"/>
      <c r="BT56" s="1309"/>
      <c r="BU56" s="1309"/>
      <c r="BV56" s="1309"/>
      <c r="BW56" s="1309"/>
      <c r="BX56" s="1309"/>
      <c r="BY56" s="1309"/>
      <c r="BZ56" s="1309"/>
      <c r="CA56" s="1309"/>
      <c r="CB56" s="1309"/>
      <c r="CC56" s="1309"/>
      <c r="CD56" s="1309"/>
      <c r="CE56" s="1309"/>
      <c r="CF56" s="1309"/>
      <c r="CG56" s="1309"/>
      <c r="CH56" s="1309"/>
      <c r="CI56" s="1309"/>
      <c r="CJ56" s="1309"/>
      <c r="CK56" s="1309"/>
      <c r="CL56" s="1309"/>
      <c r="CM56" s="1309"/>
      <c r="CN56" s="1309"/>
      <c r="CO56" s="1309"/>
      <c r="CP56" s="1309"/>
      <c r="CQ56" s="1309"/>
      <c r="CR56" s="1309"/>
      <c r="CS56" s="1309"/>
      <c r="CT56" s="1309"/>
      <c r="CU56" s="1309"/>
      <c r="CV56" s="1309"/>
      <c r="CW56" s="1309"/>
      <c r="CX56" s="1309"/>
      <c r="CY56" s="1309"/>
      <c r="CZ56" s="1309"/>
      <c r="DA56" s="1309"/>
      <c r="DB56" s="1309"/>
      <c r="DC56" s="1309"/>
    </row>
    <row r="57" spans="1:109" s="403" customFormat="1" x14ac:dyDescent="0.15">
      <c r="B57" s="407"/>
      <c r="G57" s="1315"/>
      <c r="H57" s="1315"/>
      <c r="I57" s="1310"/>
      <c r="J57" s="1310"/>
      <c r="K57" s="1316"/>
      <c r="L57" s="1316"/>
      <c r="M57" s="1316"/>
      <c r="N57" s="1316"/>
      <c r="AM57" s="388"/>
      <c r="AN57" s="1314"/>
      <c r="AO57" s="1314"/>
      <c r="AP57" s="1314"/>
      <c r="AQ57" s="1314"/>
      <c r="AR57" s="1314"/>
      <c r="AS57" s="1314"/>
      <c r="AT57" s="1314"/>
      <c r="AU57" s="1314"/>
      <c r="AV57" s="1314"/>
      <c r="AW57" s="1314"/>
      <c r="AX57" s="1314"/>
      <c r="AY57" s="1314"/>
      <c r="AZ57" s="1314"/>
      <c r="BA57" s="1314"/>
      <c r="BB57" s="1312" t="s">
        <v>605</v>
      </c>
      <c r="BC57" s="1312"/>
      <c r="BD57" s="1312"/>
      <c r="BE57" s="1312"/>
      <c r="BF57" s="1312"/>
      <c r="BG57" s="1312"/>
      <c r="BH57" s="1312"/>
      <c r="BI57" s="1312"/>
      <c r="BJ57" s="1312"/>
      <c r="BK57" s="1312"/>
      <c r="BL57" s="1312"/>
      <c r="BM57" s="1312"/>
      <c r="BN57" s="1312"/>
      <c r="BO57" s="1312"/>
      <c r="BP57" s="1309">
        <v>54.2</v>
      </c>
      <c r="BQ57" s="1309"/>
      <c r="BR57" s="1309"/>
      <c r="BS57" s="1309"/>
      <c r="BT57" s="1309"/>
      <c r="BU57" s="1309"/>
      <c r="BV57" s="1309"/>
      <c r="BW57" s="1309"/>
      <c r="BX57" s="1309">
        <v>56.3</v>
      </c>
      <c r="BY57" s="1309"/>
      <c r="BZ57" s="1309"/>
      <c r="CA57" s="1309"/>
      <c r="CB57" s="1309"/>
      <c r="CC57" s="1309"/>
      <c r="CD57" s="1309"/>
      <c r="CE57" s="1309"/>
      <c r="CF57" s="1309">
        <v>57.6</v>
      </c>
      <c r="CG57" s="1309"/>
      <c r="CH57" s="1309"/>
      <c r="CI57" s="1309"/>
      <c r="CJ57" s="1309"/>
      <c r="CK57" s="1309"/>
      <c r="CL57" s="1309"/>
      <c r="CM57" s="1309"/>
      <c r="CN57" s="1309">
        <v>58.8</v>
      </c>
      <c r="CO57" s="1309"/>
      <c r="CP57" s="1309"/>
      <c r="CQ57" s="1309"/>
      <c r="CR57" s="1309"/>
      <c r="CS57" s="1309"/>
      <c r="CT57" s="1309"/>
      <c r="CU57" s="1309"/>
      <c r="CV57" s="1309">
        <v>59.5</v>
      </c>
      <c r="CW57" s="1309"/>
      <c r="CX57" s="1309"/>
      <c r="CY57" s="1309"/>
      <c r="CZ57" s="1309"/>
      <c r="DA57" s="1309"/>
      <c r="DB57" s="1309"/>
      <c r="DC57" s="1309"/>
      <c r="DD57" s="408"/>
      <c r="DE57" s="407"/>
    </row>
    <row r="58" spans="1:109" s="403" customFormat="1" x14ac:dyDescent="0.15">
      <c r="A58" s="388"/>
      <c r="B58" s="407"/>
      <c r="G58" s="1315"/>
      <c r="H58" s="1315"/>
      <c r="I58" s="1310"/>
      <c r="J58" s="1310"/>
      <c r="K58" s="1316"/>
      <c r="L58" s="1316"/>
      <c r="M58" s="1316"/>
      <c r="N58" s="1316"/>
      <c r="AM58" s="388"/>
      <c r="AN58" s="1314"/>
      <c r="AO58" s="1314"/>
      <c r="AP58" s="1314"/>
      <c r="AQ58" s="1314"/>
      <c r="AR58" s="1314"/>
      <c r="AS58" s="1314"/>
      <c r="AT58" s="1314"/>
      <c r="AU58" s="1314"/>
      <c r="AV58" s="1314"/>
      <c r="AW58" s="1314"/>
      <c r="AX58" s="1314"/>
      <c r="AY58" s="1314"/>
      <c r="AZ58" s="1314"/>
      <c r="BA58" s="1314"/>
      <c r="BB58" s="1312"/>
      <c r="BC58" s="1312"/>
      <c r="BD58" s="1312"/>
      <c r="BE58" s="1312"/>
      <c r="BF58" s="1312"/>
      <c r="BG58" s="1312"/>
      <c r="BH58" s="1312"/>
      <c r="BI58" s="1312"/>
      <c r="BJ58" s="1312"/>
      <c r="BK58" s="1312"/>
      <c r="BL58" s="1312"/>
      <c r="BM58" s="1312"/>
      <c r="BN58" s="1312"/>
      <c r="BO58" s="1312"/>
      <c r="BP58" s="1309"/>
      <c r="BQ58" s="1309"/>
      <c r="BR58" s="1309"/>
      <c r="BS58" s="1309"/>
      <c r="BT58" s="1309"/>
      <c r="BU58" s="1309"/>
      <c r="BV58" s="1309"/>
      <c r="BW58" s="1309"/>
      <c r="BX58" s="1309"/>
      <c r="BY58" s="1309"/>
      <c r="BZ58" s="1309"/>
      <c r="CA58" s="1309"/>
      <c r="CB58" s="1309"/>
      <c r="CC58" s="1309"/>
      <c r="CD58" s="1309"/>
      <c r="CE58" s="1309"/>
      <c r="CF58" s="1309"/>
      <c r="CG58" s="1309"/>
      <c r="CH58" s="1309"/>
      <c r="CI58" s="1309"/>
      <c r="CJ58" s="1309"/>
      <c r="CK58" s="1309"/>
      <c r="CL58" s="1309"/>
      <c r="CM58" s="1309"/>
      <c r="CN58" s="1309"/>
      <c r="CO58" s="1309"/>
      <c r="CP58" s="1309"/>
      <c r="CQ58" s="1309"/>
      <c r="CR58" s="1309"/>
      <c r="CS58" s="1309"/>
      <c r="CT58" s="1309"/>
      <c r="CU58" s="1309"/>
      <c r="CV58" s="1309"/>
      <c r="CW58" s="1309"/>
      <c r="CX58" s="1309"/>
      <c r="CY58" s="1309"/>
      <c r="CZ58" s="1309"/>
      <c r="DA58" s="1309"/>
      <c r="DB58" s="1309"/>
      <c r="DC58" s="1309"/>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607</v>
      </c>
    </row>
    <row r="64" spans="1:109" x14ac:dyDescent="0.15">
      <c r="B64" s="395"/>
      <c r="G64" s="402"/>
      <c r="I64" s="415"/>
      <c r="J64" s="415"/>
      <c r="K64" s="415"/>
      <c r="L64" s="415"/>
      <c r="M64" s="415"/>
      <c r="N64" s="416"/>
      <c r="AM64" s="402"/>
      <c r="AN64" s="402" t="s">
        <v>601</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x14ac:dyDescent="0.15">
      <c r="B65" s="395"/>
      <c r="AN65" s="1321" t="s">
        <v>609</v>
      </c>
      <c r="AO65" s="1322"/>
      <c r="AP65" s="1322"/>
      <c r="AQ65" s="1322"/>
      <c r="AR65" s="1322"/>
      <c r="AS65" s="1322"/>
      <c r="AT65" s="1322"/>
      <c r="AU65" s="1322"/>
      <c r="AV65" s="1322"/>
      <c r="AW65" s="1322"/>
      <c r="AX65" s="1322"/>
      <c r="AY65" s="1322"/>
      <c r="AZ65" s="1322"/>
      <c r="BA65" s="1322"/>
      <c r="BB65" s="1322"/>
      <c r="BC65" s="1322"/>
      <c r="BD65" s="1322"/>
      <c r="BE65" s="1322"/>
      <c r="BF65" s="1322"/>
      <c r="BG65" s="1322"/>
      <c r="BH65" s="1322"/>
      <c r="BI65" s="1322"/>
      <c r="BJ65" s="1322"/>
      <c r="BK65" s="1322"/>
      <c r="BL65" s="1322"/>
      <c r="BM65" s="1322"/>
      <c r="BN65" s="1322"/>
      <c r="BO65" s="1322"/>
      <c r="BP65" s="1322"/>
      <c r="BQ65" s="1322"/>
      <c r="BR65" s="1322"/>
      <c r="BS65" s="1322"/>
      <c r="BT65" s="1322"/>
      <c r="BU65" s="1322"/>
      <c r="BV65" s="1322"/>
      <c r="BW65" s="1322"/>
      <c r="BX65" s="1322"/>
      <c r="BY65" s="1322"/>
      <c r="BZ65" s="1322"/>
      <c r="CA65" s="1322"/>
      <c r="CB65" s="1322"/>
      <c r="CC65" s="1322"/>
      <c r="CD65" s="1322"/>
      <c r="CE65" s="1322"/>
      <c r="CF65" s="1322"/>
      <c r="CG65" s="1322"/>
      <c r="CH65" s="1322"/>
      <c r="CI65" s="1322"/>
      <c r="CJ65" s="1322"/>
      <c r="CK65" s="1322"/>
      <c r="CL65" s="1322"/>
      <c r="CM65" s="1322"/>
      <c r="CN65" s="1322"/>
      <c r="CO65" s="1322"/>
      <c r="CP65" s="1322"/>
      <c r="CQ65" s="1322"/>
      <c r="CR65" s="1322"/>
      <c r="CS65" s="1322"/>
      <c r="CT65" s="1322"/>
      <c r="CU65" s="1322"/>
      <c r="CV65" s="1322"/>
      <c r="CW65" s="1322"/>
      <c r="CX65" s="1322"/>
      <c r="CY65" s="1322"/>
      <c r="CZ65" s="1322"/>
      <c r="DA65" s="1322"/>
      <c r="DB65" s="1322"/>
      <c r="DC65" s="1323"/>
    </row>
    <row r="66" spans="2:107" x14ac:dyDescent="0.15">
      <c r="B66" s="395"/>
      <c r="AN66" s="1324"/>
      <c r="AO66" s="1325"/>
      <c r="AP66" s="1325"/>
      <c r="AQ66" s="1325"/>
      <c r="AR66" s="1325"/>
      <c r="AS66" s="1325"/>
      <c r="AT66" s="1325"/>
      <c r="AU66" s="1325"/>
      <c r="AV66" s="1325"/>
      <c r="AW66" s="1325"/>
      <c r="AX66" s="1325"/>
      <c r="AY66" s="1325"/>
      <c r="AZ66" s="1325"/>
      <c r="BA66" s="1325"/>
      <c r="BB66" s="1325"/>
      <c r="BC66" s="1325"/>
      <c r="BD66" s="1325"/>
      <c r="BE66" s="1325"/>
      <c r="BF66" s="1325"/>
      <c r="BG66" s="1325"/>
      <c r="BH66" s="1325"/>
      <c r="BI66" s="1325"/>
      <c r="BJ66" s="1325"/>
      <c r="BK66" s="1325"/>
      <c r="BL66" s="1325"/>
      <c r="BM66" s="1325"/>
      <c r="BN66" s="1325"/>
      <c r="BO66" s="1325"/>
      <c r="BP66" s="1325"/>
      <c r="BQ66" s="1325"/>
      <c r="BR66" s="1325"/>
      <c r="BS66" s="1325"/>
      <c r="BT66" s="1325"/>
      <c r="BU66" s="1325"/>
      <c r="BV66" s="1325"/>
      <c r="BW66" s="1325"/>
      <c r="BX66" s="1325"/>
      <c r="BY66" s="1325"/>
      <c r="BZ66" s="1325"/>
      <c r="CA66" s="1325"/>
      <c r="CB66" s="1325"/>
      <c r="CC66" s="1325"/>
      <c r="CD66" s="1325"/>
      <c r="CE66" s="1325"/>
      <c r="CF66" s="1325"/>
      <c r="CG66" s="1325"/>
      <c r="CH66" s="1325"/>
      <c r="CI66" s="1325"/>
      <c r="CJ66" s="1325"/>
      <c r="CK66" s="1325"/>
      <c r="CL66" s="1325"/>
      <c r="CM66" s="1325"/>
      <c r="CN66" s="1325"/>
      <c r="CO66" s="1325"/>
      <c r="CP66" s="1325"/>
      <c r="CQ66" s="1325"/>
      <c r="CR66" s="1325"/>
      <c r="CS66" s="1325"/>
      <c r="CT66" s="1325"/>
      <c r="CU66" s="1325"/>
      <c r="CV66" s="1325"/>
      <c r="CW66" s="1325"/>
      <c r="CX66" s="1325"/>
      <c r="CY66" s="1325"/>
      <c r="CZ66" s="1325"/>
      <c r="DA66" s="1325"/>
      <c r="DB66" s="1325"/>
      <c r="DC66" s="1326"/>
    </row>
    <row r="67" spans="2:107" x14ac:dyDescent="0.15">
      <c r="B67" s="395"/>
      <c r="AN67" s="1324"/>
      <c r="AO67" s="1325"/>
      <c r="AP67" s="1325"/>
      <c r="AQ67" s="1325"/>
      <c r="AR67" s="1325"/>
      <c r="AS67" s="1325"/>
      <c r="AT67" s="1325"/>
      <c r="AU67" s="1325"/>
      <c r="AV67" s="1325"/>
      <c r="AW67" s="1325"/>
      <c r="AX67" s="1325"/>
      <c r="AY67" s="1325"/>
      <c r="AZ67" s="1325"/>
      <c r="BA67" s="1325"/>
      <c r="BB67" s="1325"/>
      <c r="BC67" s="1325"/>
      <c r="BD67" s="1325"/>
      <c r="BE67" s="1325"/>
      <c r="BF67" s="1325"/>
      <c r="BG67" s="1325"/>
      <c r="BH67" s="1325"/>
      <c r="BI67" s="1325"/>
      <c r="BJ67" s="1325"/>
      <c r="BK67" s="1325"/>
      <c r="BL67" s="1325"/>
      <c r="BM67" s="1325"/>
      <c r="BN67" s="1325"/>
      <c r="BO67" s="1325"/>
      <c r="BP67" s="1325"/>
      <c r="BQ67" s="1325"/>
      <c r="BR67" s="1325"/>
      <c r="BS67" s="1325"/>
      <c r="BT67" s="1325"/>
      <c r="BU67" s="1325"/>
      <c r="BV67" s="1325"/>
      <c r="BW67" s="1325"/>
      <c r="BX67" s="1325"/>
      <c r="BY67" s="1325"/>
      <c r="BZ67" s="1325"/>
      <c r="CA67" s="1325"/>
      <c r="CB67" s="1325"/>
      <c r="CC67" s="1325"/>
      <c r="CD67" s="1325"/>
      <c r="CE67" s="1325"/>
      <c r="CF67" s="1325"/>
      <c r="CG67" s="1325"/>
      <c r="CH67" s="1325"/>
      <c r="CI67" s="1325"/>
      <c r="CJ67" s="1325"/>
      <c r="CK67" s="1325"/>
      <c r="CL67" s="1325"/>
      <c r="CM67" s="1325"/>
      <c r="CN67" s="1325"/>
      <c r="CO67" s="1325"/>
      <c r="CP67" s="1325"/>
      <c r="CQ67" s="1325"/>
      <c r="CR67" s="1325"/>
      <c r="CS67" s="1325"/>
      <c r="CT67" s="1325"/>
      <c r="CU67" s="1325"/>
      <c r="CV67" s="1325"/>
      <c r="CW67" s="1325"/>
      <c r="CX67" s="1325"/>
      <c r="CY67" s="1325"/>
      <c r="CZ67" s="1325"/>
      <c r="DA67" s="1325"/>
      <c r="DB67" s="1325"/>
      <c r="DC67" s="1326"/>
    </row>
    <row r="68" spans="2:107" x14ac:dyDescent="0.15">
      <c r="B68" s="395"/>
      <c r="AN68" s="1324"/>
      <c r="AO68" s="1325"/>
      <c r="AP68" s="1325"/>
      <c r="AQ68" s="1325"/>
      <c r="AR68" s="1325"/>
      <c r="AS68" s="1325"/>
      <c r="AT68" s="1325"/>
      <c r="AU68" s="1325"/>
      <c r="AV68" s="1325"/>
      <c r="AW68" s="1325"/>
      <c r="AX68" s="1325"/>
      <c r="AY68" s="1325"/>
      <c r="AZ68" s="1325"/>
      <c r="BA68" s="1325"/>
      <c r="BB68" s="1325"/>
      <c r="BC68" s="1325"/>
      <c r="BD68" s="1325"/>
      <c r="BE68" s="1325"/>
      <c r="BF68" s="1325"/>
      <c r="BG68" s="1325"/>
      <c r="BH68" s="1325"/>
      <c r="BI68" s="1325"/>
      <c r="BJ68" s="1325"/>
      <c r="BK68" s="1325"/>
      <c r="BL68" s="1325"/>
      <c r="BM68" s="1325"/>
      <c r="BN68" s="1325"/>
      <c r="BO68" s="1325"/>
      <c r="BP68" s="1325"/>
      <c r="BQ68" s="1325"/>
      <c r="BR68" s="1325"/>
      <c r="BS68" s="1325"/>
      <c r="BT68" s="1325"/>
      <c r="BU68" s="1325"/>
      <c r="BV68" s="1325"/>
      <c r="BW68" s="1325"/>
      <c r="BX68" s="1325"/>
      <c r="BY68" s="1325"/>
      <c r="BZ68" s="1325"/>
      <c r="CA68" s="1325"/>
      <c r="CB68" s="1325"/>
      <c r="CC68" s="1325"/>
      <c r="CD68" s="1325"/>
      <c r="CE68" s="1325"/>
      <c r="CF68" s="1325"/>
      <c r="CG68" s="1325"/>
      <c r="CH68" s="1325"/>
      <c r="CI68" s="1325"/>
      <c r="CJ68" s="1325"/>
      <c r="CK68" s="1325"/>
      <c r="CL68" s="1325"/>
      <c r="CM68" s="1325"/>
      <c r="CN68" s="1325"/>
      <c r="CO68" s="1325"/>
      <c r="CP68" s="1325"/>
      <c r="CQ68" s="1325"/>
      <c r="CR68" s="1325"/>
      <c r="CS68" s="1325"/>
      <c r="CT68" s="1325"/>
      <c r="CU68" s="1325"/>
      <c r="CV68" s="1325"/>
      <c r="CW68" s="1325"/>
      <c r="CX68" s="1325"/>
      <c r="CY68" s="1325"/>
      <c r="CZ68" s="1325"/>
      <c r="DA68" s="1325"/>
      <c r="DB68" s="1325"/>
      <c r="DC68" s="1326"/>
    </row>
    <row r="69" spans="2:107" x14ac:dyDescent="0.15">
      <c r="B69" s="395"/>
      <c r="AN69" s="1327"/>
      <c r="AO69" s="1328"/>
      <c r="AP69" s="1328"/>
      <c r="AQ69" s="1328"/>
      <c r="AR69" s="1328"/>
      <c r="AS69" s="1328"/>
      <c r="AT69" s="1328"/>
      <c r="AU69" s="1328"/>
      <c r="AV69" s="1328"/>
      <c r="AW69" s="1328"/>
      <c r="AX69" s="1328"/>
      <c r="AY69" s="1328"/>
      <c r="AZ69" s="1328"/>
      <c r="BA69" s="1328"/>
      <c r="BB69" s="1328"/>
      <c r="BC69" s="1328"/>
      <c r="BD69" s="1328"/>
      <c r="BE69" s="1328"/>
      <c r="BF69" s="1328"/>
      <c r="BG69" s="1328"/>
      <c r="BH69" s="1328"/>
      <c r="BI69" s="1328"/>
      <c r="BJ69" s="1328"/>
      <c r="BK69" s="1328"/>
      <c r="BL69" s="1328"/>
      <c r="BM69" s="1328"/>
      <c r="BN69" s="1328"/>
      <c r="BO69" s="1328"/>
      <c r="BP69" s="1328"/>
      <c r="BQ69" s="1328"/>
      <c r="BR69" s="1328"/>
      <c r="BS69" s="1328"/>
      <c r="BT69" s="1328"/>
      <c r="BU69" s="1328"/>
      <c r="BV69" s="1328"/>
      <c r="BW69" s="1328"/>
      <c r="BX69" s="1328"/>
      <c r="BY69" s="1328"/>
      <c r="BZ69" s="1328"/>
      <c r="CA69" s="1328"/>
      <c r="CB69" s="1328"/>
      <c r="CC69" s="1328"/>
      <c r="CD69" s="1328"/>
      <c r="CE69" s="1328"/>
      <c r="CF69" s="1328"/>
      <c r="CG69" s="1328"/>
      <c r="CH69" s="1328"/>
      <c r="CI69" s="1328"/>
      <c r="CJ69" s="1328"/>
      <c r="CK69" s="1328"/>
      <c r="CL69" s="1328"/>
      <c r="CM69" s="1328"/>
      <c r="CN69" s="1328"/>
      <c r="CO69" s="1328"/>
      <c r="CP69" s="1328"/>
      <c r="CQ69" s="1328"/>
      <c r="CR69" s="1328"/>
      <c r="CS69" s="1328"/>
      <c r="CT69" s="1328"/>
      <c r="CU69" s="1328"/>
      <c r="CV69" s="1328"/>
      <c r="CW69" s="1328"/>
      <c r="CX69" s="1328"/>
      <c r="CY69" s="1328"/>
      <c r="CZ69" s="1328"/>
      <c r="DA69" s="1328"/>
      <c r="DB69" s="1328"/>
      <c r="DC69" s="1329"/>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602</v>
      </c>
    </row>
    <row r="72" spans="2:107" x14ac:dyDescent="0.15">
      <c r="B72" s="395"/>
      <c r="G72" s="1315"/>
      <c r="H72" s="1315"/>
      <c r="I72" s="1315"/>
      <c r="J72" s="1315"/>
      <c r="K72" s="405"/>
      <c r="L72" s="405"/>
      <c r="M72" s="406"/>
      <c r="N72" s="406"/>
      <c r="AN72" s="1318"/>
      <c r="AO72" s="1319"/>
      <c r="AP72" s="1319"/>
      <c r="AQ72" s="1319"/>
      <c r="AR72" s="1319"/>
      <c r="AS72" s="1319"/>
      <c r="AT72" s="1319"/>
      <c r="AU72" s="1319"/>
      <c r="AV72" s="1319"/>
      <c r="AW72" s="1319"/>
      <c r="AX72" s="1319"/>
      <c r="AY72" s="1319"/>
      <c r="AZ72" s="1319"/>
      <c r="BA72" s="1319"/>
      <c r="BB72" s="1319"/>
      <c r="BC72" s="1319"/>
      <c r="BD72" s="1319"/>
      <c r="BE72" s="1319"/>
      <c r="BF72" s="1319"/>
      <c r="BG72" s="1319"/>
      <c r="BH72" s="1319"/>
      <c r="BI72" s="1319"/>
      <c r="BJ72" s="1319"/>
      <c r="BK72" s="1319"/>
      <c r="BL72" s="1319"/>
      <c r="BM72" s="1319"/>
      <c r="BN72" s="1319"/>
      <c r="BO72" s="1320"/>
      <c r="BP72" s="1314" t="s">
        <v>562</v>
      </c>
      <c r="BQ72" s="1314"/>
      <c r="BR72" s="1314"/>
      <c r="BS72" s="1314"/>
      <c r="BT72" s="1314"/>
      <c r="BU72" s="1314"/>
      <c r="BV72" s="1314"/>
      <c r="BW72" s="1314"/>
      <c r="BX72" s="1314" t="s">
        <v>563</v>
      </c>
      <c r="BY72" s="1314"/>
      <c r="BZ72" s="1314"/>
      <c r="CA72" s="1314"/>
      <c r="CB72" s="1314"/>
      <c r="CC72" s="1314"/>
      <c r="CD72" s="1314"/>
      <c r="CE72" s="1314"/>
      <c r="CF72" s="1314" t="s">
        <v>564</v>
      </c>
      <c r="CG72" s="1314"/>
      <c r="CH72" s="1314"/>
      <c r="CI72" s="1314"/>
      <c r="CJ72" s="1314"/>
      <c r="CK72" s="1314"/>
      <c r="CL72" s="1314"/>
      <c r="CM72" s="1314"/>
      <c r="CN72" s="1314" t="s">
        <v>565</v>
      </c>
      <c r="CO72" s="1314"/>
      <c r="CP72" s="1314"/>
      <c r="CQ72" s="1314"/>
      <c r="CR72" s="1314"/>
      <c r="CS72" s="1314"/>
      <c r="CT72" s="1314"/>
      <c r="CU72" s="1314"/>
      <c r="CV72" s="1314" t="s">
        <v>566</v>
      </c>
      <c r="CW72" s="1314"/>
      <c r="CX72" s="1314"/>
      <c r="CY72" s="1314"/>
      <c r="CZ72" s="1314"/>
      <c r="DA72" s="1314"/>
      <c r="DB72" s="1314"/>
      <c r="DC72" s="1314"/>
    </row>
    <row r="73" spans="2:107" x14ac:dyDescent="0.15">
      <c r="B73" s="395"/>
      <c r="G73" s="1317"/>
      <c r="H73" s="1317"/>
      <c r="I73" s="1317"/>
      <c r="J73" s="1317"/>
      <c r="K73" s="1313"/>
      <c r="L73" s="1313"/>
      <c r="M73" s="1313"/>
      <c r="N73" s="1313"/>
      <c r="AM73" s="404"/>
      <c r="AN73" s="1312" t="s">
        <v>603</v>
      </c>
      <c r="AO73" s="1312"/>
      <c r="AP73" s="1312"/>
      <c r="AQ73" s="1312"/>
      <c r="AR73" s="1312"/>
      <c r="AS73" s="1312"/>
      <c r="AT73" s="1312"/>
      <c r="AU73" s="1312"/>
      <c r="AV73" s="1312"/>
      <c r="AW73" s="1312"/>
      <c r="AX73" s="1312"/>
      <c r="AY73" s="1312"/>
      <c r="AZ73" s="1312"/>
      <c r="BA73" s="1312"/>
      <c r="BB73" s="1312" t="s">
        <v>604</v>
      </c>
      <c r="BC73" s="1312"/>
      <c r="BD73" s="1312"/>
      <c r="BE73" s="1312"/>
      <c r="BF73" s="1312"/>
      <c r="BG73" s="1312"/>
      <c r="BH73" s="1312"/>
      <c r="BI73" s="1312"/>
      <c r="BJ73" s="1312"/>
      <c r="BK73" s="1312"/>
      <c r="BL73" s="1312"/>
      <c r="BM73" s="1312"/>
      <c r="BN73" s="1312"/>
      <c r="BO73" s="1312"/>
      <c r="BP73" s="1309"/>
      <c r="BQ73" s="1309"/>
      <c r="BR73" s="1309"/>
      <c r="BS73" s="1309"/>
      <c r="BT73" s="1309"/>
      <c r="BU73" s="1309"/>
      <c r="BV73" s="1309"/>
      <c r="BW73" s="1309"/>
      <c r="BX73" s="1309"/>
      <c r="BY73" s="1309"/>
      <c r="BZ73" s="1309"/>
      <c r="CA73" s="1309"/>
      <c r="CB73" s="1309"/>
      <c r="CC73" s="1309"/>
      <c r="CD73" s="1309"/>
      <c r="CE73" s="1309"/>
      <c r="CF73" s="1309"/>
      <c r="CG73" s="1309"/>
      <c r="CH73" s="1309"/>
      <c r="CI73" s="1309"/>
      <c r="CJ73" s="1309"/>
      <c r="CK73" s="1309"/>
      <c r="CL73" s="1309"/>
      <c r="CM73" s="1309"/>
      <c r="CN73" s="1309"/>
      <c r="CO73" s="1309"/>
      <c r="CP73" s="1309"/>
      <c r="CQ73" s="1309"/>
      <c r="CR73" s="1309"/>
      <c r="CS73" s="1309"/>
      <c r="CT73" s="1309"/>
      <c r="CU73" s="1309"/>
      <c r="CV73" s="1309"/>
      <c r="CW73" s="1309"/>
      <c r="CX73" s="1309"/>
      <c r="CY73" s="1309"/>
      <c r="CZ73" s="1309"/>
      <c r="DA73" s="1309"/>
      <c r="DB73" s="1309"/>
      <c r="DC73" s="1309"/>
    </row>
    <row r="74" spans="2:107" x14ac:dyDescent="0.15">
      <c r="B74" s="395"/>
      <c r="G74" s="1317"/>
      <c r="H74" s="1317"/>
      <c r="I74" s="1317"/>
      <c r="J74" s="1317"/>
      <c r="K74" s="1313"/>
      <c r="L74" s="1313"/>
      <c r="M74" s="1313"/>
      <c r="N74" s="1313"/>
      <c r="AM74" s="404"/>
      <c r="AN74" s="1312"/>
      <c r="AO74" s="1312"/>
      <c r="AP74" s="1312"/>
      <c r="AQ74" s="1312"/>
      <c r="AR74" s="1312"/>
      <c r="AS74" s="1312"/>
      <c r="AT74" s="1312"/>
      <c r="AU74" s="1312"/>
      <c r="AV74" s="1312"/>
      <c r="AW74" s="1312"/>
      <c r="AX74" s="1312"/>
      <c r="AY74" s="1312"/>
      <c r="AZ74" s="1312"/>
      <c r="BA74" s="1312"/>
      <c r="BB74" s="1312"/>
      <c r="BC74" s="1312"/>
      <c r="BD74" s="1312"/>
      <c r="BE74" s="1312"/>
      <c r="BF74" s="1312"/>
      <c r="BG74" s="1312"/>
      <c r="BH74" s="1312"/>
      <c r="BI74" s="1312"/>
      <c r="BJ74" s="1312"/>
      <c r="BK74" s="1312"/>
      <c r="BL74" s="1312"/>
      <c r="BM74" s="1312"/>
      <c r="BN74" s="1312"/>
      <c r="BO74" s="1312"/>
      <c r="BP74" s="1309"/>
      <c r="BQ74" s="1309"/>
      <c r="BR74" s="1309"/>
      <c r="BS74" s="1309"/>
      <c r="BT74" s="1309"/>
      <c r="BU74" s="1309"/>
      <c r="BV74" s="1309"/>
      <c r="BW74" s="1309"/>
      <c r="BX74" s="1309"/>
      <c r="BY74" s="1309"/>
      <c r="BZ74" s="1309"/>
      <c r="CA74" s="1309"/>
      <c r="CB74" s="1309"/>
      <c r="CC74" s="1309"/>
      <c r="CD74" s="1309"/>
      <c r="CE74" s="1309"/>
      <c r="CF74" s="1309"/>
      <c r="CG74" s="1309"/>
      <c r="CH74" s="1309"/>
      <c r="CI74" s="1309"/>
      <c r="CJ74" s="1309"/>
      <c r="CK74" s="1309"/>
      <c r="CL74" s="1309"/>
      <c r="CM74" s="1309"/>
      <c r="CN74" s="1309"/>
      <c r="CO74" s="1309"/>
      <c r="CP74" s="1309"/>
      <c r="CQ74" s="1309"/>
      <c r="CR74" s="1309"/>
      <c r="CS74" s="1309"/>
      <c r="CT74" s="1309"/>
      <c r="CU74" s="1309"/>
      <c r="CV74" s="1309"/>
      <c r="CW74" s="1309"/>
      <c r="CX74" s="1309"/>
      <c r="CY74" s="1309"/>
      <c r="CZ74" s="1309"/>
      <c r="DA74" s="1309"/>
      <c r="DB74" s="1309"/>
      <c r="DC74" s="1309"/>
    </row>
    <row r="75" spans="2:107" x14ac:dyDescent="0.15">
      <c r="B75" s="395"/>
      <c r="G75" s="1317"/>
      <c r="H75" s="1317"/>
      <c r="I75" s="1315"/>
      <c r="J75" s="1315"/>
      <c r="K75" s="1316"/>
      <c r="L75" s="1316"/>
      <c r="M75" s="1316"/>
      <c r="N75" s="1316"/>
      <c r="AM75" s="404"/>
      <c r="AN75" s="1312"/>
      <c r="AO75" s="1312"/>
      <c r="AP75" s="1312"/>
      <c r="AQ75" s="1312"/>
      <c r="AR75" s="1312"/>
      <c r="AS75" s="1312"/>
      <c r="AT75" s="1312"/>
      <c r="AU75" s="1312"/>
      <c r="AV75" s="1312"/>
      <c r="AW75" s="1312"/>
      <c r="AX75" s="1312"/>
      <c r="AY75" s="1312"/>
      <c r="AZ75" s="1312"/>
      <c r="BA75" s="1312"/>
      <c r="BB75" s="1312" t="s">
        <v>608</v>
      </c>
      <c r="BC75" s="1312"/>
      <c r="BD75" s="1312"/>
      <c r="BE75" s="1312"/>
      <c r="BF75" s="1312"/>
      <c r="BG75" s="1312"/>
      <c r="BH75" s="1312"/>
      <c r="BI75" s="1312"/>
      <c r="BJ75" s="1312"/>
      <c r="BK75" s="1312"/>
      <c r="BL75" s="1312"/>
      <c r="BM75" s="1312"/>
      <c r="BN75" s="1312"/>
      <c r="BO75" s="1312"/>
      <c r="BP75" s="1309">
        <v>11.4</v>
      </c>
      <c r="BQ75" s="1309"/>
      <c r="BR75" s="1309"/>
      <c r="BS75" s="1309"/>
      <c r="BT75" s="1309"/>
      <c r="BU75" s="1309"/>
      <c r="BV75" s="1309"/>
      <c r="BW75" s="1309"/>
      <c r="BX75" s="1309">
        <v>7.4</v>
      </c>
      <c r="BY75" s="1309"/>
      <c r="BZ75" s="1309"/>
      <c r="CA75" s="1309"/>
      <c r="CB75" s="1309"/>
      <c r="CC75" s="1309"/>
      <c r="CD75" s="1309"/>
      <c r="CE75" s="1309"/>
      <c r="CF75" s="1309">
        <v>3.8</v>
      </c>
      <c r="CG75" s="1309"/>
      <c r="CH75" s="1309"/>
      <c r="CI75" s="1309"/>
      <c r="CJ75" s="1309"/>
      <c r="CK75" s="1309"/>
      <c r="CL75" s="1309"/>
      <c r="CM75" s="1309"/>
      <c r="CN75" s="1309">
        <v>2.2000000000000002</v>
      </c>
      <c r="CO75" s="1309"/>
      <c r="CP75" s="1309"/>
      <c r="CQ75" s="1309"/>
      <c r="CR75" s="1309"/>
      <c r="CS75" s="1309"/>
      <c r="CT75" s="1309"/>
      <c r="CU75" s="1309"/>
      <c r="CV75" s="1309">
        <v>2</v>
      </c>
      <c r="CW75" s="1309"/>
      <c r="CX75" s="1309"/>
      <c r="CY75" s="1309"/>
      <c r="CZ75" s="1309"/>
      <c r="DA75" s="1309"/>
      <c r="DB75" s="1309"/>
      <c r="DC75" s="1309"/>
    </row>
    <row r="76" spans="2:107" x14ac:dyDescent="0.15">
      <c r="B76" s="395"/>
      <c r="G76" s="1317"/>
      <c r="H76" s="1317"/>
      <c r="I76" s="1315"/>
      <c r="J76" s="1315"/>
      <c r="K76" s="1316"/>
      <c r="L76" s="1316"/>
      <c r="M76" s="1316"/>
      <c r="N76" s="1316"/>
      <c r="AM76" s="404"/>
      <c r="AN76" s="1312"/>
      <c r="AO76" s="1312"/>
      <c r="AP76" s="1312"/>
      <c r="AQ76" s="1312"/>
      <c r="AR76" s="1312"/>
      <c r="AS76" s="1312"/>
      <c r="AT76" s="1312"/>
      <c r="AU76" s="1312"/>
      <c r="AV76" s="1312"/>
      <c r="AW76" s="1312"/>
      <c r="AX76" s="1312"/>
      <c r="AY76" s="1312"/>
      <c r="AZ76" s="1312"/>
      <c r="BA76" s="1312"/>
      <c r="BB76" s="1312"/>
      <c r="BC76" s="1312"/>
      <c r="BD76" s="1312"/>
      <c r="BE76" s="1312"/>
      <c r="BF76" s="1312"/>
      <c r="BG76" s="1312"/>
      <c r="BH76" s="1312"/>
      <c r="BI76" s="1312"/>
      <c r="BJ76" s="1312"/>
      <c r="BK76" s="1312"/>
      <c r="BL76" s="1312"/>
      <c r="BM76" s="1312"/>
      <c r="BN76" s="1312"/>
      <c r="BO76" s="1312"/>
      <c r="BP76" s="1309"/>
      <c r="BQ76" s="1309"/>
      <c r="BR76" s="1309"/>
      <c r="BS76" s="1309"/>
      <c r="BT76" s="1309"/>
      <c r="BU76" s="1309"/>
      <c r="BV76" s="1309"/>
      <c r="BW76" s="1309"/>
      <c r="BX76" s="1309"/>
      <c r="BY76" s="1309"/>
      <c r="BZ76" s="1309"/>
      <c r="CA76" s="1309"/>
      <c r="CB76" s="1309"/>
      <c r="CC76" s="1309"/>
      <c r="CD76" s="1309"/>
      <c r="CE76" s="1309"/>
      <c r="CF76" s="1309"/>
      <c r="CG76" s="1309"/>
      <c r="CH76" s="1309"/>
      <c r="CI76" s="1309"/>
      <c r="CJ76" s="1309"/>
      <c r="CK76" s="1309"/>
      <c r="CL76" s="1309"/>
      <c r="CM76" s="1309"/>
      <c r="CN76" s="1309"/>
      <c r="CO76" s="1309"/>
      <c r="CP76" s="1309"/>
      <c r="CQ76" s="1309"/>
      <c r="CR76" s="1309"/>
      <c r="CS76" s="1309"/>
      <c r="CT76" s="1309"/>
      <c r="CU76" s="1309"/>
      <c r="CV76" s="1309"/>
      <c r="CW76" s="1309"/>
      <c r="CX76" s="1309"/>
      <c r="CY76" s="1309"/>
      <c r="CZ76" s="1309"/>
      <c r="DA76" s="1309"/>
      <c r="DB76" s="1309"/>
      <c r="DC76" s="1309"/>
    </row>
    <row r="77" spans="2:107" x14ac:dyDescent="0.15">
      <c r="B77" s="395"/>
      <c r="G77" s="1315"/>
      <c r="H77" s="1315"/>
      <c r="I77" s="1315"/>
      <c r="J77" s="1315"/>
      <c r="K77" s="1313"/>
      <c r="L77" s="1313"/>
      <c r="M77" s="1313"/>
      <c r="N77" s="1313"/>
      <c r="AN77" s="1314" t="s">
        <v>606</v>
      </c>
      <c r="AO77" s="1314"/>
      <c r="AP77" s="1314"/>
      <c r="AQ77" s="1314"/>
      <c r="AR77" s="1314"/>
      <c r="AS77" s="1314"/>
      <c r="AT77" s="1314"/>
      <c r="AU77" s="1314"/>
      <c r="AV77" s="1314"/>
      <c r="AW77" s="1314"/>
      <c r="AX77" s="1314"/>
      <c r="AY77" s="1314"/>
      <c r="AZ77" s="1314"/>
      <c r="BA77" s="1314"/>
      <c r="BB77" s="1312" t="s">
        <v>604</v>
      </c>
      <c r="BC77" s="1312"/>
      <c r="BD77" s="1312"/>
      <c r="BE77" s="1312"/>
      <c r="BF77" s="1312"/>
      <c r="BG77" s="1312"/>
      <c r="BH77" s="1312"/>
      <c r="BI77" s="1312"/>
      <c r="BJ77" s="1312"/>
      <c r="BK77" s="1312"/>
      <c r="BL77" s="1312"/>
      <c r="BM77" s="1312"/>
      <c r="BN77" s="1312"/>
      <c r="BO77" s="1312"/>
      <c r="BP77" s="1309">
        <v>0</v>
      </c>
      <c r="BQ77" s="1309"/>
      <c r="BR77" s="1309"/>
      <c r="BS77" s="1309"/>
      <c r="BT77" s="1309"/>
      <c r="BU77" s="1309"/>
      <c r="BV77" s="1309"/>
      <c r="BW77" s="1309"/>
      <c r="BX77" s="1309">
        <v>0</v>
      </c>
      <c r="BY77" s="1309"/>
      <c r="BZ77" s="1309"/>
      <c r="CA77" s="1309"/>
      <c r="CB77" s="1309"/>
      <c r="CC77" s="1309"/>
      <c r="CD77" s="1309"/>
      <c r="CE77" s="1309"/>
      <c r="CF77" s="1309">
        <v>0</v>
      </c>
      <c r="CG77" s="1309"/>
      <c r="CH77" s="1309"/>
      <c r="CI77" s="1309"/>
      <c r="CJ77" s="1309"/>
      <c r="CK77" s="1309"/>
      <c r="CL77" s="1309"/>
      <c r="CM77" s="1309"/>
      <c r="CN77" s="1309">
        <v>0</v>
      </c>
      <c r="CO77" s="1309"/>
      <c r="CP77" s="1309"/>
      <c r="CQ77" s="1309"/>
      <c r="CR77" s="1309"/>
      <c r="CS77" s="1309"/>
      <c r="CT77" s="1309"/>
      <c r="CU77" s="1309"/>
      <c r="CV77" s="1309">
        <v>0</v>
      </c>
      <c r="CW77" s="1309"/>
      <c r="CX77" s="1309"/>
      <c r="CY77" s="1309"/>
      <c r="CZ77" s="1309"/>
      <c r="DA77" s="1309"/>
      <c r="DB77" s="1309"/>
      <c r="DC77" s="1309"/>
    </row>
    <row r="78" spans="2:107" x14ac:dyDescent="0.15">
      <c r="B78" s="395"/>
      <c r="G78" s="1315"/>
      <c r="H78" s="1315"/>
      <c r="I78" s="1315"/>
      <c r="J78" s="1315"/>
      <c r="K78" s="1313"/>
      <c r="L78" s="1313"/>
      <c r="M78" s="1313"/>
      <c r="N78" s="1313"/>
      <c r="AN78" s="1314"/>
      <c r="AO78" s="1314"/>
      <c r="AP78" s="1314"/>
      <c r="AQ78" s="1314"/>
      <c r="AR78" s="1314"/>
      <c r="AS78" s="1314"/>
      <c r="AT78" s="1314"/>
      <c r="AU78" s="1314"/>
      <c r="AV78" s="1314"/>
      <c r="AW78" s="1314"/>
      <c r="AX78" s="1314"/>
      <c r="AY78" s="1314"/>
      <c r="AZ78" s="1314"/>
      <c r="BA78" s="1314"/>
      <c r="BB78" s="1312"/>
      <c r="BC78" s="1312"/>
      <c r="BD78" s="1312"/>
      <c r="BE78" s="1312"/>
      <c r="BF78" s="1312"/>
      <c r="BG78" s="1312"/>
      <c r="BH78" s="1312"/>
      <c r="BI78" s="1312"/>
      <c r="BJ78" s="1312"/>
      <c r="BK78" s="1312"/>
      <c r="BL78" s="1312"/>
      <c r="BM78" s="1312"/>
      <c r="BN78" s="1312"/>
      <c r="BO78" s="1312"/>
      <c r="BP78" s="1309"/>
      <c r="BQ78" s="1309"/>
      <c r="BR78" s="1309"/>
      <c r="BS78" s="1309"/>
      <c r="BT78" s="1309"/>
      <c r="BU78" s="1309"/>
      <c r="BV78" s="1309"/>
      <c r="BW78" s="1309"/>
      <c r="BX78" s="1309"/>
      <c r="BY78" s="1309"/>
      <c r="BZ78" s="1309"/>
      <c r="CA78" s="1309"/>
      <c r="CB78" s="1309"/>
      <c r="CC78" s="1309"/>
      <c r="CD78" s="1309"/>
      <c r="CE78" s="1309"/>
      <c r="CF78" s="1309"/>
      <c r="CG78" s="1309"/>
      <c r="CH78" s="1309"/>
      <c r="CI78" s="1309"/>
      <c r="CJ78" s="1309"/>
      <c r="CK78" s="1309"/>
      <c r="CL78" s="1309"/>
      <c r="CM78" s="1309"/>
      <c r="CN78" s="1309"/>
      <c r="CO78" s="1309"/>
      <c r="CP78" s="1309"/>
      <c r="CQ78" s="1309"/>
      <c r="CR78" s="1309"/>
      <c r="CS78" s="1309"/>
      <c r="CT78" s="1309"/>
      <c r="CU78" s="1309"/>
      <c r="CV78" s="1309"/>
      <c r="CW78" s="1309"/>
      <c r="CX78" s="1309"/>
      <c r="CY78" s="1309"/>
      <c r="CZ78" s="1309"/>
      <c r="DA78" s="1309"/>
      <c r="DB78" s="1309"/>
      <c r="DC78" s="1309"/>
    </row>
    <row r="79" spans="2:107" x14ac:dyDescent="0.15">
      <c r="B79" s="395"/>
      <c r="G79" s="1315"/>
      <c r="H79" s="1315"/>
      <c r="I79" s="1310"/>
      <c r="J79" s="1310"/>
      <c r="K79" s="1311"/>
      <c r="L79" s="1311"/>
      <c r="M79" s="1311"/>
      <c r="N79" s="1311"/>
      <c r="AN79" s="1314"/>
      <c r="AO79" s="1314"/>
      <c r="AP79" s="1314"/>
      <c r="AQ79" s="1314"/>
      <c r="AR79" s="1314"/>
      <c r="AS79" s="1314"/>
      <c r="AT79" s="1314"/>
      <c r="AU79" s="1314"/>
      <c r="AV79" s="1314"/>
      <c r="AW79" s="1314"/>
      <c r="AX79" s="1314"/>
      <c r="AY79" s="1314"/>
      <c r="AZ79" s="1314"/>
      <c r="BA79" s="1314"/>
      <c r="BB79" s="1312" t="s">
        <v>608</v>
      </c>
      <c r="BC79" s="1312"/>
      <c r="BD79" s="1312"/>
      <c r="BE79" s="1312"/>
      <c r="BF79" s="1312"/>
      <c r="BG79" s="1312"/>
      <c r="BH79" s="1312"/>
      <c r="BI79" s="1312"/>
      <c r="BJ79" s="1312"/>
      <c r="BK79" s="1312"/>
      <c r="BL79" s="1312"/>
      <c r="BM79" s="1312"/>
      <c r="BN79" s="1312"/>
      <c r="BO79" s="1312"/>
      <c r="BP79" s="1309">
        <v>7.8</v>
      </c>
      <c r="BQ79" s="1309"/>
      <c r="BR79" s="1309"/>
      <c r="BS79" s="1309"/>
      <c r="BT79" s="1309"/>
      <c r="BU79" s="1309"/>
      <c r="BV79" s="1309"/>
      <c r="BW79" s="1309"/>
      <c r="BX79" s="1309">
        <v>7.4</v>
      </c>
      <c r="BY79" s="1309"/>
      <c r="BZ79" s="1309"/>
      <c r="CA79" s="1309"/>
      <c r="CB79" s="1309"/>
      <c r="CC79" s="1309"/>
      <c r="CD79" s="1309"/>
      <c r="CE79" s="1309"/>
      <c r="CF79" s="1309">
        <v>7.1</v>
      </c>
      <c r="CG79" s="1309"/>
      <c r="CH79" s="1309"/>
      <c r="CI79" s="1309"/>
      <c r="CJ79" s="1309"/>
      <c r="CK79" s="1309"/>
      <c r="CL79" s="1309"/>
      <c r="CM79" s="1309"/>
      <c r="CN79" s="1309">
        <v>7.1</v>
      </c>
      <c r="CO79" s="1309"/>
      <c r="CP79" s="1309"/>
      <c r="CQ79" s="1309"/>
      <c r="CR79" s="1309"/>
      <c r="CS79" s="1309"/>
      <c r="CT79" s="1309"/>
      <c r="CU79" s="1309"/>
      <c r="CV79" s="1309">
        <v>7.3</v>
      </c>
      <c r="CW79" s="1309"/>
      <c r="CX79" s="1309"/>
      <c r="CY79" s="1309"/>
      <c r="CZ79" s="1309"/>
      <c r="DA79" s="1309"/>
      <c r="DB79" s="1309"/>
      <c r="DC79" s="1309"/>
    </row>
    <row r="80" spans="2:107" x14ac:dyDescent="0.15">
      <c r="B80" s="395"/>
      <c r="G80" s="1315"/>
      <c r="H80" s="1315"/>
      <c r="I80" s="1310"/>
      <c r="J80" s="1310"/>
      <c r="K80" s="1311"/>
      <c r="L80" s="1311"/>
      <c r="M80" s="1311"/>
      <c r="N80" s="1311"/>
      <c r="AN80" s="1314"/>
      <c r="AO80" s="1314"/>
      <c r="AP80" s="1314"/>
      <c r="AQ80" s="1314"/>
      <c r="AR80" s="1314"/>
      <c r="AS80" s="1314"/>
      <c r="AT80" s="1314"/>
      <c r="AU80" s="1314"/>
      <c r="AV80" s="1314"/>
      <c r="AW80" s="1314"/>
      <c r="AX80" s="1314"/>
      <c r="AY80" s="1314"/>
      <c r="AZ80" s="1314"/>
      <c r="BA80" s="1314"/>
      <c r="BB80" s="1312"/>
      <c r="BC80" s="1312"/>
      <c r="BD80" s="1312"/>
      <c r="BE80" s="1312"/>
      <c r="BF80" s="1312"/>
      <c r="BG80" s="1312"/>
      <c r="BH80" s="1312"/>
      <c r="BI80" s="1312"/>
      <c r="BJ80" s="1312"/>
      <c r="BK80" s="1312"/>
      <c r="BL80" s="1312"/>
      <c r="BM80" s="1312"/>
      <c r="BN80" s="1312"/>
      <c r="BO80" s="1312"/>
      <c r="BP80" s="1309"/>
      <c r="BQ80" s="1309"/>
      <c r="BR80" s="1309"/>
      <c r="BS80" s="1309"/>
      <c r="BT80" s="1309"/>
      <c r="BU80" s="1309"/>
      <c r="BV80" s="1309"/>
      <c r="BW80" s="1309"/>
      <c r="BX80" s="1309"/>
      <c r="BY80" s="1309"/>
      <c r="BZ80" s="1309"/>
      <c r="CA80" s="1309"/>
      <c r="CB80" s="1309"/>
      <c r="CC80" s="1309"/>
      <c r="CD80" s="1309"/>
      <c r="CE80" s="1309"/>
      <c r="CF80" s="1309"/>
      <c r="CG80" s="1309"/>
      <c r="CH80" s="1309"/>
      <c r="CI80" s="1309"/>
      <c r="CJ80" s="1309"/>
      <c r="CK80" s="1309"/>
      <c r="CL80" s="1309"/>
      <c r="CM80" s="1309"/>
      <c r="CN80" s="1309"/>
      <c r="CO80" s="1309"/>
      <c r="CP80" s="1309"/>
      <c r="CQ80" s="1309"/>
      <c r="CR80" s="1309"/>
      <c r="CS80" s="1309"/>
      <c r="CT80" s="1309"/>
      <c r="CU80" s="1309"/>
      <c r="CV80" s="1309"/>
      <c r="CW80" s="1309"/>
      <c r="CX80" s="1309"/>
      <c r="CY80" s="1309"/>
      <c r="CZ80" s="1309"/>
      <c r="DA80" s="1309"/>
      <c r="DB80" s="1309"/>
      <c r="DC80" s="1309"/>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7SsSCvQgw9rOh8iPvaLEh2560RrmXObBtPvI+ZPwZXrwZIL3L5Aanrus4pVX+57RIHev7JfCrns63ggsG3W5Ag==" saltValue="AscNudUaG5SCq1odtRI3iQ=="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21BAF-1CBF-4C1B-A18E-9B8B88C0607D}">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508</v>
      </c>
    </row>
  </sheetData>
  <sheetProtection algorithmName="SHA-512" hashValue="TQpJGM2ZRKy+gJraB9l0AoGwZGVbSObovGKsbWUSpqgLgB9xgnamjl199k0u1oCll7Hct5W8MJeTdI7OkcFqiQ==" saltValue="53XgDce985CEaXPtiQt4H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57A27-20E2-405C-BCD1-BF8FC7585F5D}">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508</v>
      </c>
    </row>
  </sheetData>
  <sheetProtection algorithmName="SHA-512" hashValue="5ZnOmyfbxR8Rxhhw7cfn2W+c2hx+ljAW+No+p19Fm195QEs4MXyKK500XlNTOZpcCkhSBASqrXXPjA8Vnnfnqw==" saltValue="uMpkgLg+UfTgSHBh53qBU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559</v>
      </c>
      <c r="G2" s="157"/>
      <c r="H2" s="158"/>
    </row>
    <row r="3" spans="1:8" x14ac:dyDescent="0.15">
      <c r="A3" s="154" t="s">
        <v>552</v>
      </c>
      <c r="B3" s="159"/>
      <c r="C3" s="160"/>
      <c r="D3" s="161">
        <v>136727</v>
      </c>
      <c r="E3" s="162"/>
      <c r="F3" s="163">
        <v>280458</v>
      </c>
      <c r="G3" s="164"/>
      <c r="H3" s="165"/>
    </row>
    <row r="4" spans="1:8" x14ac:dyDescent="0.15">
      <c r="A4" s="166"/>
      <c r="B4" s="167"/>
      <c r="C4" s="168"/>
      <c r="D4" s="169">
        <v>118544</v>
      </c>
      <c r="E4" s="170"/>
      <c r="F4" s="171">
        <v>127286</v>
      </c>
      <c r="G4" s="172"/>
      <c r="H4" s="173"/>
    </row>
    <row r="5" spans="1:8" x14ac:dyDescent="0.15">
      <c r="A5" s="154" t="s">
        <v>554</v>
      </c>
      <c r="B5" s="159"/>
      <c r="C5" s="160"/>
      <c r="D5" s="161">
        <v>178546</v>
      </c>
      <c r="E5" s="162"/>
      <c r="F5" s="163">
        <v>291945</v>
      </c>
      <c r="G5" s="164"/>
      <c r="H5" s="165"/>
    </row>
    <row r="6" spans="1:8" x14ac:dyDescent="0.15">
      <c r="A6" s="166"/>
      <c r="B6" s="167"/>
      <c r="C6" s="168"/>
      <c r="D6" s="169">
        <v>111812</v>
      </c>
      <c r="E6" s="170"/>
      <c r="F6" s="171">
        <v>127651</v>
      </c>
      <c r="G6" s="172"/>
      <c r="H6" s="173"/>
    </row>
    <row r="7" spans="1:8" x14ac:dyDescent="0.15">
      <c r="A7" s="154" t="s">
        <v>555</v>
      </c>
      <c r="B7" s="159"/>
      <c r="C7" s="160"/>
      <c r="D7" s="161">
        <v>232592</v>
      </c>
      <c r="E7" s="162"/>
      <c r="F7" s="163">
        <v>291173</v>
      </c>
      <c r="G7" s="164"/>
      <c r="H7" s="165"/>
    </row>
    <row r="8" spans="1:8" x14ac:dyDescent="0.15">
      <c r="A8" s="166"/>
      <c r="B8" s="167"/>
      <c r="C8" s="168"/>
      <c r="D8" s="169">
        <v>148887</v>
      </c>
      <c r="E8" s="170"/>
      <c r="F8" s="171">
        <v>119071</v>
      </c>
      <c r="G8" s="172"/>
      <c r="H8" s="173"/>
    </row>
    <row r="9" spans="1:8" x14ac:dyDescent="0.15">
      <c r="A9" s="154" t="s">
        <v>556</v>
      </c>
      <c r="B9" s="159"/>
      <c r="C9" s="160"/>
      <c r="D9" s="161">
        <v>434299</v>
      </c>
      <c r="E9" s="162"/>
      <c r="F9" s="163">
        <v>271581</v>
      </c>
      <c r="G9" s="164"/>
      <c r="H9" s="165"/>
    </row>
    <row r="10" spans="1:8" x14ac:dyDescent="0.15">
      <c r="A10" s="166"/>
      <c r="B10" s="167"/>
      <c r="C10" s="168"/>
      <c r="D10" s="169">
        <v>218529</v>
      </c>
      <c r="E10" s="170"/>
      <c r="F10" s="171">
        <v>117844</v>
      </c>
      <c r="G10" s="172"/>
      <c r="H10" s="173"/>
    </row>
    <row r="11" spans="1:8" x14ac:dyDescent="0.15">
      <c r="A11" s="154" t="s">
        <v>557</v>
      </c>
      <c r="B11" s="159"/>
      <c r="C11" s="160"/>
      <c r="D11" s="161">
        <v>529252</v>
      </c>
      <c r="E11" s="162"/>
      <c r="F11" s="163">
        <v>268375</v>
      </c>
      <c r="G11" s="164"/>
      <c r="H11" s="165"/>
    </row>
    <row r="12" spans="1:8" x14ac:dyDescent="0.15">
      <c r="A12" s="166"/>
      <c r="B12" s="167"/>
      <c r="C12" s="174"/>
      <c r="D12" s="169">
        <v>265351</v>
      </c>
      <c r="E12" s="170"/>
      <c r="F12" s="171">
        <v>119602</v>
      </c>
      <c r="G12" s="172"/>
      <c r="H12" s="173"/>
    </row>
    <row r="13" spans="1:8" x14ac:dyDescent="0.15">
      <c r="A13" s="154"/>
      <c r="B13" s="159"/>
      <c r="C13" s="175"/>
      <c r="D13" s="176">
        <v>302283</v>
      </c>
      <c r="E13" s="177"/>
      <c r="F13" s="178">
        <v>280706</v>
      </c>
      <c r="G13" s="179"/>
      <c r="H13" s="165"/>
    </row>
    <row r="14" spans="1:8" x14ac:dyDescent="0.15">
      <c r="A14" s="166"/>
      <c r="B14" s="167"/>
      <c r="C14" s="168"/>
      <c r="D14" s="169">
        <v>172625</v>
      </c>
      <c r="E14" s="170"/>
      <c r="F14" s="171">
        <v>122291</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6.89</v>
      </c>
      <c r="C19" s="180">
        <f>ROUND(VALUE(SUBSTITUTE(実質収支比率等に係る経年分析!G$48,"▲","-")),2)</f>
        <v>11.41</v>
      </c>
      <c r="D19" s="180">
        <f>ROUND(VALUE(SUBSTITUTE(実質収支比率等に係る経年分析!H$48,"▲","-")),2)</f>
        <v>9.86</v>
      </c>
      <c r="E19" s="180">
        <f>ROUND(VALUE(SUBSTITUTE(実質収支比率等に係る経年分析!I$48,"▲","-")),2)</f>
        <v>3.06</v>
      </c>
      <c r="F19" s="180">
        <f>ROUND(VALUE(SUBSTITUTE(実質収支比率等に係る経年分析!J$48,"▲","-")),2)</f>
        <v>3.48</v>
      </c>
    </row>
    <row r="20" spans="1:11" x14ac:dyDescent="0.15">
      <c r="A20" s="180" t="s">
        <v>55</v>
      </c>
      <c r="B20" s="180">
        <f>ROUND(VALUE(SUBSTITUTE(実質収支比率等に係る経年分析!F$47,"▲","-")),2)</f>
        <v>18.149999999999999</v>
      </c>
      <c r="C20" s="180">
        <f>ROUND(VALUE(SUBSTITUTE(実質収支比率等に係る経年分析!G$47,"▲","-")),2)</f>
        <v>18.78</v>
      </c>
      <c r="D20" s="180">
        <f>ROUND(VALUE(SUBSTITUTE(実質収支比率等に係る経年分析!H$47,"▲","-")),2)</f>
        <v>17.149999999999999</v>
      </c>
      <c r="E20" s="180">
        <f>ROUND(VALUE(SUBSTITUTE(実質収支比率等に係る経年分析!I$47,"▲","-")),2)</f>
        <v>16.93</v>
      </c>
      <c r="F20" s="180">
        <f>ROUND(VALUE(SUBSTITUTE(実質収支比率等に係る経年分析!J$47,"▲","-")),2)</f>
        <v>16.920000000000002</v>
      </c>
    </row>
    <row r="21" spans="1:11" x14ac:dyDescent="0.15">
      <c r="A21" s="180" t="s">
        <v>56</v>
      </c>
      <c r="B21" s="180">
        <f>IF(ISNUMBER(VALUE(SUBSTITUTE(実質収支比率等に係る経年分析!F$49,"▲","-"))),ROUND(VALUE(SUBSTITUTE(実質収支比率等に係る経年分析!F$49,"▲","-")),2),NA())</f>
        <v>22.36</v>
      </c>
      <c r="C21" s="180">
        <f>IF(ISNUMBER(VALUE(SUBSTITUTE(実質収支比率等に係る経年分析!G$49,"▲","-"))),ROUND(VALUE(SUBSTITUTE(実質収支比率等に係る経年分析!G$49,"▲","-")),2),NA())</f>
        <v>4.4800000000000004</v>
      </c>
      <c r="D21" s="180">
        <f>IF(ISNUMBER(VALUE(SUBSTITUTE(実質収支比率等に係る経年分析!H$49,"▲","-"))),ROUND(VALUE(SUBSTITUTE(実質収支比率等に係る経年分析!H$49,"▲","-")),2),NA())</f>
        <v>-0.37</v>
      </c>
      <c r="E21" s="180">
        <f>IF(ISNUMBER(VALUE(SUBSTITUTE(実質収支比率等に係る経年分析!I$49,"▲","-"))),ROUND(VALUE(SUBSTITUTE(実質収支比率等に係る経年分析!I$49,"▲","-")),2),NA())</f>
        <v>-6.56</v>
      </c>
      <c r="F21" s="180">
        <f>IF(ISNUMBER(VALUE(SUBSTITUTE(実質収支比率等に係る経年分析!J$49,"▲","-"))),ROUND(VALUE(SUBSTITUTE(実質収支比率等に係る経年分析!J$49,"▲","-")),2),NA())</f>
        <v>0.49</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簡易水道事業特別会計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v>
      </c>
    </row>
    <row r="33" spans="1:16" x14ac:dyDescent="0.15">
      <c r="A33" s="181" t="str">
        <f>IF(連結実質赤字比率に係る赤字・黒字の構成分析!C$37="",NA(),連結実質赤字比率に係る赤字・黒字の構成分析!C$37)</f>
        <v>後期高齢者医療特別会計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0.02</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0.02</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0.01</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0.02</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0.01</v>
      </c>
    </row>
    <row r="34" spans="1:16" x14ac:dyDescent="0.15">
      <c r="A34" s="181" t="str">
        <f>IF(連結実質赤字比率に係る赤字・黒字の構成分析!C$36="",NA(),連結実質赤字比率に係る赤字・黒字の構成分析!C$36)</f>
        <v>国民健康保険特別会計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0.02</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0.08</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0.02</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0.1</v>
      </c>
    </row>
    <row r="35" spans="1:16" x14ac:dyDescent="0.15">
      <c r="A35" s="181" t="str">
        <f>IF(連結実質赤字比率に係る赤字・黒字の構成分析!C$35="",NA(),連結実質赤字比率に係る赤字・黒字の構成分析!C$35)</f>
        <v>介護保険特別会計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1.1599999999999999</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0.66</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0.04</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0.2</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0.62</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6.88</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11.4</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9.85</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3.06</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3.48</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421</v>
      </c>
      <c r="E42" s="182"/>
      <c r="F42" s="182"/>
      <c r="G42" s="182">
        <f>'実質公債費比率（分子）の構造'!L$52</f>
        <v>407</v>
      </c>
      <c r="H42" s="182"/>
      <c r="I42" s="182"/>
      <c r="J42" s="182">
        <f>'実質公債費比率（分子）の構造'!M$52</f>
        <v>402</v>
      </c>
      <c r="K42" s="182"/>
      <c r="L42" s="182"/>
      <c r="M42" s="182">
        <f>'実質公債費比率（分子）の構造'!N$52</f>
        <v>395</v>
      </c>
      <c r="N42" s="182"/>
      <c r="O42" s="182"/>
      <c r="P42" s="182">
        <f>'実質公債費比率（分子）の構造'!O$52</f>
        <v>372</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26</v>
      </c>
      <c r="C45" s="182"/>
      <c r="D45" s="182"/>
      <c r="E45" s="182">
        <f>'実質公債費比率（分子）の構造'!L$49</f>
        <v>3</v>
      </c>
      <c r="F45" s="182"/>
      <c r="G45" s="182"/>
      <c r="H45" s="182">
        <f>'実質公債費比率（分子）の構造'!M$49</f>
        <v>4</v>
      </c>
      <c r="I45" s="182"/>
      <c r="J45" s="182"/>
      <c r="K45" s="182">
        <f>'実質公債費比率（分子）の構造'!N$49</f>
        <v>6</v>
      </c>
      <c r="L45" s="182"/>
      <c r="M45" s="182"/>
      <c r="N45" s="182">
        <f>'実質公債費比率（分子）の構造'!O$49</f>
        <v>6</v>
      </c>
      <c r="O45" s="182"/>
      <c r="P45" s="182"/>
    </row>
    <row r="46" spans="1:16" x14ac:dyDescent="0.15">
      <c r="A46" s="182" t="s">
        <v>67</v>
      </c>
      <c r="B46" s="182">
        <f>'実質公債費比率（分子）の構造'!K$48</f>
        <v>34</v>
      </c>
      <c r="C46" s="182"/>
      <c r="D46" s="182"/>
      <c r="E46" s="182">
        <f>'実質公債費比率（分子）の構造'!L$48</f>
        <v>50</v>
      </c>
      <c r="F46" s="182"/>
      <c r="G46" s="182"/>
      <c r="H46" s="182">
        <f>'実質公債費比率（分子）の構造'!M$48</f>
        <v>46</v>
      </c>
      <c r="I46" s="182"/>
      <c r="J46" s="182"/>
      <c r="K46" s="182">
        <f>'実質公債費比率（分子）の構造'!N$48</f>
        <v>49</v>
      </c>
      <c r="L46" s="182"/>
      <c r="M46" s="182"/>
      <c r="N46" s="182">
        <f>'実質公債費比率（分子）の構造'!O$48</f>
        <v>54</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535</v>
      </c>
      <c r="C49" s="182"/>
      <c r="D49" s="182"/>
      <c r="E49" s="182">
        <f>'実質公債費比率（分子）の構造'!L$45</f>
        <v>422</v>
      </c>
      <c r="F49" s="182"/>
      <c r="G49" s="182"/>
      <c r="H49" s="182">
        <f>'実質公債費比率（分子）の構造'!M$45</f>
        <v>399</v>
      </c>
      <c r="I49" s="182"/>
      <c r="J49" s="182"/>
      <c r="K49" s="182">
        <f>'実質公債費比率（分子）の構造'!N$45</f>
        <v>403</v>
      </c>
      <c r="L49" s="182"/>
      <c r="M49" s="182"/>
      <c r="N49" s="182">
        <f>'実質公債費比率（分子）の構造'!O$45</f>
        <v>372</v>
      </c>
      <c r="O49" s="182"/>
      <c r="P49" s="182"/>
    </row>
    <row r="50" spans="1:16" x14ac:dyDescent="0.15">
      <c r="A50" s="182" t="s">
        <v>71</v>
      </c>
      <c r="B50" s="182" t="e">
        <f>NA()</f>
        <v>#N/A</v>
      </c>
      <c r="C50" s="182">
        <f>IF(ISNUMBER('実質公債費比率（分子）の構造'!K$53),'実質公債費比率（分子）の構造'!K$53,NA())</f>
        <v>174</v>
      </c>
      <c r="D50" s="182" t="e">
        <f>NA()</f>
        <v>#N/A</v>
      </c>
      <c r="E50" s="182" t="e">
        <f>NA()</f>
        <v>#N/A</v>
      </c>
      <c r="F50" s="182">
        <f>IF(ISNUMBER('実質公債費比率（分子）の構造'!L$53),'実質公債費比率（分子）の構造'!L$53,NA())</f>
        <v>68</v>
      </c>
      <c r="G50" s="182" t="e">
        <f>NA()</f>
        <v>#N/A</v>
      </c>
      <c r="H50" s="182" t="e">
        <f>NA()</f>
        <v>#N/A</v>
      </c>
      <c r="I50" s="182">
        <f>IF(ISNUMBER('実質公債費比率（分子）の構造'!M$53),'実質公債費比率（分子）の構造'!M$53,NA())</f>
        <v>47</v>
      </c>
      <c r="J50" s="182" t="e">
        <f>NA()</f>
        <v>#N/A</v>
      </c>
      <c r="K50" s="182" t="e">
        <f>NA()</f>
        <v>#N/A</v>
      </c>
      <c r="L50" s="182">
        <f>IF(ISNUMBER('実質公債費比率（分子）の構造'!N$53),'実質公債費比率（分子）の構造'!N$53,NA())</f>
        <v>63</v>
      </c>
      <c r="M50" s="182" t="e">
        <f>NA()</f>
        <v>#N/A</v>
      </c>
      <c r="N50" s="182" t="e">
        <f>NA()</f>
        <v>#N/A</v>
      </c>
      <c r="O50" s="182">
        <f>IF(ISNUMBER('実質公債費比率（分子）の構造'!O$53),'実質公債費比率（分子）の構造'!O$53,NA())</f>
        <v>60</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3626</v>
      </c>
      <c r="E56" s="181"/>
      <c r="F56" s="181"/>
      <c r="G56" s="181">
        <f>'将来負担比率（分子）の構造'!J$52</f>
        <v>3667</v>
      </c>
      <c r="H56" s="181"/>
      <c r="I56" s="181"/>
      <c r="J56" s="181">
        <f>'将来負担比率（分子）の構造'!K$52</f>
        <v>4025</v>
      </c>
      <c r="K56" s="181"/>
      <c r="L56" s="181"/>
      <c r="M56" s="181">
        <f>'将来負担比率（分子）の構造'!L$52</f>
        <v>4348</v>
      </c>
      <c r="N56" s="181"/>
      <c r="O56" s="181"/>
      <c r="P56" s="181">
        <f>'将来負担比率（分子）の構造'!M$52</f>
        <v>4979</v>
      </c>
    </row>
    <row r="57" spans="1:16" x14ac:dyDescent="0.15">
      <c r="A57" s="181" t="s">
        <v>42</v>
      </c>
      <c r="B57" s="181"/>
      <c r="C57" s="181"/>
      <c r="D57" s="181">
        <f>'将来負担比率（分子）の構造'!I$51</f>
        <v>5</v>
      </c>
      <c r="E57" s="181"/>
      <c r="F57" s="181"/>
      <c r="G57" s="181">
        <f>'将来負担比率（分子）の構造'!J$51</f>
        <v>7</v>
      </c>
      <c r="H57" s="181"/>
      <c r="I57" s="181"/>
      <c r="J57" s="181">
        <f>'将来負担比率（分子）の構造'!K$51</f>
        <v>4</v>
      </c>
      <c r="K57" s="181"/>
      <c r="L57" s="181"/>
      <c r="M57" s="181" t="str">
        <f>'将来負担比率（分子）の構造'!L$51</f>
        <v>-</v>
      </c>
      <c r="N57" s="181"/>
      <c r="O57" s="181"/>
      <c r="P57" s="181" t="str">
        <f>'将来負担比率（分子）の構造'!M$51</f>
        <v>-</v>
      </c>
    </row>
    <row r="58" spans="1:16" x14ac:dyDescent="0.15">
      <c r="A58" s="181" t="s">
        <v>41</v>
      </c>
      <c r="B58" s="181"/>
      <c r="C58" s="181"/>
      <c r="D58" s="181">
        <f>'将来負担比率（分子）の構造'!I$50</f>
        <v>2932</v>
      </c>
      <c r="E58" s="181"/>
      <c r="F58" s="181"/>
      <c r="G58" s="181">
        <f>'将来負担比率（分子）の構造'!J$50</f>
        <v>3261</v>
      </c>
      <c r="H58" s="181"/>
      <c r="I58" s="181"/>
      <c r="J58" s="181">
        <f>'将来負担比率（分子）の構造'!K$50</f>
        <v>4077</v>
      </c>
      <c r="K58" s="181"/>
      <c r="L58" s="181"/>
      <c r="M58" s="181">
        <f>'将来負担比率（分子）の構造'!L$50</f>
        <v>4765</v>
      </c>
      <c r="N58" s="181"/>
      <c r="O58" s="181"/>
      <c r="P58" s="181">
        <f>'将来負担比率（分子）の構造'!M$50</f>
        <v>5011</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1229</v>
      </c>
      <c r="C62" s="181"/>
      <c r="D62" s="181"/>
      <c r="E62" s="181">
        <f>'将来負担比率（分子）の構造'!J$45</f>
        <v>1209</v>
      </c>
      <c r="F62" s="181"/>
      <c r="G62" s="181"/>
      <c r="H62" s="181">
        <f>'将来負担比率（分子）の構造'!K$45</f>
        <v>1168</v>
      </c>
      <c r="I62" s="181"/>
      <c r="J62" s="181"/>
      <c r="K62" s="181">
        <f>'将来負担比率（分子）の構造'!L$45</f>
        <v>1156</v>
      </c>
      <c r="L62" s="181"/>
      <c r="M62" s="181"/>
      <c r="N62" s="181">
        <f>'将来負担比率（分子）の構造'!M$45</f>
        <v>1109</v>
      </c>
      <c r="O62" s="181"/>
      <c r="P62" s="181"/>
    </row>
    <row r="63" spans="1:16" x14ac:dyDescent="0.15">
      <c r="A63" s="181" t="s">
        <v>34</v>
      </c>
      <c r="B63" s="181">
        <f>'将来負担比率（分子）の構造'!I$44</f>
        <v>62</v>
      </c>
      <c r="C63" s="181"/>
      <c r="D63" s="181"/>
      <c r="E63" s="181">
        <f>'将来負担比率（分子）の構造'!J$44</f>
        <v>76</v>
      </c>
      <c r="F63" s="181"/>
      <c r="G63" s="181"/>
      <c r="H63" s="181">
        <f>'将来負担比率（分子）の構造'!K$44</f>
        <v>72</v>
      </c>
      <c r="I63" s="181"/>
      <c r="J63" s="181"/>
      <c r="K63" s="181">
        <f>'将来負担比率（分子）の構造'!L$44</f>
        <v>67</v>
      </c>
      <c r="L63" s="181"/>
      <c r="M63" s="181"/>
      <c r="N63" s="181">
        <f>'将来負担比率（分子）の構造'!M$44</f>
        <v>61</v>
      </c>
      <c r="O63" s="181"/>
      <c r="P63" s="181"/>
    </row>
    <row r="64" spans="1:16" x14ac:dyDescent="0.15">
      <c r="A64" s="181" t="s">
        <v>33</v>
      </c>
      <c r="B64" s="181">
        <f>'将来負担比率（分子）の構造'!I$43</f>
        <v>464</v>
      </c>
      <c r="C64" s="181"/>
      <c r="D64" s="181"/>
      <c r="E64" s="181">
        <f>'将来負担比率（分子）の構造'!J$43</f>
        <v>410</v>
      </c>
      <c r="F64" s="181"/>
      <c r="G64" s="181"/>
      <c r="H64" s="181">
        <f>'将来負担比率（分子）の構造'!K$43</f>
        <v>457</v>
      </c>
      <c r="I64" s="181"/>
      <c r="J64" s="181"/>
      <c r="K64" s="181">
        <f>'将来負担比率（分子）の構造'!L$43</f>
        <v>456</v>
      </c>
      <c r="L64" s="181"/>
      <c r="M64" s="181"/>
      <c r="N64" s="181">
        <f>'将来負担比率（分子）の構造'!M$43</f>
        <v>446</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2986</v>
      </c>
      <c r="C66" s="181"/>
      <c r="D66" s="181"/>
      <c r="E66" s="181">
        <f>'将来負担比率（分子）の構造'!J$41</f>
        <v>3112</v>
      </c>
      <c r="F66" s="181"/>
      <c r="G66" s="181"/>
      <c r="H66" s="181">
        <f>'将来負担比率（分子）の構造'!K$41</f>
        <v>3634</v>
      </c>
      <c r="I66" s="181"/>
      <c r="J66" s="181"/>
      <c r="K66" s="181">
        <f>'将来負担比率（分子）の構造'!L$41</f>
        <v>4298</v>
      </c>
      <c r="L66" s="181"/>
      <c r="M66" s="181"/>
      <c r="N66" s="181">
        <f>'将来負担比率（分子）の構造'!M$41</f>
        <v>5183</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534</v>
      </c>
      <c r="C72" s="185">
        <f>基金残高に係る経年分析!G55</f>
        <v>536</v>
      </c>
      <c r="D72" s="185">
        <f>基金残高に係る経年分析!H55</f>
        <v>538</v>
      </c>
    </row>
    <row r="73" spans="1:16" x14ac:dyDescent="0.15">
      <c r="A73" s="184" t="s">
        <v>78</v>
      </c>
      <c r="B73" s="185">
        <f>基金残高に係る経年分析!F56</f>
        <v>1134</v>
      </c>
      <c r="C73" s="185">
        <f>基金残高に係る経年分析!G56</f>
        <v>1399</v>
      </c>
      <c r="D73" s="185">
        <f>基金残高に係る経年分析!H56</f>
        <v>1555</v>
      </c>
    </row>
    <row r="74" spans="1:16" x14ac:dyDescent="0.15">
      <c r="A74" s="184" t="s">
        <v>79</v>
      </c>
      <c r="B74" s="185">
        <f>基金残高に係る経年分析!F57</f>
        <v>1902</v>
      </c>
      <c r="C74" s="185">
        <f>基金残高に係る経年分析!G57</f>
        <v>2319</v>
      </c>
      <c r="D74" s="185">
        <f>基金残高に係る経年分析!H57</f>
        <v>2383</v>
      </c>
    </row>
  </sheetData>
  <sheetProtection algorithmName="SHA-512" hashValue="qEnc2M0LDulfU2hf7KHpNkILiqy0mIif0xuelidAgMTPe4l+hpbRaVX5gQcd3nmvcx3FAn6ss9+iqt0tJ5fAvA==" saltValue="cryzAI2pTgHy2WxHePbcx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小笠原　梨方</cp:lastModifiedBy>
  <cp:lastPrinted>2021-09-21T04:27:31Z</cp:lastPrinted>
  <dcterms:created xsi:type="dcterms:W3CDTF">2021-02-05T04:21:35Z</dcterms:created>
  <dcterms:modified xsi:type="dcterms:W3CDTF">2021-10-26T01:38:47Z</dcterms:modified>
  <cp:category/>
</cp:coreProperties>
</file>