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mc:AlternateContent xmlns:mc="http://schemas.openxmlformats.org/markup-compatibility/2006">
    <mc:Choice Requires="x15">
      <x15ac:absPath xmlns:x15ac="http://schemas.microsoft.com/office/spreadsheetml/2010/11/ac" url="C:\Users\10331\Desktop\公表用\"/>
    </mc:Choice>
  </mc:AlternateContent>
  <xr:revisionPtr revIDLastSave="0" documentId="13_ncr:1_{E4761D08-47C2-4609-88C8-2E0259DEF0A7}" xr6:coauthVersionLast="43" xr6:coauthVersionMax="43" xr10:uidLastSave="{00000000-0000-0000-0000-000000000000}"/>
  <bookViews>
    <workbookView xWindow="1170" yWindow="1170" windowWidth="20460" windowHeight="1089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8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88" i="12" l="1"/>
  <c r="AP88" i="12"/>
  <c r="AF88" i="12"/>
  <c r="AU63" i="12"/>
  <c r="AP63" i="12"/>
  <c r="AP23" i="12"/>
  <c r="AA23" i="12"/>
  <c r="V23" i="12"/>
  <c r="Q23" i="12"/>
  <c r="BG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AM35" i="10"/>
  <c r="C35" i="10"/>
  <c r="AM34" i="10"/>
  <c r="C34" i="10"/>
  <c r="U34" i="10"/>
  <c r="U35" i="10"/>
  <c r="U36" i="10"/>
  <c r="BE34" i="10"/>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c r="BW35" i="10"/>
  <c r="BW36" i="10"/>
  <c r="BW37" i="10"/>
  <c r="BW38" i="10"/>
  <c r="BW39" i="10"/>
  <c r="BW40" i="10"/>
  <c r="BW41" i="10"/>
  <c r="BW42" i="10"/>
  <c r="CO34" i="10"/>
  <c r="CO35" i="10"/>
</calcChain>
</file>

<file path=xl/sharedStrings.xml><?xml version="1.0" encoding="utf-8"?>
<sst xmlns="http://schemas.openxmlformats.org/spreadsheetml/2006/main" count="1186" uniqueCount="610">
  <si>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</si>
  <si>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</si>
  <si>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</si>
  <si>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</si>
  <si>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</si>
  <si>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</si>
  <si>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</si>
  <si>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</si>
  <si>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</si>
  <si>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</si>
  <si>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</si>
  <si>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</si>
  <si>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</si>
  <si>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</si>
  <si>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</si>
  <si>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</si>
  <si>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</si>
  <si>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</si>
  <si>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</si>
  <si>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</si>
  <si>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</si>
  <si>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</si>
  <si>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</si>
  <si>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</si>
  <si>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</si>
  <si>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</si>
  <si>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</si>
  <si>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</si>
  <si>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</si>
  <si>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</si>
  <si>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</si>
  <si>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</si>
  <si>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</si>
  <si>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</si>
  <si>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</si>
  <si>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</si>
  <si>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</si>
  <si>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</si>
  <si>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</si>
  <si>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</si>
  <si>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</si>
  <si>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</si>
  <si>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</si>
  <si>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</si>
  <si>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</si>
  <si>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</si>
  <si>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</si>
  <si>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</si>
  <si>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</si>
  <si>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</si>
  <si>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</si>
  <si>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</si>
  <si>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</si>
  <si>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</si>
  <si>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</si>
  <si>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</si>
  <si>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</si>
  <si>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</si>
  <si>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</si>
  <si>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</si>
  <si>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</si>
  <si>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</si>
  <si>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</si>
  <si>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</si>
  <si>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</si>
  <si>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</si>
  <si>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</si>
  <si>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</si>
  <si>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</si>
  <si>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</si>
  <si>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</si>
  <si>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</si>
  <si>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</si>
  <si>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</si>
  <si>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</si>
  <si>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</si>
  <si>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</si>
  <si>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</si>
  <si>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</si>
  <si>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</si>
  <si>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</si>
  <si>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</si>
  <si>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</si>
  <si>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</si>
  <si>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</si>
  <si>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</si>
  <si>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</si>
  <si>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</si>
  <si>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</si>
  <si>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</si>
  <si>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</si>
  <si>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</si>
  <si>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</si>
  <si>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</si>
  <si>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</si>
  <si>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</si>
  <si>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</si>
  <si>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</si>
  <si>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大豊町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</si>
  <si>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</si>
  <si>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</si>
  <si>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</si>
  <si>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</si>
  <si>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4"/>
  </si>
  <si>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</si>
  <si>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</si>
  <si>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</si>
  <si>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</si>
  <si>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</si>
  <si>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</si>
  <si>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</si>
  <si>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</si>
  <si>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</si>
  <si>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</si>
  <si>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</si>
  <si>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</si>
  <si>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</si>
  <si>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</si>
  <si>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</si>
  <si>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</si>
  <si>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</si>
  <si>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</si>
  <si>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</si>
  <si>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</si>
  <si>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-16.0</t>
    <phoneticPr fontId="5"/>
  </si>
  <si>
    <t>山振</t>
    <rPh sb="0" eb="1">
      <t>ヤマ</t>
    </rPh>
    <rPh sb="1" eb="2">
      <t>フ</t>
    </rPh>
    <phoneticPr fontId="5"/>
  </si>
  <si>
    <t>○</t>
    <phoneticPr fontId="5"/>
  </si>
  <si>
    <t>繰上償還金</t>
    <phoneticPr fontId="24"/>
  </si>
  <si>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</si>
  <si>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</si>
  <si>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</si>
  <si>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</si>
  <si>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</si>
  <si>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</si>
  <si>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</si>
  <si>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</si>
  <si>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</si>
  <si>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4"/>
  </si>
  <si>
    <t>　連結実質赤字比率</t>
    <rPh sb="1" eb="3">
      <t>レンケツ</t>
    </rPh>
    <rPh sb="3" eb="5">
      <t>ジッシツ</t>
    </rPh>
    <rPh sb="5" eb="7">
      <t>アカジ</t>
    </rPh>
    <rPh sb="7" eb="9">
      <t>ヒリツ</t>
    </rPh>
    <phoneticPr fontId="5"/>
  </si>
  <si>
    <t>-</t>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</si>
  <si>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</si>
  <si>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</si>
  <si>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</si>
  <si>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</si>
  <si>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</si>
  <si>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</si>
  <si>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</si>
  <si>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</si>
  <si>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</si>
  <si>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</si>
  <si>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</si>
  <si>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</si>
  <si>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</si>
  <si>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</si>
  <si>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-3.2</t>
    <phoneticPr fontId="5"/>
  </si>
  <si>
    <t>基準財政需要額</t>
    <phoneticPr fontId="24"/>
  </si>
  <si>
    <t>うち日本人(％)</t>
    <phoneticPr fontId="5"/>
  </si>
  <si>
    <t>-3.4</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</si>
  <si>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</si>
  <si>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</si>
  <si>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</si>
  <si>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</si>
  <si>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</si>
  <si>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</si>
  <si>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</si>
  <si>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</si>
  <si>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</si>
  <si>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</si>
  <si>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</si>
  <si>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</si>
  <si>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</si>
  <si>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</si>
  <si>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</si>
  <si>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</si>
  <si>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</si>
  <si>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</si>
  <si>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</si>
  <si>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</si>
  <si>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</si>
  <si>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</si>
  <si>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</si>
  <si>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</si>
  <si>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</si>
  <si>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</si>
  <si>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</si>
  <si>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</si>
  <si>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</si>
  <si>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</si>
  <si>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</si>
  <si>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</si>
  <si>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</si>
  <si>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</si>
  <si>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</si>
  <si>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</si>
  <si>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</si>
  <si>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</si>
  <si>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</si>
  <si>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</si>
  <si>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</si>
  <si>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</si>
  <si>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</si>
  <si>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</si>
  <si>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</si>
  <si>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</si>
  <si>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</si>
  <si>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</si>
  <si>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</si>
  <si>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</si>
  <si>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</si>
  <si>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</si>
  <si>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</si>
  <si>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</si>
  <si>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</si>
  <si>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</si>
  <si>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</si>
  <si>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</si>
  <si>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高知県大豊町</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</si>
  <si>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</si>
  <si>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</si>
  <si>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</si>
  <si>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</si>
  <si>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</si>
  <si>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</si>
  <si>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</si>
  <si>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</si>
  <si>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</si>
  <si>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</si>
  <si>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</si>
  <si>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</si>
  <si>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</si>
  <si>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</si>
  <si>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</si>
  <si>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</si>
  <si>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</si>
  <si>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</si>
  <si>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</si>
  <si>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</si>
  <si>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</si>
  <si>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</si>
  <si>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</si>
  <si>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</si>
  <si>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</si>
  <si>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</si>
  <si>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</si>
  <si>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</si>
  <si>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</si>
  <si>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</si>
  <si>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</si>
  <si>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</si>
  <si>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</si>
  <si>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</si>
  <si>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</si>
  <si>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</si>
  <si>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</si>
  <si>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</si>
  <si>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</si>
  <si>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</si>
  <si>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</si>
  <si>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</si>
  <si>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</si>
  <si>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</si>
  <si>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</si>
  <si>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</si>
  <si>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</si>
  <si>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</si>
  <si>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</si>
  <si>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</si>
  <si>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</si>
  <si>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</si>
  <si>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</si>
  <si>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</si>
  <si>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</si>
  <si>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</si>
  <si>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</si>
  <si>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</si>
  <si>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</si>
  <si>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</si>
  <si>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</si>
  <si>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</si>
  <si>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</si>
  <si>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</si>
  <si>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</si>
  <si>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</si>
  <si>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</si>
  <si>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</si>
  <si>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</si>
  <si>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</si>
  <si>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</si>
  <si>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</si>
  <si>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</si>
  <si>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</si>
  <si>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</si>
  <si>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</si>
  <si>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</si>
  <si>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</si>
  <si>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</si>
  <si>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</si>
  <si>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</si>
  <si>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</si>
  <si>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</si>
  <si>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</si>
  <si>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</si>
  <si>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</si>
  <si>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</si>
  <si>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</si>
  <si>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</si>
  <si>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</si>
  <si>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</si>
  <si>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</si>
  <si>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</si>
  <si>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</si>
  <si>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</si>
  <si>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</si>
  <si>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</si>
  <si>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</si>
  <si>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</si>
  <si>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</si>
  <si>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</si>
  <si>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</si>
  <si>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</si>
  <si>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</si>
  <si>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</si>
  <si>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</si>
  <si>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</si>
  <si>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</si>
  <si>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</si>
  <si>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</si>
  <si>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</si>
  <si>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</si>
  <si>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</si>
  <si>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</si>
  <si>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</si>
  <si>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</si>
  <si>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</si>
  <si>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</si>
  <si>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</si>
  <si>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介護サービス</t>
    <phoneticPr fontId="5"/>
  </si>
  <si>
    <t>加入世帯数(世帯)</t>
  </si>
  <si>
    <t>　　うち一部事務組合負担金</t>
    <phoneticPr fontId="5"/>
  </si>
  <si>
    <t>歳入合計</t>
    <phoneticPr fontId="5"/>
  </si>
  <si>
    <t>上水道</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</si>
  <si>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</si>
  <si>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</si>
  <si>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</si>
  <si>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</si>
  <si>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</si>
  <si>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</si>
  <si>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</si>
  <si>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</si>
  <si>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</si>
  <si>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</si>
  <si>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</si>
  <si>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</si>
  <si>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</si>
  <si>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</si>
  <si>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</si>
  <si>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</si>
  <si>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</si>
  <si>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</si>
  <si>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</si>
  <si>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</si>
  <si>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</si>
  <si>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</si>
  <si>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</si>
  <si>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</si>
  <si>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</si>
  <si>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高知県大豊町</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</si>
  <si>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</si>
  <si>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</si>
  <si>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</si>
  <si>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</si>
  <si>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</si>
  <si>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</si>
  <si>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</si>
  <si>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</si>
  <si>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</si>
  <si>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</si>
  <si>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</si>
  <si>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</si>
  <si>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</si>
  <si>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</si>
  <si>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</si>
  <si>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</si>
  <si>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</si>
  <si>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</si>
  <si>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</si>
  <si>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</si>
  <si>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</si>
  <si>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</si>
  <si>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</si>
  <si>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</si>
  <si>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</si>
  <si>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</si>
  <si>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</si>
  <si>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</si>
  <si>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</si>
  <si>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</si>
  <si>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</si>
  <si>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</si>
  <si>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</si>
  <si>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</si>
  <si>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</si>
  <si>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</si>
  <si>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</si>
  <si>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簡易水道事業特別会計</t>
    <phoneticPr fontId="5"/>
  </si>
  <si>
    <t>-</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</si>
  <si>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</si>
  <si>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</si>
  <si>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</si>
  <si>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</si>
  <si>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</si>
  <si>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</si>
  <si>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</si>
  <si>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</si>
  <si>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</si>
  <si>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</si>
  <si>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</si>
  <si>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</si>
  <si>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</si>
  <si>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</si>
  <si>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</si>
  <si>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</si>
  <si>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</si>
  <si>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</si>
  <si>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</si>
  <si>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</si>
  <si>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</si>
  <si>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</si>
  <si>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</si>
  <si>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</si>
  <si>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</si>
  <si>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</si>
  <si>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</si>
  <si>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</si>
  <si>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</si>
  <si>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</si>
  <si>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</si>
  <si>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t>
    <phoneticPr fontId="5"/>
  </si>
  <si>
    <t>-</t>
    <phoneticPr fontId="5"/>
  </si>
  <si>
    <t>いわゆる五省協定等に係るもの</t>
    <rPh sb="4" eb="6">
      <t>ゴショウ</t>
    </rPh>
    <rPh sb="6" eb="9">
      <t>キョウテイトウ</t>
    </rPh>
    <rPh sb="10" eb="11">
      <t>カカ</t>
    </rPh>
    <phoneticPr fontId="30"/>
  </si>
  <si>
    <t>-</t>
    <phoneticPr fontId="5"/>
  </si>
  <si>
    <t>-</t>
    <phoneticPr fontId="5"/>
  </si>
  <si>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</si>
  <si>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</si>
  <si>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t>
    <phoneticPr fontId="5"/>
  </si>
  <si>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</si>
  <si>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</si>
  <si>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</si>
  <si>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</si>
  <si>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</si>
  <si>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</si>
  <si>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</si>
  <si>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</si>
  <si>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</si>
  <si>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</si>
  <si>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</si>
  <si>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</si>
  <si>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t>
    <phoneticPr fontId="5"/>
  </si>
  <si>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</si>
  <si>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</si>
  <si>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</si>
  <si>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</si>
  <si>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</si>
  <si>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</si>
  <si>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</si>
  <si>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</si>
  <si>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</si>
  <si>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</si>
  <si>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</si>
  <si>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</si>
  <si>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</si>
  <si>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</si>
  <si>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</si>
  <si>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</si>
  <si>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</si>
  <si>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介護保険特別会計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</si>
  <si>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0"/>
  </si>
  <si>
    <t>後期高齢者医療特別会計</t>
    <phoneticPr fontId="5"/>
  </si>
  <si>
    <t>(Ｆ)</t>
    <phoneticPr fontId="5"/>
  </si>
  <si>
    <t>国民健康保険特別会計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</si>
  <si>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</si>
  <si>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</si>
  <si>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</si>
  <si>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</si>
  <si>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</si>
  <si>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</si>
  <si>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</si>
  <si>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</si>
  <si>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</si>
  <si>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</si>
  <si>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</si>
  <si>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</si>
  <si>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</si>
  <si>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</si>
  <si>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t>
    <phoneticPr fontId="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</si>
  <si>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</si>
  <si>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</si>
  <si>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</si>
  <si>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</si>
  <si>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</si>
  <si>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</si>
  <si>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</si>
  <si>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</si>
  <si>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</si>
  <si>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</si>
  <si>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</si>
  <si>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</si>
  <si>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</si>
  <si>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</si>
  <si>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</si>
  <si>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</si>
  <si>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</si>
  <si>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</si>
  <si>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</si>
  <si>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</si>
  <si>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</si>
  <si>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</si>
  <si>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</si>
  <si>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</si>
  <si>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</si>
  <si>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</si>
  <si>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</si>
  <si>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</si>
  <si>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</si>
  <si>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</si>
  <si>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</si>
  <si>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</si>
  <si>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</si>
  <si>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</si>
  <si>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</si>
  <si>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</si>
  <si>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</si>
  <si>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</si>
  <si>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</si>
  <si>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</si>
  <si>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</si>
  <si>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</si>
  <si>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</si>
  <si>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</si>
  <si>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</si>
  <si>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</si>
  <si>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</si>
  <si>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</si>
  <si>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</si>
  <si>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</si>
  <si>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</si>
  <si>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</si>
  <si>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</si>
  <si>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</si>
  <si>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</si>
  <si>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</si>
  <si>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</si>
  <si>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</si>
  <si>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</si>
  <si>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</si>
  <si>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</si>
  <si>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</si>
  <si>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</si>
  <si>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</si>
  <si>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</si>
  <si>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</si>
  <si>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</si>
  <si>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</si>
  <si>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</si>
  <si>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</si>
  <si>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0.60</t>
  </si>
  <si>
    <t>▲ 0.37</t>
  </si>
  <si>
    <t>▲ 6.56</t>
  </si>
  <si>
    <t>一般会計</t>
  </si>
  <si>
    <t>介護保険特別会計</t>
  </si>
  <si>
    <t>国民健康保険特別会計</t>
  </si>
  <si>
    <t>後期高齢者医療特別会計</t>
  </si>
  <si>
    <t>簡易水道事業特別会計</t>
  </si>
  <si>
    <t>その他会計（赤字）</t>
  </si>
  <si>
    <t>その他会計（黒字）</t>
  </si>
  <si>
    <t>H25末</t>
    <phoneticPr fontId="5"/>
  </si>
  <si>
    <t>H26末</t>
    <phoneticPr fontId="5"/>
  </si>
  <si>
    <t>H27末</t>
    <phoneticPr fontId="5"/>
  </si>
  <si>
    <t>H28末</t>
    <phoneticPr fontId="5"/>
  </si>
  <si>
    <t>H29末</t>
    <phoneticPr fontId="5"/>
  </si>
  <si>
    <t>―</t>
    <phoneticPr fontId="2"/>
  </si>
  <si>
    <t>－</t>
    <phoneticPr fontId="2"/>
  </si>
  <si>
    <t>高知県広域食肉センター事務組合　一般会計</t>
    <rPh sb="0" eb="3">
      <t>コウチケン</t>
    </rPh>
    <rPh sb="3" eb="5">
      <t>コウイキ</t>
    </rPh>
    <rPh sb="5" eb="7">
      <t>ショクニク</t>
    </rPh>
    <rPh sb="11" eb="13">
      <t>ジム</t>
    </rPh>
    <rPh sb="13" eb="15">
      <t>クミアイ</t>
    </rPh>
    <rPh sb="16" eb="18">
      <t>イッパン</t>
    </rPh>
    <rPh sb="18" eb="20">
      <t>カイケイ</t>
    </rPh>
    <phoneticPr fontId="30"/>
  </si>
  <si>
    <t>嶺北広域行政事務組合　一般会計</t>
    <rPh sb="0" eb="1">
      <t>レイ</t>
    </rPh>
    <rPh sb="1" eb="2">
      <t>ホク</t>
    </rPh>
    <rPh sb="2" eb="4">
      <t>コウイキ</t>
    </rPh>
    <rPh sb="4" eb="6">
      <t>ギョウセイ</t>
    </rPh>
    <rPh sb="6" eb="8">
      <t>ジム</t>
    </rPh>
    <rPh sb="8" eb="10">
      <t>クミアイ</t>
    </rPh>
    <rPh sb="11" eb="13">
      <t>イッパン</t>
    </rPh>
    <rPh sb="13" eb="15">
      <t>カイケイ</t>
    </rPh>
    <phoneticPr fontId="30"/>
  </si>
  <si>
    <t>嶺北広域行政事務組合　介護認定審査事務特別会計</t>
    <rPh sb="0" eb="1">
      <t>レイ</t>
    </rPh>
    <rPh sb="1" eb="2">
      <t>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30"/>
  </si>
  <si>
    <t>高知人づくり広域連合　一般会計</t>
    <rPh sb="0" eb="2">
      <t>コウチ</t>
    </rPh>
    <rPh sb="2" eb="3">
      <t>ヒト</t>
    </rPh>
    <rPh sb="6" eb="8">
      <t>コウイキ</t>
    </rPh>
    <rPh sb="8" eb="10">
      <t>レンゴウ</t>
    </rPh>
    <rPh sb="11" eb="13">
      <t>イッパン</t>
    </rPh>
    <rPh sb="13" eb="15">
      <t>カイケイ</t>
    </rPh>
    <phoneticPr fontId="30"/>
  </si>
  <si>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30"/>
  </si>
  <si>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0"/>
  </si>
  <si>
    <t>高知県後期高齢者医療広域連合　一般会計</t>
    <phoneticPr fontId="2"/>
  </si>
  <si>
    <t>高知県後期高齢者医療広域連合　特別会計</t>
    <phoneticPr fontId="30"/>
  </si>
  <si>
    <t>大豊町観光開発協会</t>
    <rPh sb="0" eb="3">
      <t>オオトヨチョウ</t>
    </rPh>
    <rPh sb="3" eb="5">
      <t>カンコウ</t>
    </rPh>
    <rPh sb="5" eb="7">
      <t>カイハツ</t>
    </rPh>
    <rPh sb="7" eb="9">
      <t>キョウカイ</t>
    </rPh>
    <phoneticPr fontId="30"/>
  </si>
  <si>
    <t>大豊ゆとりファーム</t>
    <rPh sb="0" eb="2">
      <t>オオトヨ</t>
    </rPh>
    <phoneticPr fontId="30"/>
  </si>
  <si>
    <t>公共施設整備基金</t>
    <phoneticPr fontId="2"/>
  </si>
  <si>
    <t>福祉基金</t>
    <phoneticPr fontId="2"/>
  </si>
  <si>
    <t>すこやか子育て基金</t>
    <phoneticPr fontId="2"/>
  </si>
  <si>
    <t>公有林整備推進基金</t>
    <phoneticPr fontId="2"/>
  </si>
  <si>
    <t>過疎地域自立促進特別事業基金</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</si>
  <si>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</si>
  <si>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</si>
  <si>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</si>
  <si>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</si>
  <si>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</si>
  <si>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</si>
  <si>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</si>
  <si>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</si>
  <si>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</si>
  <si>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</si>
  <si>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</si>
  <si>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平成25年度及び平成27年度に実施した地方債の繰上償還等により実質公債費比率は低下しているが、今後、木材ストックヤード造成事業や保育・小学校・給食センター等の移転工事等の大型事業により、起債の借入及び償還、基金の取り崩し額の増加が予想される。実質公債費比率が上昇していくことが考えられるため、起債の繰上償還等の実施等により、これまで以上に公債費の適正化に取り組んでいく必要がある。</t>
    <rPh sb="100" eb="102">
      <t>ショウカン</t>
    </rPh>
    <rPh sb="112" eb="114">
      <t>ゾウカ</t>
    </rPh>
    <rPh sb="121" eb="123">
      <t>ジッシツ</t>
    </rPh>
    <rPh sb="123" eb="126">
      <t>コウサイヒ</t>
    </rPh>
    <rPh sb="126" eb="128">
      <t>ヒリツ</t>
    </rPh>
    <rPh sb="129" eb="131">
      <t>ジョウショウ</t>
    </rPh>
    <rPh sb="138" eb="139">
      <t>カンガ</t>
    </rPh>
    <rPh sb="157" eb="158">
      <t>トウ</t>
    </rPh>
    <rPh sb="166" eb="168">
      <t>イジョウ</t>
    </rPh>
    <rPh sb="169" eb="172">
      <t>コウサイヒ</t>
    </rPh>
    <rPh sb="173" eb="176">
      <t>テキセイカ</t>
    </rPh>
    <rPh sb="177" eb="178">
      <t>ト</t>
    </rPh>
    <rPh sb="179" eb="180">
      <t>ク</t>
    </rPh>
    <rPh sb="184" eb="186">
      <t>ヒツヨウ</t>
    </rPh>
    <phoneticPr fontId="2"/>
  </si>
  <si>
    <t>地方債の繰上償還等による地方債残高の減や、財政調整基金及び減債基金等の積立により、充当可能財源が将来負担額を上回る結果となっているが、有形固定資産減価償却率は類似団体よりも高く、公共施設の老朽化が著しい本町では、今後、公共施設の個別施設計画を策定する中で施設の適正な管理について検討し、老朽化対策に積極的に取り組んでいく。</t>
    <rPh sb="67" eb="69">
      <t>ユウケイ</t>
    </rPh>
    <rPh sb="69" eb="73">
      <t>コテイシサン</t>
    </rPh>
    <rPh sb="73" eb="75">
      <t>ゲンカ</t>
    </rPh>
    <rPh sb="75" eb="78">
      <t>ショウキャクリツ</t>
    </rPh>
    <rPh sb="79" eb="81">
      <t>ルイジ</t>
    </rPh>
    <rPh sb="81" eb="83">
      <t>ダンタイ</t>
    </rPh>
    <rPh sb="86" eb="87">
      <t>タカ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</si>
</sst>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3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9" xfId="8" applyFont="1" applyFill="1" applyBorder="1" applyAlignment="1">
      <alignment horizontal="center" vertical="center"/>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0" xfId="8" applyFont="1" applyFill="1" applyBorder="1" applyAlignment="1">
      <alignment horizontal="center" vertical="center"/>
    </xf>
    <xf numFmtId="0" fontId="19" fillId="0" borderId="24"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66"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3" xfId="8" applyFont="1" applyFill="1" applyBorder="1" applyAlignment="1">
      <alignment horizontal="center"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14"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4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0" fontId="19" fillId="0" borderId="11" xfId="8" applyFont="1" applyFill="1" applyBorder="1" applyAlignment="1">
      <alignment horizontal="center" vertical="center"/>
    </xf>
    <xf numFmtId="0" fontId="19" fillId="0" borderId="12"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0"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0"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77"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39"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41" xfId="8" applyFont="1" applyFill="1" applyBorder="1" applyAlignment="1">
      <alignment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19" fillId="0" borderId="42"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0" fontId="23" fillId="0" borderId="12" xfId="8" applyFont="1" applyFill="1" applyBorder="1" applyAlignment="1">
      <alignment vertical="center"/>
    </xf>
    <xf numFmtId="0" fontId="23" fillId="0" borderId="48" xfId="8" applyFont="1" applyFill="1" applyBorder="1" applyAlignment="1">
      <alignment vertical="center"/>
    </xf>
    <xf numFmtId="0" fontId="19" fillId="0" borderId="78"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48"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19" fillId="0" borderId="0" xfId="8" applyFont="1" applyFill="1" applyBorder="1" applyAlignment="1">
      <alignment horizontal="center" vertical="center" shrinkToFit="1"/>
    </xf>
    <xf numFmtId="186" fontId="19" fillId="0" borderId="0" xfId="8" applyNumberFormat="1" applyFont="1" applyFill="1" applyBorder="1" applyAlignment="1" applyProtection="1">
      <alignment horizontal="center" vertical="center" shrinkToFit="1"/>
      <protection hidden="1"/>
    </xf>
    <xf numFmtId="0" fontId="25" fillId="0" borderId="0" xfId="8" applyNumberFormat="1" applyFont="1" applyFill="1" applyBorder="1" applyAlignment="1" applyProtection="1">
      <alignment horizontal="left" vertical="center" wrapText="1"/>
      <protection hidden="1"/>
    </xf>
    <xf numFmtId="0" fontId="19" fillId="0" borderId="0" xfId="8" applyFont="1" applyFill="1" applyBorder="1" applyAlignment="1" applyProtection="1">
      <alignment horizontal="center" vertical="center" shrinkToFit="1"/>
      <protection hidden="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4" xfId="11" applyFont="1" applyBorder="1" applyAlignment="1">
      <alignment horizontal="center" vertical="center"/>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87"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0" borderId="38" xfId="11" applyNumberFormat="1" applyFont="1" applyFill="1" applyBorder="1" applyAlignment="1">
      <alignment horizontal="right" vertical="center" shrinkToFit="1"/>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181" fontId="19" fillId="0" borderId="82"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0" xfId="11" applyFont="1" applyFill="1" applyBorder="1">
      <alignment vertical="center"/>
    </xf>
    <xf numFmtId="0" fontId="19" fillId="0" borderId="38" xfId="11" applyFont="1" applyFill="1" applyBorder="1">
      <alignment vertical="center"/>
    </xf>
    <xf numFmtId="0" fontId="19" fillId="0" borderId="64" xfId="11" applyFont="1" applyBorder="1" applyAlignment="1">
      <alignment vertical="center"/>
    </xf>
    <xf numFmtId="0" fontId="15" fillId="0" borderId="0" xfId="6" applyAlignment="1">
      <alignment vertical="center"/>
    </xf>
    <xf numFmtId="0" fontId="15" fillId="0" borderId="38" xfId="6" applyBorder="1" applyAlignment="1">
      <alignment vertical="center"/>
    </xf>
    <xf numFmtId="178" fontId="19" fillId="0" borderId="88"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38" xfId="11" applyNumberFormat="1" applyFont="1" applyFill="1" applyBorder="1" applyAlignment="1">
      <alignment horizontal="right" vertical="center"/>
    </xf>
    <xf numFmtId="0" fontId="19" fillId="0" borderId="37" xfId="11" applyFont="1" applyFill="1" applyBorder="1">
      <alignment vertical="center"/>
    </xf>
    <xf numFmtId="0" fontId="19" fillId="0" borderId="54" xfId="11" applyFont="1" applyFill="1" applyBorder="1">
      <alignment vertical="center"/>
    </xf>
    <xf numFmtId="0" fontId="19" fillId="0" borderId="40" xfId="11" applyFont="1" applyFill="1" applyBorder="1">
      <alignment vertical="center"/>
    </xf>
    <xf numFmtId="178" fontId="19" fillId="0" borderId="64"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5"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181"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178" fontId="19" fillId="0" borderId="48" xfId="11" applyNumberFormat="1" applyFon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178" fontId="19" fillId="0" borderId="37" xfId="11" applyNumberFormat="1" applyFont="1" applyFill="1" applyBorder="1" applyAlignment="1">
      <alignment horizontal="right" vertical="center" shrinkToFit="1"/>
    </xf>
    <xf numFmtId="178" fontId="19" fillId="0" borderId="54"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40" xfId="11" applyNumberFormat="1" applyFont="1" applyFill="1" applyBorder="1" applyAlignment="1">
      <alignment horizontal="right" vertical="center" shrinkToFit="1"/>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6" borderId="75" xfId="12" applyFont="1" applyFill="1" applyBorder="1" applyAlignment="1" applyProtection="1">
      <alignment horizontal="left"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6" xfId="12" applyNumberFormat="1" applyFont="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81" xfId="12" applyFont="1" applyBorder="1" applyAlignment="1" applyProtection="1">
      <alignment horizontal="center" vertical="center" shrinkToFit="1"/>
      <protection locked="0"/>
    </xf>
    <xf numFmtId="177" fontId="33" fillId="8" borderId="130"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184" xfId="12" applyNumberFormat="1" applyFont="1" applyFill="1" applyBorder="1" applyAlignment="1" applyProtection="1">
      <alignment horizontal="right" vertical="center" shrinkToFit="1"/>
      <protection locked="0"/>
    </xf>
    <xf numFmtId="187" fontId="33" fillId="8" borderId="134"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0" fontId="33" fillId="7" borderId="62" xfId="12" applyFont="1" applyFill="1" applyBorder="1" applyAlignment="1" applyProtection="1">
      <alignment horizontal="center" vertical="center" wrapText="1"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39"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2" xfId="12" applyFont="1" applyFill="1" applyBorder="1" applyAlignment="1" applyProtection="1">
      <alignment horizontal="center" vertical="center"/>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0" xfId="12" applyFont="1" applyFill="1" applyBorder="1" applyAlignment="1" applyProtection="1">
      <alignment horizontal="center" vertical="center"/>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151" xfId="14" applyNumberFormat="1" applyFont="1" applyFill="1" applyBorder="1" applyAlignment="1" applyProtection="1">
      <alignment horizontal="right" vertical="center" shrinkToFit="1"/>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38" xfId="12" applyFont="1" applyFill="1" applyBorder="1" applyAlignment="1" applyProtection="1">
      <alignment horizontal="left" vertical="center"/>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41" xfId="12" applyFont="1" applyFill="1" applyBorder="1" applyProtection="1">
      <alignment vertical="center"/>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54" xfId="12" applyFont="1" applyFill="1" applyBorder="1" applyProtection="1">
      <alignment vertical="center"/>
    </xf>
    <xf numFmtId="0" fontId="33" fillId="6" borderId="40" xfId="12" applyFont="1" applyFill="1" applyBorder="1" applyProtection="1">
      <alignment vertical="center"/>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0" fontId="33" fillId="6" borderId="0" xfId="12" applyFont="1" applyFill="1" applyProtection="1">
      <alignment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31" xfId="12" applyFont="1" applyFill="1" applyBorder="1" applyAlignment="1" applyProtection="1">
      <alignment horizontal="center" vertical="center" wrapText="1"/>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177" fontId="33" fillId="6" borderId="161"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177" fontId="33" fillId="6" borderId="37" xfId="14" applyNumberFormat="1" applyFont="1" applyFill="1" applyBorder="1" applyAlignment="1" applyProtection="1">
      <alignment horizontal="right" vertical="center" shrinkToFit="1"/>
    </xf>
    <xf numFmtId="0" fontId="35" fillId="6" borderId="42" xfId="12" applyFont="1" applyFill="1" applyBorder="1" applyAlignment="1" applyProtection="1">
      <alignment horizontal="center" vertical="center"/>
    </xf>
    <xf numFmtId="0" fontId="33" fillId="6" borderId="4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11"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187" fontId="33" fillId="6" borderId="129"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81"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45" xfId="12" applyFont="1" applyFill="1" applyBorder="1" applyAlignment="1" applyProtection="1">
      <alignment horizontal="center" vertical="center"/>
    </xf>
    <xf numFmtId="0" fontId="33" fillId="6" borderId="72"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48" xfId="14" applyNumberFormat="1" applyFont="1" applyFill="1" applyBorder="1" applyAlignment="1" applyProtection="1">
      <alignment horizontal="right" vertical="center" shrinkToFit="1"/>
    </xf>
    <xf numFmtId="0" fontId="33" fillId="6" borderId="26" xfId="12" applyFont="1" applyFill="1" applyBorder="1" applyAlignment="1" applyProtection="1">
      <alignment horizontal="center" vertical="center"/>
    </xf>
    <xf numFmtId="0" fontId="33" fillId="6" borderId="11"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188" xfId="17" applyNumberFormat="1" applyFont="1" applyFill="1" applyBorder="1" applyAlignment="1">
      <alignment horizontal="center" vertical="center"/>
    </xf>
    <xf numFmtId="179" fontId="1" fillId="0" borderId="0" xfId="17" applyNumberFormat="1" applyFont="1" applyAlignment="1">
      <alignment horizontal="center" vertical="center" wrapText="1"/>
    </xf>
    <xf numFmtId="178" fontId="15"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00000000-0005-0000-0000-00000D000000}"/>
    <cellStyle name="標準_【レイアウト】（県）資料３（Ｐ２）　歳出比較分析表" xfId="16" xr:uid="{00000000-0005-0000-0000-00000E000000}"/>
    <cellStyle name="標準_【レイアウト】（市）資料３（Ｐ２）　歳出比較分析表" xfId="17" xr:uid="{00000000-0005-0000-0000-00000F000000}"/>
    <cellStyle name="標準_APAHO251300" xfId="18" xr:uid="{00000000-0005-0000-0000-000010000000}"/>
    <cellStyle name="標準_APAHO252300" xfId="19" xr:uid="{00000000-0005-0000-0000-000011000000}"/>
    <cellStyle name="標準_Book1" xfId="13" xr:uid="{00000000-0005-0000-0000-000012000000}"/>
    <cellStyle name="標準_O-JJ0722-001-3_決算状況カード(各会計・関係団体)_O-JJ1016-001-3_財政状況資料集(決算状況カード(各会計・関係団体))(Rev2)2" xfId="14" xr:uid="{00000000-0005-0000-0000-000013000000}"/>
    <cellStyle name="標準_O-JJ0722-001-8_連結実質赤字比率に係る赤字・黒字の構成分析" xfId="2" xr:uid="{00000000-0005-0000-0000-00001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333013</c:v>
                </c:pt>
                <c:pt idx="1">
                  <c:v>280458</c:v>
                </c:pt>
                <c:pt idx="2">
                  <c:v>291945</c:v>
                </c:pt>
                <c:pt idx="3">
                  <c:v>291173</c:v>
                </c:pt>
                <c:pt idx="4">
                  <c:v>271581</c:v>
                </c:pt>
              </c:numCache>
            </c:numRef>
          </c:val>
          <c:smooth val="0"/>
          <c:extLst>
            <c:ext xmlns:c16="http://schemas.microsoft.com/office/drawing/2014/chart" uri="{C3380CC4-5D6E-409C-BE32-E72D297353CC}">
              <c16:uniqueId val="{00000000-F5E3-46BE-8875-367C35E4E8D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157710</c:v>
                </c:pt>
                <c:pt idx="1">
                  <c:v>136727</c:v>
                </c:pt>
                <c:pt idx="2">
                  <c:v>178546</c:v>
                </c:pt>
                <c:pt idx="3">
                  <c:v>232592</c:v>
                </c:pt>
                <c:pt idx="4">
                  <c:v>434299</c:v>
                </c:pt>
              </c:numCache>
            </c:numRef>
          </c:val>
          <c:smooth val="0"/>
          <c:extLst>
            <c:ext xmlns:c16="http://schemas.microsoft.com/office/drawing/2014/chart" uri="{C3380CC4-5D6E-409C-BE32-E72D297353CC}">
              <c16:uniqueId val="{00000001-F5E3-46BE-8875-367C35E4E8D0}"/>
            </c:ext>
          </c:extLst>
        </c:ser>
        <c:dLbls>
          <c:showLegendKey val="0"/>
          <c:showVal val="0"/>
          <c:showCatName val="0"/>
          <c:showSerName val="0"/>
          <c:showPercent val="0"/>
          <c:showBubbleSize val="0"/>
        </c:dLbls>
        <c:marker val="1"/>
        <c:smooth val="0"/>
        <c:axId val="181327744"/>
        <c:axId val="181874688"/>
      </c:lineChart>
      <c:catAx>
        <c:axId val="18132774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1874688"/>
        <c:crosses val="autoZero"/>
        <c:auto val="1"/>
        <c:lblAlgn val="ctr"/>
        <c:lblOffset val="100"/>
        <c:tickLblSkip val="1"/>
        <c:tickMarkSkip val="1"/>
        <c:noMultiLvlLbl val="0"/>
      </c:catAx>
      <c:valAx>
        <c:axId val="181874688"/>
        <c:scaling>
          <c:orientation val="minMax"/>
          <c:max val="5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132774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4.29</c:v>
                </c:pt>
                <c:pt idx="1">
                  <c:v>6.89</c:v>
                </c:pt>
                <c:pt idx="2">
                  <c:v>11.41</c:v>
                </c:pt>
                <c:pt idx="3">
                  <c:v>9.86</c:v>
                </c:pt>
                <c:pt idx="4">
                  <c:v>3.06</c:v>
                </c:pt>
              </c:numCache>
            </c:numRef>
          </c:val>
          <c:extLst>
            <c:ext xmlns:c16="http://schemas.microsoft.com/office/drawing/2014/chart" uri="{C3380CC4-5D6E-409C-BE32-E72D297353CC}">
              <c16:uniqueId val="{00000000-9D7D-4326-B3AF-EA8AB01833F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22.18</c:v>
                </c:pt>
                <c:pt idx="1">
                  <c:v>18.149999999999999</c:v>
                </c:pt>
                <c:pt idx="2">
                  <c:v>18.78</c:v>
                </c:pt>
                <c:pt idx="3">
                  <c:v>17.149999999999999</c:v>
                </c:pt>
                <c:pt idx="4">
                  <c:v>16.93</c:v>
                </c:pt>
              </c:numCache>
            </c:numRef>
          </c:val>
          <c:extLst>
            <c:ext xmlns:c16="http://schemas.microsoft.com/office/drawing/2014/chart" uri="{C3380CC4-5D6E-409C-BE32-E72D297353CC}">
              <c16:uniqueId val="{00000001-9D7D-4326-B3AF-EA8AB01833F7}"/>
            </c:ext>
          </c:extLst>
        </c:ser>
        <c:dLbls>
          <c:showLegendKey val="0"/>
          <c:showVal val="0"/>
          <c:showCatName val="0"/>
          <c:showSerName val="0"/>
          <c:showPercent val="0"/>
          <c:showBubbleSize val="0"/>
        </c:dLbls>
        <c:gapWidth val="250"/>
        <c:overlap val="100"/>
        <c:axId val="215055360"/>
        <c:axId val="21505753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-0.6</c:v>
                </c:pt>
                <c:pt idx="1">
                  <c:v>22.36</c:v>
                </c:pt>
                <c:pt idx="2">
                  <c:v>4.4800000000000004</c:v>
                </c:pt>
                <c:pt idx="3">
                  <c:v>-0.37</c:v>
                </c:pt>
                <c:pt idx="4">
                  <c:v>-6.56</c:v>
                </c:pt>
              </c:numCache>
            </c:numRef>
          </c:val>
          <c:smooth val="0"/>
          <c:extLst>
            <c:ext xmlns:c16="http://schemas.microsoft.com/office/drawing/2014/chart" uri="{C3380CC4-5D6E-409C-BE32-E72D297353CC}">
              <c16:uniqueId val="{00000002-9D7D-4326-B3AF-EA8AB01833F7}"/>
            </c:ext>
          </c:extLst>
        </c:ser>
        <c:dLbls>
          <c:showLegendKey val="0"/>
          <c:showVal val="0"/>
          <c:showCatName val="0"/>
          <c:showSerName val="0"/>
          <c:showPercent val="0"/>
          <c:showBubbleSize val="0"/>
        </c:dLbls>
        <c:marker val="1"/>
        <c:smooth val="0"/>
        <c:axId val="215055360"/>
        <c:axId val="215057536"/>
      </c:lineChart>
      <c:catAx>
        <c:axId val="2150553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15057536"/>
        <c:crosses val="autoZero"/>
        <c:auto val="1"/>
        <c:lblAlgn val="ctr"/>
        <c:lblOffset val="100"/>
        <c:tickLblSkip val="1"/>
        <c:tickMarkSkip val="1"/>
        <c:noMultiLvlLbl val="0"/>
      </c:catAx>
      <c:valAx>
        <c:axId val="21505753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50553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BB1-43FF-88EE-1AA3ECF828E8}"/>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BB1-43FF-88EE-1AA3ECF828E8}"/>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BB1-43FF-88EE-1AA3ECF828E8}"/>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CBB1-43FF-88EE-1AA3ECF828E8}"/>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CBB1-43FF-88EE-1AA3ECF828E8}"/>
            </c:ext>
          </c:extLst>
        </c:ser>
        <c:ser>
          <c:idx val="5"/>
          <c:order val="5"/>
          <c:tx>
            <c:strRef>
              <c:f>データシート!$A$32</c:f>
              <c:strCache>
                <c:ptCount val="1"/>
                <c:pt idx="0">
                  <c:v>簡易水道事業特別会計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0.14000000000000001</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CBB1-43FF-88EE-1AA3ECF828E8}"/>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0.01</c:v>
                </c:pt>
                <c:pt idx="2">
                  <c:v>#N/A</c:v>
                </c:pt>
                <c:pt idx="3">
                  <c:v>0.02</c:v>
                </c:pt>
                <c:pt idx="4">
                  <c:v>#N/A</c:v>
                </c:pt>
                <c:pt idx="5">
                  <c:v>0.02</c:v>
                </c:pt>
                <c:pt idx="6">
                  <c:v>#N/A</c:v>
                </c:pt>
                <c:pt idx="7">
                  <c:v>0.01</c:v>
                </c:pt>
                <c:pt idx="8">
                  <c:v>#N/A</c:v>
                </c:pt>
                <c:pt idx="9">
                  <c:v>0.02</c:v>
                </c:pt>
              </c:numCache>
            </c:numRef>
          </c:val>
          <c:extLst>
            <c:ext xmlns:c16="http://schemas.microsoft.com/office/drawing/2014/chart" uri="{C3380CC4-5D6E-409C-BE32-E72D297353CC}">
              <c16:uniqueId val="{00000006-CBB1-43FF-88EE-1AA3ECF828E8}"/>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0.02</c:v>
                </c:pt>
                <c:pt idx="2">
                  <c:v>#N/A</c:v>
                </c:pt>
                <c:pt idx="3">
                  <c:v>0</c:v>
                </c:pt>
                <c:pt idx="4">
                  <c:v>#N/A</c:v>
                </c:pt>
                <c:pt idx="5">
                  <c:v>0.02</c:v>
                </c:pt>
                <c:pt idx="6">
                  <c:v>#N/A</c:v>
                </c:pt>
                <c:pt idx="7">
                  <c:v>0.08</c:v>
                </c:pt>
                <c:pt idx="8">
                  <c:v>#N/A</c:v>
                </c:pt>
                <c:pt idx="9">
                  <c:v>0.02</c:v>
                </c:pt>
              </c:numCache>
            </c:numRef>
          </c:val>
          <c:extLst>
            <c:ext xmlns:c16="http://schemas.microsoft.com/office/drawing/2014/chart" uri="{C3380CC4-5D6E-409C-BE32-E72D297353CC}">
              <c16:uniqueId val="{00000007-CBB1-43FF-88EE-1AA3ECF828E8}"/>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1.57</c:v>
                </c:pt>
                <c:pt idx="2">
                  <c:v>#N/A</c:v>
                </c:pt>
                <c:pt idx="3">
                  <c:v>1.1599999999999999</c:v>
                </c:pt>
                <c:pt idx="4">
                  <c:v>#N/A</c:v>
                </c:pt>
                <c:pt idx="5">
                  <c:v>0.66</c:v>
                </c:pt>
                <c:pt idx="6">
                  <c:v>#N/A</c:v>
                </c:pt>
                <c:pt idx="7">
                  <c:v>0.04</c:v>
                </c:pt>
                <c:pt idx="8">
                  <c:v>#N/A</c:v>
                </c:pt>
                <c:pt idx="9">
                  <c:v>0.2</c:v>
                </c:pt>
              </c:numCache>
            </c:numRef>
          </c:val>
          <c:extLst>
            <c:ext xmlns:c16="http://schemas.microsoft.com/office/drawing/2014/chart" uri="{C3380CC4-5D6E-409C-BE32-E72D297353CC}">
              <c16:uniqueId val="{00000008-CBB1-43FF-88EE-1AA3ECF828E8}"/>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4.29</c:v>
                </c:pt>
                <c:pt idx="2">
                  <c:v>#N/A</c:v>
                </c:pt>
                <c:pt idx="3">
                  <c:v>6.88</c:v>
                </c:pt>
                <c:pt idx="4">
                  <c:v>#N/A</c:v>
                </c:pt>
                <c:pt idx="5">
                  <c:v>11.4</c:v>
                </c:pt>
                <c:pt idx="6">
                  <c:v>#N/A</c:v>
                </c:pt>
                <c:pt idx="7">
                  <c:v>9.85</c:v>
                </c:pt>
                <c:pt idx="8">
                  <c:v>#N/A</c:v>
                </c:pt>
                <c:pt idx="9">
                  <c:v>3.06</c:v>
                </c:pt>
              </c:numCache>
            </c:numRef>
          </c:val>
          <c:extLst>
            <c:ext xmlns:c16="http://schemas.microsoft.com/office/drawing/2014/chart" uri="{C3380CC4-5D6E-409C-BE32-E72D297353CC}">
              <c16:uniqueId val="{00000009-CBB1-43FF-88EE-1AA3ECF828E8}"/>
            </c:ext>
          </c:extLst>
        </c:ser>
        <c:dLbls>
          <c:showLegendKey val="0"/>
          <c:showVal val="0"/>
          <c:showCatName val="0"/>
          <c:showSerName val="0"/>
          <c:showPercent val="0"/>
          <c:showBubbleSize val="0"/>
        </c:dLbls>
        <c:gapWidth val="150"/>
        <c:overlap val="100"/>
        <c:axId val="228521088"/>
        <c:axId val="228522624"/>
      </c:barChart>
      <c:catAx>
        <c:axId val="2285210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28522624"/>
        <c:crosses val="autoZero"/>
        <c:auto val="1"/>
        <c:lblAlgn val="ctr"/>
        <c:lblOffset val="100"/>
        <c:tickLblSkip val="1"/>
        <c:tickMarkSkip val="1"/>
        <c:noMultiLvlLbl val="0"/>
      </c:catAx>
      <c:valAx>
        <c:axId val="22852262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852108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453</c:v>
                </c:pt>
                <c:pt idx="5">
                  <c:v>421</c:v>
                </c:pt>
                <c:pt idx="8">
                  <c:v>407</c:v>
                </c:pt>
                <c:pt idx="11">
                  <c:v>402</c:v>
                </c:pt>
                <c:pt idx="14">
                  <c:v>395</c:v>
                </c:pt>
              </c:numCache>
            </c:numRef>
          </c:val>
          <c:extLst>
            <c:ext xmlns:c16="http://schemas.microsoft.com/office/drawing/2014/chart" uri="{C3380CC4-5D6E-409C-BE32-E72D297353CC}">
              <c16:uniqueId val="{00000000-2648-4E1E-9D5B-980440B0DEE5}"/>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2648-4E1E-9D5B-980440B0DEE5}"/>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2648-4E1E-9D5B-980440B0DEE5}"/>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47</c:v>
                </c:pt>
                <c:pt idx="3">
                  <c:v>26</c:v>
                </c:pt>
                <c:pt idx="6">
                  <c:v>3</c:v>
                </c:pt>
                <c:pt idx="9">
                  <c:v>4</c:v>
                </c:pt>
                <c:pt idx="12">
                  <c:v>6</c:v>
                </c:pt>
              </c:numCache>
            </c:numRef>
          </c:val>
          <c:extLst>
            <c:ext xmlns:c16="http://schemas.microsoft.com/office/drawing/2014/chart" uri="{C3380CC4-5D6E-409C-BE32-E72D297353CC}">
              <c16:uniqueId val="{00000003-2648-4E1E-9D5B-980440B0DEE5}"/>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41</c:v>
                </c:pt>
                <c:pt idx="3">
                  <c:v>34</c:v>
                </c:pt>
                <c:pt idx="6">
                  <c:v>50</c:v>
                </c:pt>
                <c:pt idx="9">
                  <c:v>46</c:v>
                </c:pt>
                <c:pt idx="12">
                  <c:v>49</c:v>
                </c:pt>
              </c:numCache>
            </c:numRef>
          </c:val>
          <c:extLst>
            <c:ext xmlns:c16="http://schemas.microsoft.com/office/drawing/2014/chart" uri="{C3380CC4-5D6E-409C-BE32-E72D297353CC}">
              <c16:uniqueId val="{00000004-2648-4E1E-9D5B-980440B0DEE5}"/>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648-4E1E-9D5B-980440B0DEE5}"/>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2648-4E1E-9D5B-980440B0DEE5}"/>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656</c:v>
                </c:pt>
                <c:pt idx="3">
                  <c:v>535</c:v>
                </c:pt>
                <c:pt idx="6">
                  <c:v>422</c:v>
                </c:pt>
                <c:pt idx="9">
                  <c:v>399</c:v>
                </c:pt>
                <c:pt idx="12">
                  <c:v>403</c:v>
                </c:pt>
              </c:numCache>
            </c:numRef>
          </c:val>
          <c:extLst>
            <c:ext xmlns:c16="http://schemas.microsoft.com/office/drawing/2014/chart" uri="{C3380CC4-5D6E-409C-BE32-E72D297353CC}">
              <c16:uniqueId val="{00000007-2648-4E1E-9D5B-980440B0DEE5}"/>
            </c:ext>
          </c:extLst>
        </c:ser>
        <c:dLbls>
          <c:showLegendKey val="0"/>
          <c:showVal val="0"/>
          <c:showCatName val="0"/>
          <c:showSerName val="0"/>
          <c:showPercent val="0"/>
          <c:showBubbleSize val="0"/>
        </c:dLbls>
        <c:gapWidth val="100"/>
        <c:overlap val="100"/>
        <c:axId val="179026944"/>
        <c:axId val="17903321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291</c:v>
                </c:pt>
                <c:pt idx="2">
                  <c:v>#N/A</c:v>
                </c:pt>
                <c:pt idx="3">
                  <c:v>#N/A</c:v>
                </c:pt>
                <c:pt idx="4">
                  <c:v>174</c:v>
                </c:pt>
                <c:pt idx="5">
                  <c:v>#N/A</c:v>
                </c:pt>
                <c:pt idx="6">
                  <c:v>#N/A</c:v>
                </c:pt>
                <c:pt idx="7">
                  <c:v>68</c:v>
                </c:pt>
                <c:pt idx="8">
                  <c:v>#N/A</c:v>
                </c:pt>
                <c:pt idx="9">
                  <c:v>#N/A</c:v>
                </c:pt>
                <c:pt idx="10">
                  <c:v>47</c:v>
                </c:pt>
                <c:pt idx="11">
                  <c:v>#N/A</c:v>
                </c:pt>
                <c:pt idx="12">
                  <c:v>#N/A</c:v>
                </c:pt>
                <c:pt idx="13">
                  <c:v>63</c:v>
                </c:pt>
                <c:pt idx="14">
                  <c:v>#N/A</c:v>
                </c:pt>
              </c:numCache>
            </c:numRef>
          </c:val>
          <c:smooth val="0"/>
          <c:extLst>
            <c:ext xmlns:c16="http://schemas.microsoft.com/office/drawing/2014/chart" uri="{C3380CC4-5D6E-409C-BE32-E72D297353CC}">
              <c16:uniqueId val="{00000008-2648-4E1E-9D5B-980440B0DEE5}"/>
            </c:ext>
          </c:extLst>
        </c:ser>
        <c:dLbls>
          <c:showLegendKey val="0"/>
          <c:showVal val="0"/>
          <c:showCatName val="0"/>
          <c:showSerName val="0"/>
          <c:showPercent val="0"/>
          <c:showBubbleSize val="0"/>
        </c:dLbls>
        <c:marker val="1"/>
        <c:smooth val="0"/>
        <c:axId val="179026944"/>
        <c:axId val="179033216"/>
      </c:lineChart>
      <c:catAx>
        <c:axId val="17902694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79033216"/>
        <c:crosses val="autoZero"/>
        <c:auto val="1"/>
        <c:lblAlgn val="ctr"/>
        <c:lblOffset val="100"/>
        <c:tickLblSkip val="1"/>
        <c:tickMarkSkip val="1"/>
        <c:noMultiLvlLbl val="0"/>
      </c:catAx>
      <c:valAx>
        <c:axId val="17903321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902694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3824</c:v>
                </c:pt>
                <c:pt idx="5">
                  <c:v>3626</c:v>
                </c:pt>
                <c:pt idx="8">
                  <c:v>3667</c:v>
                </c:pt>
                <c:pt idx="11">
                  <c:v>4025</c:v>
                </c:pt>
                <c:pt idx="14">
                  <c:v>4348</c:v>
                </c:pt>
              </c:numCache>
            </c:numRef>
          </c:val>
          <c:extLst>
            <c:ext xmlns:c16="http://schemas.microsoft.com/office/drawing/2014/chart" uri="{C3380CC4-5D6E-409C-BE32-E72D297353CC}">
              <c16:uniqueId val="{00000000-9ADF-436A-85B6-4A79BEF29FA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11</c:v>
                </c:pt>
                <c:pt idx="5">
                  <c:v>5</c:v>
                </c:pt>
                <c:pt idx="8">
                  <c:v>7</c:v>
                </c:pt>
                <c:pt idx="11">
                  <c:v>4</c:v>
                </c:pt>
                <c:pt idx="14">
                  <c:v>0</c:v>
                </c:pt>
              </c:numCache>
            </c:numRef>
          </c:val>
          <c:extLst>
            <c:ext xmlns:c16="http://schemas.microsoft.com/office/drawing/2014/chart" uri="{C3380CC4-5D6E-409C-BE32-E72D297353CC}">
              <c16:uniqueId val="{00000001-9ADF-436A-85B6-4A79BEF29FA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3334</c:v>
                </c:pt>
                <c:pt idx="5">
                  <c:v>2932</c:v>
                </c:pt>
                <c:pt idx="8">
                  <c:v>3261</c:v>
                </c:pt>
                <c:pt idx="11">
                  <c:v>4077</c:v>
                </c:pt>
                <c:pt idx="14">
                  <c:v>4765</c:v>
                </c:pt>
              </c:numCache>
            </c:numRef>
          </c:val>
          <c:extLst>
            <c:ext xmlns:c16="http://schemas.microsoft.com/office/drawing/2014/chart" uri="{C3380CC4-5D6E-409C-BE32-E72D297353CC}">
              <c16:uniqueId val="{00000002-9ADF-436A-85B6-4A79BEF29FA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9ADF-436A-85B6-4A79BEF29FA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9ADF-436A-85B6-4A79BEF29FA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ADF-436A-85B6-4A79BEF29FA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1300</c:v>
                </c:pt>
                <c:pt idx="3">
                  <c:v>1229</c:v>
                </c:pt>
                <c:pt idx="6">
                  <c:v>1209</c:v>
                </c:pt>
                <c:pt idx="9">
                  <c:v>1168</c:v>
                </c:pt>
                <c:pt idx="12">
                  <c:v>1156</c:v>
                </c:pt>
              </c:numCache>
            </c:numRef>
          </c:val>
          <c:extLst>
            <c:ext xmlns:c16="http://schemas.microsoft.com/office/drawing/2014/chart" uri="{C3380CC4-5D6E-409C-BE32-E72D297353CC}">
              <c16:uniqueId val="{00000006-9ADF-436A-85B6-4A79BEF29FA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71</c:v>
                </c:pt>
                <c:pt idx="3">
                  <c:v>62</c:v>
                </c:pt>
                <c:pt idx="6">
                  <c:v>76</c:v>
                </c:pt>
                <c:pt idx="9">
                  <c:v>72</c:v>
                </c:pt>
                <c:pt idx="12">
                  <c:v>67</c:v>
                </c:pt>
              </c:numCache>
            </c:numRef>
          </c:val>
          <c:extLst>
            <c:ext xmlns:c16="http://schemas.microsoft.com/office/drawing/2014/chart" uri="{C3380CC4-5D6E-409C-BE32-E72D297353CC}">
              <c16:uniqueId val="{00000007-9ADF-436A-85B6-4A79BEF29FA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503</c:v>
                </c:pt>
                <c:pt idx="3">
                  <c:v>464</c:v>
                </c:pt>
                <c:pt idx="6">
                  <c:v>410</c:v>
                </c:pt>
                <c:pt idx="9">
                  <c:v>457</c:v>
                </c:pt>
                <c:pt idx="12">
                  <c:v>456</c:v>
                </c:pt>
              </c:numCache>
            </c:numRef>
          </c:val>
          <c:extLst>
            <c:ext xmlns:c16="http://schemas.microsoft.com/office/drawing/2014/chart" uri="{C3380CC4-5D6E-409C-BE32-E72D297353CC}">
              <c16:uniqueId val="{00000008-9ADF-436A-85B6-4A79BEF29FA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9ADF-436A-85B6-4A79BEF29FA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3746</c:v>
                </c:pt>
                <c:pt idx="3">
                  <c:v>2986</c:v>
                </c:pt>
                <c:pt idx="6">
                  <c:v>3112</c:v>
                </c:pt>
                <c:pt idx="9">
                  <c:v>3634</c:v>
                </c:pt>
                <c:pt idx="12">
                  <c:v>4298</c:v>
                </c:pt>
              </c:numCache>
            </c:numRef>
          </c:val>
          <c:extLst>
            <c:ext xmlns:c16="http://schemas.microsoft.com/office/drawing/2014/chart" uri="{C3380CC4-5D6E-409C-BE32-E72D297353CC}">
              <c16:uniqueId val="{0000000A-9ADF-436A-85B6-4A79BEF29FAD}"/>
            </c:ext>
          </c:extLst>
        </c:ser>
        <c:dLbls>
          <c:showLegendKey val="0"/>
          <c:showVal val="0"/>
          <c:showCatName val="0"/>
          <c:showSerName val="0"/>
          <c:showPercent val="0"/>
          <c:showBubbleSize val="0"/>
        </c:dLbls>
        <c:gapWidth val="100"/>
        <c:overlap val="100"/>
        <c:axId val="228973952"/>
        <c:axId val="22898022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9ADF-436A-85B6-4A79BEF29FAD}"/>
            </c:ext>
          </c:extLst>
        </c:ser>
        <c:dLbls>
          <c:showLegendKey val="0"/>
          <c:showVal val="0"/>
          <c:showCatName val="0"/>
          <c:showSerName val="0"/>
          <c:showPercent val="0"/>
          <c:showBubbleSize val="0"/>
        </c:dLbls>
        <c:marker val="1"/>
        <c:smooth val="0"/>
        <c:axId val="228973952"/>
        <c:axId val="228980224"/>
      </c:lineChart>
      <c:catAx>
        <c:axId val="22897395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28980224"/>
        <c:crosses val="autoZero"/>
        <c:auto val="1"/>
        <c:lblAlgn val="ctr"/>
        <c:lblOffset val="100"/>
        <c:tickLblSkip val="1"/>
        <c:tickMarkSkip val="1"/>
        <c:noMultiLvlLbl val="0"/>
      </c:catAx>
      <c:valAx>
        <c:axId val="22898022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897395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531</c:v>
                </c:pt>
                <c:pt idx="1">
                  <c:v>534</c:v>
                </c:pt>
                <c:pt idx="2">
                  <c:v>536</c:v>
                </c:pt>
              </c:numCache>
            </c:numRef>
          </c:val>
          <c:extLst>
            <c:ext xmlns:c16="http://schemas.microsoft.com/office/drawing/2014/chart" uri="{C3380CC4-5D6E-409C-BE32-E72D297353CC}">
              <c16:uniqueId val="{00000000-F67D-4CEF-86F3-13B6A0106725}"/>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957</c:v>
                </c:pt>
                <c:pt idx="1">
                  <c:v>1134</c:v>
                </c:pt>
                <c:pt idx="2">
                  <c:v>1399</c:v>
                </c:pt>
              </c:numCache>
            </c:numRef>
          </c:val>
          <c:extLst>
            <c:ext xmlns:c16="http://schemas.microsoft.com/office/drawing/2014/chart" uri="{C3380CC4-5D6E-409C-BE32-E72D297353CC}">
              <c16:uniqueId val="{00000001-F67D-4CEF-86F3-13B6A0106725}"/>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1403</c:v>
                </c:pt>
                <c:pt idx="1">
                  <c:v>1902</c:v>
                </c:pt>
                <c:pt idx="2">
                  <c:v>2319</c:v>
                </c:pt>
              </c:numCache>
            </c:numRef>
          </c:val>
          <c:extLst>
            <c:ext xmlns:c16="http://schemas.microsoft.com/office/drawing/2014/chart" uri="{C3380CC4-5D6E-409C-BE32-E72D297353CC}">
              <c16:uniqueId val="{00000002-F67D-4CEF-86F3-13B6A0106725}"/>
            </c:ext>
          </c:extLst>
        </c:ser>
        <c:dLbls>
          <c:showLegendKey val="0"/>
          <c:showVal val="0"/>
          <c:showCatName val="0"/>
          <c:showSerName val="0"/>
          <c:showPercent val="0"/>
          <c:showBubbleSize val="0"/>
        </c:dLbls>
        <c:gapWidth val="120"/>
        <c:overlap val="100"/>
        <c:axId val="228252288"/>
        <c:axId val="228262272"/>
      </c:barChart>
      <c:catAx>
        <c:axId val="2282522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28262272"/>
        <c:crosses val="autoZero"/>
        <c:auto val="1"/>
        <c:lblAlgn val="ctr"/>
        <c:lblOffset val="100"/>
        <c:tickLblSkip val="1"/>
        <c:tickMarkSkip val="1"/>
        <c:noMultiLvlLbl val="0"/>
      </c:catAx>
      <c:valAx>
        <c:axId val="22826227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2825228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{D2297D17-6B27-44DA-BECB-204F52949AAF}</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ADB3-4332-BD83-F683F5FB6F35}"/>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{2780122E-CD6C-43F6-9EF7-A51C37511788}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DB3-4332-BD83-F683F5FB6F35}"/>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{F7EFE731-2864-4E3A-AA45-5A680C37558A}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DB3-4332-BD83-F683F5FB6F35}"/>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{E26F5E52-3C34-4FD3-8F61-02DB73857A73}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DB3-4332-BD83-F683F5FB6F35}"/>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{AD0BB3F4-2CD0-4362-AE65-C0CAE197F347}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DB3-4332-BD83-F683F5FB6F35}"/>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{7E25BDA5-85C9-4288-AFA7-7EBC7A1189EE}</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ADB3-4332-BD83-F683F5FB6F35}"/>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{EFDD55BC-EE59-4E97-8ED7-E5B254DD926F}</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ADB3-4332-BD83-F683F5FB6F35}"/>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{1280E4E8-66D6-4CBB-BE56-7742C9864E73}</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ADB3-4332-BD83-F683F5FB6F35}"/>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{C5D27942-1215-403B-B5CF-D0CA7DACFC16}</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ADB3-4332-BD83-F683F5FB6F3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66.2</c:v>
                </c:pt>
                <c:pt idx="16">
                  <c:v>61.5</c:v>
                </c:pt>
                <c:pt idx="24">
                  <c:v>66.8</c:v>
                </c:pt>
                <c:pt idx="32">
                  <c:v>67</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ADB3-4332-BD83-F683F5FB6F3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{D0ADAA4C-CEC0-41D6-98C1-049BB002456F}</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ADB3-4332-BD83-F683F5FB6F35}"/>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{57099508-AA7C-4BC7-BD12-3C5195F334DE}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DB3-4332-BD83-F683F5FB6F35}"/>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{9DD64CFE-15E2-4CE6-A4D7-03B2C0C281AA}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DB3-4332-BD83-F683F5FB6F35}"/>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{45E49D51-3014-4145-B72C-286DC293B6DD}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DB3-4332-BD83-F683F5FB6F35}"/>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{E31FC238-8DFC-459F-88E2-9466E296EA94}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DB3-4332-BD83-F683F5FB6F35}"/>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{31BFA80D-65C5-47B8-96FA-D41D5C9B113B}</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ADB3-4332-BD83-F683F5FB6F35}"/>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{71ED66C7-E20D-436A-AC7D-CD62BB753C6B}</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ADB3-4332-BD83-F683F5FB6F35}"/>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{F6FEEC0D-4BE2-4C71-AA4B-FD2EEC85956B}</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ADB3-4332-BD83-F683F5FB6F35}"/>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{59E7C6E9-9FE4-49EA-8218-EEDA8ECFFA67}</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ADB3-4332-BD83-F683F5FB6F3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54.2</c:v>
                </c:pt>
                <c:pt idx="16">
                  <c:v>56.3</c:v>
                </c:pt>
                <c:pt idx="24">
                  <c:v>57.6</c:v>
                </c:pt>
                <c:pt idx="32">
                  <c:v>58.7</c:v>
                </c:pt>
              </c:numCache>
            </c:numRef>
          </c:xVal>
          <c:yVal>
            <c:numRef>
              <c:f>公会計指標分析・財政指標組合せ分析表!$BP$55:$DC$55</c:f>
              <c:numCache>
                <c:formatCode>#,##0.0;"▲ "#,##0.0</c:formatCode>
                <c:ptCount val="40"/>
                <c:pt idx="8">
                  <c:v>0</c:v>
                </c:pt>
                <c:pt idx="16">
                  <c:v>0</c:v>
                </c:pt>
                <c:pt idx="24">
                  <c:v>0</c:v>
                </c:pt>
                <c:pt idx="32">
                  <c:v>0</c:v>
                </c:pt>
              </c:numCache>
            </c:numRef>
          </c:yVal>
          <c:smooth val="0"/>
          <c:extLst>
            <c:ext xmlns:c16="http://schemas.microsoft.com/office/drawing/2014/chart" uri="{C3380CC4-5D6E-409C-BE32-E72D297353CC}">
              <c16:uniqueId val="{00000013-ADB3-4332-BD83-F683F5FB6F35}"/>
            </c:ext>
          </c:extLst>
        </c:ser>
        <c:dLbls>
          <c:showLegendKey val="0"/>
          <c:showVal val="1"/>
          <c:showCatName val="0"/>
          <c:showSerName val="0"/>
          <c:showPercent val="0"/>
          <c:showBubbleSize val="0"/>
        </c:dLbls>
        <c:axId val="143064448"/>
        <c:axId val="142807424"/>
      </c:scatterChart>
      <c:valAx>
        <c:axId val="143064448"/>
        <c:scaling>
          <c:orientation val="minMax"/>
          <c:max val="59.1"/>
          <c:min val="53.9"/>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42807424"/>
        <c:crosses val="autoZero"/>
        <c:crossBetween val="midCat"/>
      </c:valAx>
      <c:valAx>
        <c:axId val="142807424"/>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43064448"/>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{40DF3C97-C7E1-4F91-87F7-F0ACBBCDBDD6}</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C96B-417D-A767-11DE098F5F4F}"/>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{E2ADDE93-1372-4A0E-984C-60B24B980052}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96B-417D-A767-11DE098F5F4F}"/>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{6939EA71-6769-4698-9F68-72EE68CDD824}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96B-417D-A767-11DE098F5F4F}"/>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{B8FD734A-8614-4715-8302-81AB831B2641}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96B-417D-A767-11DE098F5F4F}"/>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{5DD700BB-3AAB-4595-BB86-558F906B00DE}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96B-417D-A767-11DE098F5F4F}"/>
                </c:ext>
              </c:extLst>
            </c:dLbl>
            <c:dLbl>
              <c:idx val="8"/>
              <c:tx>
                <c:strRef>
                  <c:f>公会計指標分析・財政指標組合せ分析表!$BX$72</c:f>
                  <c:strCache>
                    <c:ptCount val="1"/>
                    <c:pt idx="0">
                      <c:v>H27</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{F57EBC2A-9173-43B7-99AA-8322CE35F5DC}</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C96B-417D-A767-11DE098F5F4F}"/>
                </c:ext>
              </c:extLst>
            </c:dLbl>
            <c:dLbl>
              <c:idx val="16"/>
              <c:tx>
                <c:strRef>
                  <c:f>公会計指標分析・財政指標組合せ分析表!$CF$72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{BCE38285-919E-44C2-BF16-77405C2AF9E0}</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C96B-417D-A767-11DE098F5F4F}"/>
                </c:ext>
              </c:extLst>
            </c:dLbl>
            <c:dLbl>
              <c:idx val="24"/>
              <c:tx>
                <c:strRef>
                  <c:f>公会計指標分析・財政指標組合せ分析表!$CN$72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{B37ECF11-67B2-40AF-B3F1-3A579C7E3E29}</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C96B-417D-A767-11DE098F5F4F}"/>
                </c:ext>
              </c:extLst>
            </c:dLbl>
            <c:dLbl>
              <c:idx val="32"/>
              <c:tx>
                <c:strRef>
                  <c:f>公会計指標分析・財政指標組合せ分析表!$CV$72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{7A411869-BE65-4888-B63B-E5FE5F8B9631}</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C96B-417D-A767-11DE098F5F4F}"/>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13.9</c:v>
                </c:pt>
                <c:pt idx="8">
                  <c:v>11.4</c:v>
                </c:pt>
                <c:pt idx="16">
                  <c:v>7.4</c:v>
                </c:pt>
                <c:pt idx="24">
                  <c:v>3.8</c:v>
                </c:pt>
                <c:pt idx="32">
                  <c:v>2.2000000000000002</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C96B-417D-A767-11DE098F5F4F}"/>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{597D6F73-367B-4A42-82A5-18C4E94239A1}</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C96B-417D-A767-11DE098F5F4F}"/>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{BC385067-8910-45F3-AD84-8E7B552390ED}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96B-417D-A767-11DE098F5F4F}"/>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{B70FAED6-8527-4005-A96D-D91091C8934C}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96B-417D-A767-11DE098F5F4F}"/>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{E48D54C7-F7D8-465F-B755-83D9AB2A0B3A}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96B-417D-A767-11DE098F5F4F}"/>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{112B530A-846F-4EC3-B21C-48A816C9D4B2}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96B-417D-A767-11DE098F5F4F}"/>
                </c:ext>
              </c:extLst>
            </c:dLbl>
            <c:dLbl>
              <c:idx val="8"/>
              <c:tx>
                <c:strRef>
                  <c:f>公会計指標分析・財政指標組合せ分析表!$BX$72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{A850DB55-27DF-4027-9825-631222B8E084}</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C96B-417D-A767-11DE098F5F4F}"/>
                </c:ext>
              </c:extLst>
            </c:dLbl>
            <c:dLbl>
              <c:idx val="16"/>
              <c:tx>
                <c:strRef>
                  <c:f>公会計指標分析・財政指標組合せ分析表!$CF$72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{C301477F-5D3C-4422-87AB-AD73749A592D}</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C96B-417D-A767-11DE098F5F4F}"/>
                </c:ext>
              </c:extLst>
            </c:dLbl>
            <c:dLbl>
              <c:idx val="24"/>
              <c:layout>
                <c:manualLayout>
                  <c:x val="-4.5160355153971293E-2"/>
                  <c:y val="-6.2416647087793951E-2"/>
                </c:manualLayout>
              </c:layout>
              <c:tx>
                <c:strRef>
                  <c:f>公会計指標分析・財政指標組合せ分析表!$CN$72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{2D33AC08-FBAC-4982-974A-CA45528E99C7}</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C96B-417D-A767-11DE098F5F4F}"/>
                </c:ext>
              </c:extLst>
            </c:dLbl>
            <c:dLbl>
              <c:idx val="32"/>
              <c:layout>
                <c:manualLayout>
                  <c:x val="-1.8235628084250027E-2"/>
                  <c:y val="-6.2416647087793951E-2"/>
                </c:manualLayout>
              </c:layout>
              <c:tx>
                <c:strRef>
                  <c:f>公会計指標分析・財政指標組合せ分析表!$CV$72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{B7070506-C6F2-4550-9BF5-13D443CB6CB4}</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C96B-417D-A767-11DE098F5F4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8.1999999999999993</c:v>
                </c:pt>
                <c:pt idx="8">
                  <c:v>7.8</c:v>
                </c:pt>
                <c:pt idx="16">
                  <c:v>7.4</c:v>
                </c:pt>
                <c:pt idx="24">
                  <c:v>7.1</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C96B-417D-A767-11DE098F5F4F}"/>
            </c:ext>
          </c:extLst>
        </c:ser>
        <c:dLbls>
          <c:showLegendKey val="0"/>
          <c:showVal val="1"/>
          <c:showCatName val="0"/>
          <c:showSerName val="0"/>
          <c:showPercent val="0"/>
          <c:showBubbleSize val="0"/>
        </c:dLbls>
        <c:axId val="142884864"/>
        <c:axId val="142886784"/>
      </c:scatterChart>
      <c:valAx>
        <c:axId val="142884864"/>
        <c:scaling>
          <c:orientation val="minMax"/>
          <c:max val="8.2999999999999989"/>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42886784"/>
        <c:crosses val="autoZero"/>
        <c:crossBetween val="midCat"/>
      </c:valAx>
      <c:valAx>
        <c:axId val="142886784"/>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42884864"/>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3,693
3,650
315.06
6,145,789
5,788,135
97,049
3,166,996
4,298,036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口の減少や全国平均を上回る高齢化率に加え、中心産業である農林・建設業の低迷などにより財政基盤が弱く、類似団体の平均値とほぼ同等となっている。投資的経費の抑制、また組織の効率化に努めることにより財政の健全化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165100</xdr:rowOff>
    </xdr:from>
    <xdr:to>
      <xdr:col>27</xdr:col>
      <xdr:colOff>184150</xdr:colOff>
      <xdr:row>44</xdr:row>
      <xdr:rowOff>165100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0" name="財政力グラフ枠">
          <a:extLst>
            <a:ext uri="{FF2B5EF4-FFF2-40B4-BE49-F238E27FC236}">
              <a16:creationId xmlns:a16="http://schemas.microsoft.com/office/drawing/2014/main" id="{00000000-0008-0000-0300-00003C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125222</xdr:rowOff>
    </xdr:from>
    <xdr:to>
      <xdr:col>23</xdr:col>
      <xdr:colOff>133350</xdr:colOff>
      <xdr:row>44</xdr:row>
      <xdr:rowOff>97536</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flipV="1">
          <a:off x="4953000" y="6125972"/>
          <a:ext cx="0" cy="15153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69613</xdr:rowOff>
    </xdr:from>
    <xdr:ext cx="762000" cy="259045"/>
    <xdr:sp macro="" textlink="">
      <xdr:nvSpPr>
        <xdr:cNvPr id="62" name="財政力最小値テキスト">
          <a:extLst>
            <a:ext uri="{FF2B5EF4-FFF2-40B4-BE49-F238E27FC236}">
              <a16:creationId xmlns:a16="http://schemas.microsoft.com/office/drawing/2014/main" id="{00000000-0008-0000-0300-00003E000000}"/>
            </a:ext>
          </a:extLst>
        </xdr:cNvPr>
        <xdr:cNvSpPr txBox="1"/>
      </xdr:nvSpPr>
      <xdr:spPr>
        <a:xfrm>
          <a:off x="5041900" y="7613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97536</xdr:rowOff>
    </xdr:from>
    <xdr:to>
      <xdr:col>24</xdr:col>
      <xdr:colOff>12700</xdr:colOff>
      <xdr:row>44</xdr:row>
      <xdr:rowOff>97536</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4864100" y="7641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40149</xdr:rowOff>
    </xdr:from>
    <xdr:ext cx="762000" cy="259045"/>
    <xdr:sp macro="" textlink="">
      <xdr:nvSpPr>
        <xdr:cNvPr id="64" name="財政力最大値テキスト">
          <a:extLst>
            <a:ext uri="{FF2B5EF4-FFF2-40B4-BE49-F238E27FC236}">
              <a16:creationId xmlns:a16="http://schemas.microsoft.com/office/drawing/2014/main" id="{00000000-0008-0000-0300-000040000000}"/>
            </a:ext>
          </a:extLst>
        </xdr:cNvPr>
        <xdr:cNvSpPr txBox="1"/>
      </xdr:nvSpPr>
      <xdr:spPr>
        <a:xfrm>
          <a:off x="5041900" y="586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125222</xdr:rowOff>
    </xdr:from>
    <xdr:to>
      <xdr:col>24</xdr:col>
      <xdr:colOff>12700</xdr:colOff>
      <xdr:row>35</xdr:row>
      <xdr:rowOff>125222</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612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10668</xdr:rowOff>
    </xdr:from>
    <xdr:to>
      <xdr:col>23</xdr:col>
      <xdr:colOff>133350</xdr:colOff>
      <xdr:row>44</xdr:row>
      <xdr:rowOff>10668</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114800" y="755446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128541</xdr:rowOff>
    </xdr:from>
    <xdr:ext cx="762000" cy="259045"/>
    <xdr:sp macro="" textlink="">
      <xdr:nvSpPr>
        <xdr:cNvPr id="67" name="財政力平均値テキスト">
          <a:extLst>
            <a:ext uri="{FF2B5EF4-FFF2-40B4-BE49-F238E27FC236}">
              <a16:creationId xmlns:a16="http://schemas.microsoft.com/office/drawing/2014/main" id="{00000000-0008-0000-0300-000043000000}"/>
            </a:ext>
          </a:extLst>
        </xdr:cNvPr>
        <xdr:cNvSpPr txBox="1"/>
      </xdr:nvSpPr>
      <xdr:spPr>
        <a:xfrm>
          <a:off x="5041900" y="73294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112014</xdr:rowOff>
    </xdr:from>
    <xdr:to>
      <xdr:col>23</xdr:col>
      <xdr:colOff>184150</xdr:colOff>
      <xdr:row>44</xdr:row>
      <xdr:rowOff>42164</xdr:rowOff>
    </xdr:to>
    <xdr:sp macro="" textlink="">
      <xdr:nvSpPr>
        <xdr:cNvPr id="68" name="フローチャート: 判断 67">
          <a:extLst>
            <a:ext uri="{FF2B5EF4-FFF2-40B4-BE49-F238E27FC236}">
              <a16:creationId xmlns:a16="http://schemas.microsoft.com/office/drawing/2014/main" id="{00000000-0008-0000-0300-000044000000}"/>
            </a:ext>
          </a:extLst>
        </xdr:cNvPr>
        <xdr:cNvSpPr/>
      </xdr:nvSpPr>
      <xdr:spPr>
        <a:xfrm>
          <a:off x="49022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10668</xdr:rowOff>
    </xdr:from>
    <xdr:to>
      <xdr:col>19</xdr:col>
      <xdr:colOff>133350</xdr:colOff>
      <xdr:row>44</xdr:row>
      <xdr:rowOff>10668</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3225800" y="755446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112014</xdr:rowOff>
    </xdr:from>
    <xdr:to>
      <xdr:col>19</xdr:col>
      <xdr:colOff>184150</xdr:colOff>
      <xdr:row>44</xdr:row>
      <xdr:rowOff>42164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064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52341</xdr:rowOff>
    </xdr:from>
    <xdr:ext cx="736600" cy="259045"/>
    <xdr:sp macro="" textlink="">
      <xdr:nvSpPr>
        <xdr:cNvPr id="71" name="テキスト ボックス 70">
          <a:extLst>
            <a:ext uri="{FF2B5EF4-FFF2-40B4-BE49-F238E27FC236}">
              <a16:creationId xmlns:a16="http://schemas.microsoft.com/office/drawing/2014/main" id="{00000000-0008-0000-0300-000047000000}"/>
            </a:ext>
          </a:extLst>
        </xdr:cNvPr>
        <xdr:cNvSpPr txBox="1"/>
      </xdr:nvSpPr>
      <xdr:spPr>
        <a:xfrm>
          <a:off x="3733800" y="7253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10668</xdr:rowOff>
    </xdr:from>
    <xdr:to>
      <xdr:col>15</xdr:col>
      <xdr:colOff>82550</xdr:colOff>
      <xdr:row>44</xdr:row>
      <xdr:rowOff>10668</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2336800" y="755446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112014</xdr:rowOff>
    </xdr:from>
    <xdr:to>
      <xdr:col>15</xdr:col>
      <xdr:colOff>133350</xdr:colOff>
      <xdr:row>44</xdr:row>
      <xdr:rowOff>42164</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3175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52341</xdr:rowOff>
    </xdr:from>
    <xdr:ext cx="7620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2844800" y="7253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10668</xdr:rowOff>
    </xdr:from>
    <xdr:to>
      <xdr:col>11</xdr:col>
      <xdr:colOff>31750</xdr:colOff>
      <xdr:row>44</xdr:row>
      <xdr:rowOff>10668</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1447800" y="755446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121666</xdr:rowOff>
    </xdr:from>
    <xdr:to>
      <xdr:col>11</xdr:col>
      <xdr:colOff>82550</xdr:colOff>
      <xdr:row>44</xdr:row>
      <xdr:rowOff>51816</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2286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61993</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1955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131318</xdr:rowOff>
    </xdr:from>
    <xdr:to>
      <xdr:col>7</xdr:col>
      <xdr:colOff>31750</xdr:colOff>
      <xdr:row>44</xdr:row>
      <xdr:rowOff>61468</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1397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46245</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066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131318</xdr:rowOff>
    </xdr:from>
    <xdr:to>
      <xdr:col>23</xdr:col>
      <xdr:colOff>184150</xdr:colOff>
      <xdr:row>44</xdr:row>
      <xdr:rowOff>61468</xdr:rowOff>
    </xdr:to>
    <xdr:sp macro="" textlink="">
      <xdr:nvSpPr>
        <xdr:cNvPr id="85" name="楕円 84">
          <a:extLst>
            <a:ext uri="{FF2B5EF4-FFF2-40B4-BE49-F238E27FC236}">
              <a16:creationId xmlns:a16="http://schemas.microsoft.com/office/drawing/2014/main" id="{00000000-0008-0000-0300-000055000000}"/>
            </a:ext>
          </a:extLst>
        </xdr:cNvPr>
        <xdr:cNvSpPr/>
      </xdr:nvSpPr>
      <xdr:spPr>
        <a:xfrm>
          <a:off x="49022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71391</xdr:rowOff>
    </xdr:from>
    <xdr:ext cx="762000" cy="259045"/>
    <xdr:sp macro="" textlink="">
      <xdr:nvSpPr>
        <xdr:cNvPr id="86" name="財政力該当値テキスト">
          <a:extLst>
            <a:ext uri="{FF2B5EF4-FFF2-40B4-BE49-F238E27FC236}">
              <a16:creationId xmlns:a16="http://schemas.microsoft.com/office/drawing/2014/main" id="{00000000-0008-0000-0300-000056000000}"/>
            </a:ext>
          </a:extLst>
        </xdr:cNvPr>
        <xdr:cNvSpPr txBox="1"/>
      </xdr:nvSpPr>
      <xdr:spPr>
        <a:xfrm>
          <a:off x="5041900" y="7443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131318</xdr:rowOff>
    </xdr:from>
    <xdr:to>
      <xdr:col>19</xdr:col>
      <xdr:colOff>184150</xdr:colOff>
      <xdr:row>44</xdr:row>
      <xdr:rowOff>61468</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064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46245</xdr:rowOff>
    </xdr:from>
    <xdr:ext cx="7366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733800" y="75900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131318</xdr:rowOff>
    </xdr:from>
    <xdr:to>
      <xdr:col>15</xdr:col>
      <xdr:colOff>133350</xdr:colOff>
      <xdr:row>44</xdr:row>
      <xdr:rowOff>61468</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3175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46245</xdr:rowOff>
    </xdr:from>
    <xdr:ext cx="7620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2844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131318</xdr:rowOff>
    </xdr:from>
    <xdr:to>
      <xdr:col>11</xdr:col>
      <xdr:colOff>82550</xdr:colOff>
      <xdr:row>44</xdr:row>
      <xdr:rowOff>61468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2286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46245</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1955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131318</xdr:rowOff>
    </xdr:from>
    <xdr:to>
      <xdr:col>7</xdr:col>
      <xdr:colOff>31750</xdr:colOff>
      <xdr:row>44</xdr:row>
      <xdr:rowOff>61468</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1397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71645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066800" y="727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5" name="正方形/長方形 94">
          <a:extLst>
            <a:ext uri="{FF2B5EF4-FFF2-40B4-BE49-F238E27FC236}">
              <a16:creationId xmlns:a16="http://schemas.microsoft.com/office/drawing/2014/main" id="{00000000-0008-0000-0300-00005F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[69.5%]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7" name="テキスト ボックス 106">
          <a:extLst>
            <a:ext uri="{FF2B5EF4-FFF2-40B4-BE49-F238E27FC236}">
              <a16:creationId xmlns:a16="http://schemas.microsoft.com/office/drawing/2014/main" id="{00000000-0008-0000-0300-00006B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物件費、補助費等の経常経費充当一般財源が増加したものの、歳入経常一般財源（地方税・地方交付税・各種交付金等）が増加したことから、経常収支比率は昨年に比べ減となった。</a:t>
          </a:r>
        </a:p>
        <a:p>
          <a:r>
            <a:rPr kumimoji="1" lang="ja-JP" altLang="en-US" sz="1300">
              <a:latin typeface="ＭＳ Ｐゴシック" panose="020B0600070205080204" pitchFamily="50" charset="-128"/>
              <a:ea typeface="ＭＳ Ｐゴシック" panose="020B0600070205080204" pitchFamily="50" charset="-128"/>
            </a:rPr>
            <a:t>今後、過疎高齢化により地方税等の歳入経常一般財源が減少することが予想されることから、高利率の地方債の繰上償還等により、歳出経常経費の縮減に努める。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a:extLst>
            <a:ext uri="{FF2B5EF4-FFF2-40B4-BE49-F238E27FC236}">
              <a16:creationId xmlns:a16="http://schemas.microsoft.com/office/drawing/2014/main" id="{00000000-0008-0000-0300-00006D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116417</xdr:rowOff>
    </xdr:from>
    <xdr:to>
      <xdr:col>23</xdr:col>
      <xdr:colOff>133350</xdr:colOff>
      <xdr:row>65</xdr:row>
      <xdr:rowOff>163513</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10231967"/>
          <a:ext cx="0" cy="107579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135590</xdr:rowOff>
    </xdr:from>
    <xdr:ext cx="762000" cy="259045"/>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279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65</xdr:row>
      <xdr:rowOff>163513</xdr:rowOff>
    </xdr:from>
    <xdr:to>
      <xdr:col>24</xdr:col>
      <xdr:colOff>12700</xdr:colOff>
      <xdr:row>65</xdr:row>
      <xdr:rowOff>163513</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307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31344</xdr:rowOff>
    </xdr:from>
    <xdr:ext cx="762000" cy="25904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97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116417</xdr:rowOff>
    </xdr:from>
    <xdr:to>
      <xdr:col>24</xdr:col>
      <xdr:colOff>12700</xdr:colOff>
      <xdr:row>59</xdr:row>
      <xdr:rowOff>116417</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023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61</xdr:row>
      <xdr:rowOff>125413</xdr:rowOff>
    </xdr:from>
    <xdr:to>
      <xdr:col>23</xdr:col>
      <xdr:colOff>133350</xdr:colOff>
      <xdr:row>61</xdr:row>
      <xdr:rowOff>129434</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114800" y="10583863"/>
          <a:ext cx="838200" cy="4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13458</xdr:rowOff>
    </xdr:from>
    <xdr:ext cx="762000" cy="259045"/>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8148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41381</xdr:rowOff>
    </xdr:from>
    <xdr:to>
      <xdr:col>23</xdr:col>
      <xdr:colOff>184150</xdr:colOff>
      <xdr:row>63</xdr:row>
      <xdr:rowOff>142981</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84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129434</xdr:rowOff>
    </xdr:from>
    <xdr:to>
      <xdr:col>19</xdr:col>
      <xdr:colOff>133350</xdr:colOff>
      <xdr:row>63</xdr:row>
      <xdr:rowOff>9737</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flipV="1">
          <a:off x="3225800" y="10587884"/>
          <a:ext cx="889000" cy="2232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95584</xdr:rowOff>
    </xdr:from>
    <xdr:ext cx="736600" cy="25904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8969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167111</xdr:rowOff>
    </xdr:from>
    <xdr:to>
      <xdr:col>15</xdr:col>
      <xdr:colOff>82550</xdr:colOff>
      <xdr:row>63</xdr:row>
      <xdr:rowOff>9737</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2336800" y="10797011"/>
          <a:ext cx="889000" cy="14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138430</xdr:rowOff>
    </xdr:from>
    <xdr:to>
      <xdr:col>15</xdr:col>
      <xdr:colOff>133350</xdr:colOff>
      <xdr:row>63</xdr:row>
      <xdr:rowOff>68580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53357</xdr:rowOff>
    </xdr:from>
    <xdr:ext cx="7620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085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167111</xdr:rowOff>
    </xdr:from>
    <xdr:to>
      <xdr:col>11</xdr:col>
      <xdr:colOff>31750</xdr:colOff>
      <xdr:row>64</xdr:row>
      <xdr:rowOff>39370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1447800" y="10797011"/>
          <a:ext cx="889000" cy="215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102235</xdr:rowOff>
    </xdr:from>
    <xdr:to>
      <xdr:col>11</xdr:col>
      <xdr:colOff>82550</xdr:colOff>
      <xdr:row>63</xdr:row>
      <xdr:rowOff>32385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073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42562</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501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152506</xdr:rowOff>
    </xdr:from>
    <xdr:to>
      <xdr:col>7</xdr:col>
      <xdr:colOff>31750</xdr:colOff>
      <xdr:row>63</xdr:row>
      <xdr:rowOff>82656</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078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92833</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551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74613</xdr:rowOff>
    </xdr:from>
    <xdr:to>
      <xdr:col>23</xdr:col>
      <xdr:colOff>184150</xdr:colOff>
      <xdr:row>62</xdr:row>
      <xdr:rowOff>4763</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0533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91140</xdr:rowOff>
    </xdr:from>
    <xdr:ext cx="762000" cy="259045"/>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0378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61</xdr:row>
      <xdr:rowOff>78634</xdr:rowOff>
    </xdr:from>
    <xdr:to>
      <xdr:col>19</xdr:col>
      <xdr:colOff>184150</xdr:colOff>
      <xdr:row>62</xdr:row>
      <xdr:rowOff>8784</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0537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18961</xdr:rowOff>
    </xdr:from>
    <xdr:ext cx="7366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03059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130387</xdr:rowOff>
    </xdr:from>
    <xdr:to>
      <xdr:col>15</xdr:col>
      <xdr:colOff>133350</xdr:colOff>
      <xdr:row>63</xdr:row>
      <xdr:rowOff>60537</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076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70714</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052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116311</xdr:rowOff>
    </xdr:from>
    <xdr:to>
      <xdr:col>11</xdr:col>
      <xdr:colOff>82550</xdr:colOff>
      <xdr:row>63</xdr:row>
      <xdr:rowOff>46461</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0746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31238</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0832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160020</xdr:rowOff>
    </xdr:from>
    <xdr:to>
      <xdr:col>7</xdr:col>
      <xdr:colOff>31750</xdr:colOff>
      <xdr:row>64</xdr:row>
      <xdr:rowOff>90170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096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74947</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1047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[384,312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月豪雨災害の影響により時間外勤務手当が増加した。物件費については、橋梁長寿命化修繕点検委託料</a:t>
          </a:r>
          <a:r>
            <a:rPr kumimoji="1" lang="en-US" altLang="ja-JP" sz="1300">
              <a:latin typeface="ＭＳ Ｐゴシック" panose="020B0600070205080204" pitchFamily="50" charset="-128"/>
              <a:ea typeface="ＭＳ Ｐゴシック" panose="020B0600070205080204" pitchFamily="50" charset="-128"/>
            </a:rPr>
            <a:t>(68,429</a:t>
          </a:r>
          <a:r>
            <a:rPr kumimoji="1" lang="ja-JP" altLang="en-US" sz="1300">
              <a:latin typeface="ＭＳ Ｐゴシック" panose="020B0600070205080204" pitchFamily="50" charset="-128"/>
              <a:ea typeface="ＭＳ Ｐゴシック" panose="020B0600070205080204" pitchFamily="50" charset="-128"/>
            </a:rPr>
            <a:t>千円</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の皆減の影響により減少した。人件費の適正化、物件費等の経費節減に継続的に取り組んできた結果、平成</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年度以降は類似団体平均を下回っており、今後とも継続的な行政改革による経費節減に努めていく。</a:t>
          </a: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81766</xdr:rowOff>
    </xdr:from>
    <xdr:to>
      <xdr:col>23</xdr:col>
      <xdr:colOff>133350</xdr:colOff>
      <xdr:row>90</xdr:row>
      <xdr:rowOff>16597</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3969216"/>
          <a:ext cx="0" cy="14778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160124</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419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1,482,866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16597</xdr:rowOff>
    </xdr:from>
    <xdr:to>
      <xdr:col>24</xdr:col>
      <xdr:colOff>12700</xdr:colOff>
      <xdr:row>90</xdr:row>
      <xdr:rowOff>16597</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447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168143</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712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81766</xdr:rowOff>
    </xdr:from>
    <xdr:to>
      <xdr:col>24</xdr:col>
      <xdr:colOff>12700</xdr:colOff>
      <xdr:row>81</xdr:row>
      <xdr:rowOff>81766</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3969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111717</xdr:rowOff>
    </xdr:from>
    <xdr:to>
      <xdr:col>23</xdr:col>
      <xdr:colOff>133350</xdr:colOff>
      <xdr:row>82</xdr:row>
      <xdr:rowOff>125907</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114800" y="14170617"/>
          <a:ext cx="838200" cy="14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86974</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41458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114897</xdr:rowOff>
    </xdr:from>
    <xdr:to>
      <xdr:col>23</xdr:col>
      <xdr:colOff>184150</xdr:colOff>
      <xdr:row>83</xdr:row>
      <xdr:rowOff>45047</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88122</xdr:rowOff>
    </xdr:from>
    <xdr:to>
      <xdr:col>19</xdr:col>
      <xdr:colOff>133350</xdr:colOff>
      <xdr:row>82</xdr:row>
      <xdr:rowOff>111717</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4147022"/>
          <a:ext cx="889000" cy="23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108367</xdr:rowOff>
    </xdr:from>
    <xdr:to>
      <xdr:col>19</xdr:col>
      <xdr:colOff>184150</xdr:colOff>
      <xdr:row>83</xdr:row>
      <xdr:rowOff>38517</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23294</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42536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51775</xdr:rowOff>
    </xdr:from>
    <xdr:to>
      <xdr:col>15</xdr:col>
      <xdr:colOff>82550</xdr:colOff>
      <xdr:row>82</xdr:row>
      <xdr:rowOff>88122</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2336800" y="14110675"/>
          <a:ext cx="889000" cy="36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101640</xdr:rowOff>
    </xdr:from>
    <xdr:to>
      <xdr:col>15</xdr:col>
      <xdr:colOff>133350</xdr:colOff>
      <xdr:row>83</xdr:row>
      <xdr:rowOff>31790</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16567</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4246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39229</xdr:rowOff>
    </xdr:from>
    <xdr:to>
      <xdr:col>11</xdr:col>
      <xdr:colOff>31750</xdr:colOff>
      <xdr:row>82</xdr:row>
      <xdr:rowOff>51775</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1447800" y="14098129"/>
          <a:ext cx="889000" cy="12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78246</xdr:rowOff>
    </xdr:from>
    <xdr:to>
      <xdr:col>11</xdr:col>
      <xdr:colOff>82550</xdr:colOff>
      <xdr:row>83</xdr:row>
      <xdr:rowOff>8396</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164623</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71158</xdr:rowOff>
    </xdr:from>
    <xdr:to>
      <xdr:col>7</xdr:col>
      <xdr:colOff>31750</xdr:colOff>
      <xdr:row>83</xdr:row>
      <xdr:rowOff>1308</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157535</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4216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75107</xdr:rowOff>
    </xdr:from>
    <xdr:to>
      <xdr:col>23</xdr:col>
      <xdr:colOff>184150</xdr:colOff>
      <xdr:row>83</xdr:row>
      <xdr:rowOff>5257</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4134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91634</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39790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384,312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60917</xdr:rowOff>
    </xdr:from>
    <xdr:to>
      <xdr:col>19</xdr:col>
      <xdr:colOff>184150</xdr:colOff>
      <xdr:row>82</xdr:row>
      <xdr:rowOff>162517</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4119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1244</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38886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37322</xdr:rowOff>
    </xdr:from>
    <xdr:to>
      <xdr:col>15</xdr:col>
      <xdr:colOff>133350</xdr:colOff>
      <xdr:row>82</xdr:row>
      <xdr:rowOff>138922</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4096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149099</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38650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975</xdr:rowOff>
    </xdr:from>
    <xdr:to>
      <xdr:col>11</xdr:col>
      <xdr:colOff>82550</xdr:colOff>
      <xdr:row>82</xdr:row>
      <xdr:rowOff>102575</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405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112752</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38287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159879</xdr:rowOff>
    </xdr:from>
    <xdr:to>
      <xdr:col>7</xdr:col>
      <xdr:colOff>31750</xdr:colOff>
      <xdr:row>82</xdr:row>
      <xdr:rowOff>90029</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4047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100206</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3816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採用者退職者の学歴・経験年数の差、人事異動による職種変更、職員年齢構成及び人事考課の導入等により、類似団体を下回っている。今後においても一層の定員管理及び給与の適正化に努める。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9207</xdr:rowOff>
    </xdr:from>
    <xdr:to>
      <xdr:col>81</xdr:col>
      <xdr:colOff>44450</xdr:colOff>
      <xdr:row>89</xdr:row>
      <xdr:rowOff>57786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406810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29863</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288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57786</xdr:rowOff>
    </xdr:from>
    <xdr:to>
      <xdr:col>81</xdr:col>
      <xdr:colOff>133350</xdr:colOff>
      <xdr:row>89</xdr:row>
      <xdr:rowOff>57786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3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95584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811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9207</xdr:rowOff>
    </xdr:from>
    <xdr:to>
      <xdr:col>81</xdr:col>
      <xdr:colOff>133350</xdr:colOff>
      <xdr:row>82</xdr:row>
      <xdr:rowOff>9207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40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158432</xdr:rowOff>
    </xdr:from>
    <xdr:to>
      <xdr:col>81</xdr:col>
      <xdr:colOff>44450</xdr:colOff>
      <xdr:row>86</xdr:row>
      <xdr:rowOff>35243</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731682"/>
          <a:ext cx="8382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119397</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864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152400</xdr:rowOff>
    </xdr:from>
    <xdr:to>
      <xdr:col>77</xdr:col>
      <xdr:colOff>44450</xdr:colOff>
      <xdr:row>86</xdr:row>
      <xdr:rowOff>35243</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5290800" y="14725650"/>
          <a:ext cx="889000" cy="54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62247</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978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31750</xdr:rowOff>
    </xdr:from>
    <xdr:to>
      <xdr:col>72</xdr:col>
      <xdr:colOff>203200</xdr:colOff>
      <xdr:row>85</xdr:row>
      <xdr:rowOff>152400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4605000"/>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123189</xdr:rowOff>
    </xdr:from>
    <xdr:to>
      <xdr:col>73</xdr:col>
      <xdr:colOff>44450</xdr:colOff>
      <xdr:row>87</xdr:row>
      <xdr:rowOff>53339</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38116</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954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31750</xdr:rowOff>
    </xdr:from>
    <xdr:to>
      <xdr:col>68</xdr:col>
      <xdr:colOff>152400</xdr:colOff>
      <xdr:row>85</xdr:row>
      <xdr:rowOff>31750</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3512800" y="14605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135255</xdr:rowOff>
    </xdr:from>
    <xdr:to>
      <xdr:col>68</xdr:col>
      <xdr:colOff>203200</xdr:colOff>
      <xdr:row>87</xdr:row>
      <xdr:rowOff>65405</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50182</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96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111125</xdr:rowOff>
    </xdr:from>
    <xdr:to>
      <xdr:col>64</xdr:col>
      <xdr:colOff>152400</xdr:colOff>
      <xdr:row>87</xdr:row>
      <xdr:rowOff>41275</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26052</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942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107632</xdr:rowOff>
    </xdr:from>
    <xdr:to>
      <xdr:col>81</xdr:col>
      <xdr:colOff>95250</xdr:colOff>
      <xdr:row>86</xdr:row>
      <xdr:rowOff>37782</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68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124159</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5259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155893</xdr:rowOff>
    </xdr:from>
    <xdr:to>
      <xdr:col>77</xdr:col>
      <xdr:colOff>95250</xdr:colOff>
      <xdr:row>86</xdr:row>
      <xdr:rowOff>86043</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729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96220</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498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101600</xdr:rowOff>
    </xdr:from>
    <xdr:to>
      <xdr:col>73</xdr:col>
      <xdr:colOff>44450</xdr:colOff>
      <xdr:row>86</xdr:row>
      <xdr:rowOff>31750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67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41927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44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152400</xdr:rowOff>
    </xdr:from>
    <xdr:to>
      <xdr:col>68</xdr:col>
      <xdr:colOff>203200</xdr:colOff>
      <xdr:row>85</xdr:row>
      <xdr:rowOff>82550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92727</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152400</xdr:rowOff>
    </xdr:from>
    <xdr:to>
      <xdr:col>64</xdr:col>
      <xdr:colOff>152400</xdr:colOff>
      <xdr:row>85</xdr:row>
      <xdr:rowOff>82550</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92727</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[23.02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町の面積が広大で人家が点在しているなど、地理的要因により行政効率が悪いことから平成</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年度までは類似団体平均を上回っており、、定員管理計画に基づき職員数の適正化に努めた結果、平成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年度からは類似団体平均を若干下回っていたが、人口減少の影響もあり、平成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年度で数値は再び上昇している。平成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年度には退職者</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人、平成</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年度には２人、平成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年度には３人、平成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年度には８人、平成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年度から平成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年度までには</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人退職予定だが、新規採用抑制等（平成</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年度職員数</a:t>
          </a:r>
          <a:r>
            <a:rPr kumimoji="1" lang="en-US" altLang="ja-JP" sz="1300">
              <a:latin typeface="ＭＳ Ｐゴシック" panose="020B0600070205080204" pitchFamily="50" charset="-128"/>
              <a:ea typeface="ＭＳ Ｐゴシック" panose="020B0600070205080204" pitchFamily="50" charset="-128"/>
            </a:rPr>
            <a:t>87</a:t>
          </a:r>
          <a:r>
            <a:rPr kumimoji="1" lang="ja-JP" altLang="en-US" sz="1300">
              <a:latin typeface="ＭＳ Ｐゴシック" panose="020B0600070205080204" pitchFamily="50" charset="-128"/>
              <a:ea typeface="ＭＳ Ｐゴシック" panose="020B0600070205080204" pitchFamily="50" charset="-128"/>
            </a:rPr>
            <a:t>人予定）を行い、今後とも職員数の適正化に努める。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140570</xdr:rowOff>
    </xdr:from>
    <xdr:to>
      <xdr:col>81</xdr:col>
      <xdr:colOff>44450</xdr:colOff>
      <xdr:row>66</xdr:row>
      <xdr:rowOff>131500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9913220"/>
          <a:ext cx="0" cy="15339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103577</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41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131500</xdr:rowOff>
    </xdr:from>
    <xdr:to>
      <xdr:col>81</xdr:col>
      <xdr:colOff>133350</xdr:colOff>
      <xdr:row>66</xdr:row>
      <xdr:rowOff>131500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447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55497</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6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140570</xdr:rowOff>
    </xdr:from>
    <xdr:to>
      <xdr:col>81</xdr:col>
      <xdr:colOff>133350</xdr:colOff>
      <xdr:row>57</xdr:row>
      <xdr:rowOff>140570</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9913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69179</xdr:rowOff>
    </xdr:from>
    <xdr:to>
      <xdr:col>81</xdr:col>
      <xdr:colOff>44450</xdr:colOff>
      <xdr:row>60</xdr:row>
      <xdr:rowOff>95032</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179800" y="10356179"/>
          <a:ext cx="838200" cy="25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20083</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1356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3556</xdr:rowOff>
    </xdr:from>
    <xdr:to>
      <xdr:col>81</xdr:col>
      <xdr:colOff>95250</xdr:colOff>
      <xdr:row>60</xdr:row>
      <xdr:rowOff>105156</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26089</xdr:rowOff>
    </xdr:from>
    <xdr:to>
      <xdr:col>77</xdr:col>
      <xdr:colOff>44450</xdr:colOff>
      <xdr:row>60</xdr:row>
      <xdr:rowOff>69179</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0313089"/>
          <a:ext cx="889000" cy="43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2866</xdr:rowOff>
    </xdr:from>
    <xdr:to>
      <xdr:col>77</xdr:col>
      <xdr:colOff>95250</xdr:colOff>
      <xdr:row>60</xdr:row>
      <xdr:rowOff>104466</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114643</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0587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15748</xdr:rowOff>
    </xdr:from>
    <xdr:to>
      <xdr:col>72</xdr:col>
      <xdr:colOff>203200</xdr:colOff>
      <xdr:row>60</xdr:row>
      <xdr:rowOff>26089</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4401800" y="10302748"/>
          <a:ext cx="889000" cy="10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453</xdr:rowOff>
    </xdr:from>
    <xdr:to>
      <xdr:col>73</xdr:col>
      <xdr:colOff>44450</xdr:colOff>
      <xdr:row>60</xdr:row>
      <xdr:rowOff>102053</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86830</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373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154450</xdr:rowOff>
    </xdr:from>
    <xdr:to>
      <xdr:col>68</xdr:col>
      <xdr:colOff>152400</xdr:colOff>
      <xdr:row>60</xdr:row>
      <xdr:rowOff>15748</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3512800" y="10270000"/>
          <a:ext cx="889000" cy="32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153289</xdr:rowOff>
    </xdr:from>
    <xdr:to>
      <xdr:col>68</xdr:col>
      <xdr:colOff>203200</xdr:colOff>
      <xdr:row>60</xdr:row>
      <xdr:rowOff>83439</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68216</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355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149497</xdr:rowOff>
    </xdr:from>
    <xdr:to>
      <xdr:col>64</xdr:col>
      <xdr:colOff>152400</xdr:colOff>
      <xdr:row>60</xdr:row>
      <xdr:rowOff>79647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265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64424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3514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44232</xdr:rowOff>
    </xdr:from>
    <xdr:to>
      <xdr:col>81</xdr:col>
      <xdr:colOff>95250</xdr:colOff>
      <xdr:row>60</xdr:row>
      <xdr:rowOff>145832</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033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16309</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103033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18379</xdr:rowOff>
    </xdr:from>
    <xdr:to>
      <xdr:col>77</xdr:col>
      <xdr:colOff>95250</xdr:colOff>
      <xdr:row>60</xdr:row>
      <xdr:rowOff>119979</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0305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104756</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103917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146739</xdr:rowOff>
    </xdr:from>
    <xdr:to>
      <xdr:col>73</xdr:col>
      <xdr:colOff>44450</xdr:colOff>
      <xdr:row>60</xdr:row>
      <xdr:rowOff>76889</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0262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87066</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10031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136398</xdr:rowOff>
    </xdr:from>
    <xdr:to>
      <xdr:col>68</xdr:col>
      <xdr:colOff>203200</xdr:colOff>
      <xdr:row>60</xdr:row>
      <xdr:rowOff>66548</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0251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76725</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10020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103650</xdr:rowOff>
    </xdr:from>
    <xdr:to>
      <xdr:col>64</xdr:col>
      <xdr:colOff>152400</xdr:colOff>
      <xdr:row>60</xdr:row>
      <xdr:rowOff>33800</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021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43977</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998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年度と繰上償還を行った影響により、実質公債費比率は減少してきたが、公債費については、昨年度から</a:t>
          </a:r>
          <a:r>
            <a:rPr kumimoji="1" lang="en-US" altLang="ja-JP" sz="1300">
              <a:latin typeface="ＭＳ Ｐゴシック" panose="020B0600070205080204" pitchFamily="50" charset="-128"/>
              <a:ea typeface="ＭＳ Ｐゴシック" panose="020B0600070205080204" pitchFamily="50" charset="-128"/>
            </a:rPr>
            <a:t>3,624</a:t>
          </a:r>
          <a:r>
            <a:rPr kumimoji="1" lang="ja-JP" altLang="en-US" sz="1300">
              <a:latin typeface="ＭＳ Ｐゴシック" panose="020B0600070205080204" pitchFamily="50" charset="-128"/>
              <a:ea typeface="ＭＳ Ｐゴシック" panose="020B0600070205080204" pitchFamily="50" charset="-128"/>
            </a:rPr>
            <a:t>千円増加し、単年度の実質公債費比率は昨年度比</a:t>
          </a:r>
          <a:r>
            <a:rPr kumimoji="1" lang="en-US" altLang="ja-JP" sz="1300">
              <a:latin typeface="ＭＳ Ｐゴシック" panose="020B0600070205080204" pitchFamily="50" charset="-128"/>
              <a:ea typeface="ＭＳ Ｐゴシック" panose="020B0600070205080204" pitchFamily="50" charset="-128"/>
            </a:rPr>
            <a:t>0.5</a:t>
          </a:r>
          <a:r>
            <a:rPr kumimoji="1" lang="ja-JP" altLang="en-US" sz="1300">
              <a:latin typeface="ＭＳ Ｐゴシック" panose="020B0600070205080204" pitchFamily="50" charset="-128"/>
              <a:ea typeface="ＭＳ Ｐゴシック" panose="020B0600070205080204" pitchFamily="50" charset="-128"/>
            </a:rPr>
            <a:t>ポイント増の</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今後、保小中一貫教育施設整備等の大型事業を予定しており、起債の借入額の増加が予想されることから、今後とも高利率の地方債の繰上償還を実施することにより、公債費の適正化を図る。</a:t>
          </a: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168402</xdr:rowOff>
    </xdr:from>
    <xdr:to>
      <xdr:col>81</xdr:col>
      <xdr:colOff>44450</xdr:colOff>
      <xdr:row>44</xdr:row>
      <xdr:rowOff>5842</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flipV="1">
          <a:off x="17018000" y="6512052"/>
          <a:ext cx="0" cy="10375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149369</xdr:rowOff>
    </xdr:from>
    <xdr:ext cx="762000" cy="259045"/>
    <xdr:sp macro="" textlink="">
      <xdr:nvSpPr>
        <xdr:cNvPr id="371" name="公債費負担の状況最小値テキスト">
          <a:extLst>
            <a:ext uri="{FF2B5EF4-FFF2-40B4-BE49-F238E27FC236}">
              <a16:creationId xmlns:a16="http://schemas.microsoft.com/office/drawing/2014/main" id="{00000000-0008-0000-0300-000073010000}"/>
            </a:ext>
          </a:extLst>
        </xdr:cNvPr>
        <xdr:cNvSpPr txBox="1"/>
      </xdr:nvSpPr>
      <xdr:spPr>
        <a:xfrm>
          <a:off x="17106900" y="7521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5842</xdr:rowOff>
    </xdr:from>
    <xdr:to>
      <xdr:col>81</xdr:col>
      <xdr:colOff>133350</xdr:colOff>
      <xdr:row>44</xdr:row>
      <xdr:rowOff>5842</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7549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83329</xdr:rowOff>
    </xdr:from>
    <xdr:ext cx="762000" cy="259045"/>
    <xdr:sp macro="" textlink="">
      <xdr:nvSpPr>
        <xdr:cNvPr id="373" name="公債費負担の状況最大値テキスト">
          <a:extLst>
            <a:ext uri="{FF2B5EF4-FFF2-40B4-BE49-F238E27FC236}">
              <a16:creationId xmlns:a16="http://schemas.microsoft.com/office/drawing/2014/main" id="{00000000-0008-0000-0300-000075010000}"/>
            </a:ext>
          </a:extLst>
        </xdr:cNvPr>
        <xdr:cNvSpPr txBox="1"/>
      </xdr:nvSpPr>
      <xdr:spPr>
        <a:xfrm>
          <a:off x="17106900" y="6255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168402</xdr:rowOff>
    </xdr:from>
    <xdr:to>
      <xdr:col>81</xdr:col>
      <xdr:colOff>133350</xdr:colOff>
      <xdr:row>37</xdr:row>
      <xdr:rowOff>168402</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6512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163322</xdr:rowOff>
    </xdr:from>
    <xdr:to>
      <xdr:col>81</xdr:col>
      <xdr:colOff>44450</xdr:colOff>
      <xdr:row>40</xdr:row>
      <xdr:rowOff>69088</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flipV="1">
          <a:off x="16179800" y="6849872"/>
          <a:ext cx="838200" cy="77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149623</xdr:rowOff>
    </xdr:from>
    <xdr:ext cx="762000" cy="259045"/>
    <xdr:sp macro="" textlink="">
      <xdr:nvSpPr>
        <xdr:cNvPr id="376" name="公債費負担の状況平均値テキスト">
          <a:extLst>
            <a:ext uri="{FF2B5EF4-FFF2-40B4-BE49-F238E27FC236}">
              <a16:creationId xmlns:a16="http://schemas.microsoft.com/office/drawing/2014/main" id="{00000000-0008-0000-0300-000078010000}"/>
            </a:ext>
          </a:extLst>
        </xdr:cNvPr>
        <xdr:cNvSpPr txBox="1"/>
      </xdr:nvSpPr>
      <xdr:spPr>
        <a:xfrm>
          <a:off x="17106900" y="7007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6096</xdr:rowOff>
    </xdr:from>
    <xdr:to>
      <xdr:col>81</xdr:col>
      <xdr:colOff>95250</xdr:colOff>
      <xdr:row>41</xdr:row>
      <xdr:rowOff>107696</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9672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69088</xdr:rowOff>
    </xdr:from>
    <xdr:to>
      <xdr:col>77</xdr:col>
      <xdr:colOff>44450</xdr:colOff>
      <xdr:row>41</xdr:row>
      <xdr:rowOff>71374</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flipV="1">
          <a:off x="15290800" y="6927088"/>
          <a:ext cx="889000" cy="173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71374</xdr:rowOff>
    </xdr:from>
    <xdr:to>
      <xdr:col>72</xdr:col>
      <xdr:colOff>203200</xdr:colOff>
      <xdr:row>42</xdr:row>
      <xdr:rowOff>92964</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4401800" y="7100824"/>
          <a:ext cx="889000" cy="193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20574</xdr:rowOff>
    </xdr:from>
    <xdr:to>
      <xdr:col>73</xdr:col>
      <xdr:colOff>44450</xdr:colOff>
      <xdr:row>41</xdr:row>
      <xdr:rowOff>122174</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5240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132351</xdr:rowOff>
    </xdr:from>
    <xdr:ext cx="7620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4909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92964</xdr:rowOff>
    </xdr:from>
    <xdr:to>
      <xdr:col>68</xdr:col>
      <xdr:colOff>152400</xdr:colOff>
      <xdr:row>43</xdr:row>
      <xdr:rowOff>42164</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3512800" y="7293864"/>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39878</xdr:rowOff>
    </xdr:from>
    <xdr:to>
      <xdr:col>68</xdr:col>
      <xdr:colOff>203200</xdr:colOff>
      <xdr:row>41</xdr:row>
      <xdr:rowOff>141478</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4351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151655</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020800" y="683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59182</xdr:rowOff>
    </xdr:from>
    <xdr:to>
      <xdr:col>64</xdr:col>
      <xdr:colOff>152400</xdr:colOff>
      <xdr:row>41</xdr:row>
      <xdr:rowOff>160782</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3462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170959</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131800" y="685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112522</xdr:rowOff>
    </xdr:from>
    <xdr:to>
      <xdr:col>81</xdr:col>
      <xdr:colOff>95250</xdr:colOff>
      <xdr:row>40</xdr:row>
      <xdr:rowOff>42672</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967200" y="679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129049</xdr:rowOff>
    </xdr:from>
    <xdr:ext cx="762000" cy="259045"/>
    <xdr:sp macro="" textlink="">
      <xdr:nvSpPr>
        <xdr:cNvPr id="395" name="公債費負担の状況該当値テキスト">
          <a:extLst>
            <a:ext uri="{FF2B5EF4-FFF2-40B4-BE49-F238E27FC236}">
              <a16:creationId xmlns:a16="http://schemas.microsoft.com/office/drawing/2014/main" id="{00000000-0008-0000-0300-00008B010000}"/>
            </a:ext>
          </a:extLst>
        </xdr:cNvPr>
        <xdr:cNvSpPr txBox="1"/>
      </xdr:nvSpPr>
      <xdr:spPr>
        <a:xfrm>
          <a:off x="17106900" y="6644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18288</xdr:rowOff>
    </xdr:from>
    <xdr:to>
      <xdr:col>77</xdr:col>
      <xdr:colOff>95250</xdr:colOff>
      <xdr:row>40</xdr:row>
      <xdr:rowOff>119888</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129000" y="6876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130065</xdr:rowOff>
    </xdr:from>
    <xdr:ext cx="7366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798800" y="66451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20574</xdr:rowOff>
    </xdr:from>
    <xdr:to>
      <xdr:col>73</xdr:col>
      <xdr:colOff>44450</xdr:colOff>
      <xdr:row>41</xdr:row>
      <xdr:rowOff>122174</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5240000" y="705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106951</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42164</xdr:rowOff>
    </xdr:from>
    <xdr:to>
      <xdr:col>68</xdr:col>
      <xdr:colOff>203200</xdr:colOff>
      <xdr:row>42</xdr:row>
      <xdr:rowOff>143764</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4351000" y="7243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128541</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020800" y="73294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162814</xdr:rowOff>
    </xdr:from>
    <xdr:to>
      <xdr:col>64</xdr:col>
      <xdr:colOff>152400</xdr:colOff>
      <xdr:row>43</xdr:row>
      <xdr:rowOff>92964</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3462000" y="7363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43</xdr:row>
      <xdr:rowOff>77741</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131800" y="7450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年度と繰上償還を行い、公債費削減を中心とする行政改革を進めた結果、平成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年度決算でも数値はマイナスとなった。今後も、後世への負担を少しでも軽減するよう、新規事業等実施について総点検を図り、財政の健全化に努める。</a:t>
          </a: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48623</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13214"/>
          <a:ext cx="0" cy="16787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20700</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96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48623</xdr:rowOff>
    </xdr:from>
    <xdr:to>
      <xdr:col>81</xdr:col>
      <xdr:colOff>133350</xdr:colOff>
      <xdr:row>23</xdr:row>
      <xdr:rowOff>48623</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991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3,693
3,650
315.06
6,145,789
5,788,135
97,049
3,166,996
4,298,036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退職者５名の影響により基本給は減となったが、平成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月豪雨災害の影響により時間外勤務手当が増加し、人件費全体では対前年</a:t>
          </a:r>
          <a:r>
            <a:rPr kumimoji="1" lang="en-US" altLang="ja-JP" sz="1300">
              <a:latin typeface="ＭＳ Ｐゴシック" panose="020B0600070205080204" pitchFamily="50" charset="-128"/>
              <a:ea typeface="ＭＳ Ｐゴシック" panose="020B0600070205080204" pitchFamily="50" charset="-128"/>
            </a:rPr>
            <a:t>2,957</a:t>
          </a:r>
          <a:r>
            <a:rPr kumimoji="1" lang="ja-JP" altLang="en-US" sz="1300">
              <a:latin typeface="ＭＳ Ｐゴシック" panose="020B0600070205080204" pitchFamily="50" charset="-128"/>
              <a:ea typeface="ＭＳ Ｐゴシック" panose="020B0600070205080204" pitchFamily="50" charset="-128"/>
            </a:rPr>
            <a:t>千円の増となった。しかし、普通交付税（歳入経常一般財源）の増により、経常収支比率は減少し、類似団体平均値を若干下回る結果となった。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年度中の退職者は９人と多く、来年度についても人件費は減少する見込みである。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74422</xdr:rowOff>
    </xdr:from>
    <xdr:to>
      <xdr:col>24</xdr:col>
      <xdr:colOff>25400</xdr:colOff>
      <xdr:row>41</xdr:row>
      <xdr:rowOff>33274</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32272"/>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5351</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34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33274</xdr:rowOff>
    </xdr:from>
    <xdr:to>
      <xdr:col>24</xdr:col>
      <xdr:colOff>114300</xdr:colOff>
      <xdr:row>41</xdr:row>
      <xdr:rowOff>33274</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62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160799</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475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74422</xdr:rowOff>
    </xdr:from>
    <xdr:to>
      <xdr:col>24</xdr:col>
      <xdr:colOff>114300</xdr:colOff>
      <xdr:row>33</xdr:row>
      <xdr:rowOff>74422</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32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94996</xdr:rowOff>
    </xdr:from>
    <xdr:to>
      <xdr:col>24</xdr:col>
      <xdr:colOff>25400</xdr:colOff>
      <xdr:row>36</xdr:row>
      <xdr:rowOff>108712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267196"/>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126001</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98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153924</xdr:rowOff>
    </xdr:from>
    <xdr:to>
      <xdr:col>24</xdr:col>
      <xdr:colOff>76200</xdr:colOff>
      <xdr:row>37</xdr:row>
      <xdr:rowOff>84074</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108712</xdr:rowOff>
    </xdr:from>
    <xdr:to>
      <xdr:col>19</xdr:col>
      <xdr:colOff>187325</xdr:colOff>
      <xdr:row>37</xdr:row>
      <xdr:rowOff>65278</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280912"/>
          <a:ext cx="889000" cy="12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126492</xdr:rowOff>
    </xdr:from>
    <xdr:to>
      <xdr:col>20</xdr:col>
      <xdr:colOff>38100</xdr:colOff>
      <xdr:row>37</xdr:row>
      <xdr:rowOff>56642</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41419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385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19558</xdr:rowOff>
    </xdr:from>
    <xdr:to>
      <xdr:col>15</xdr:col>
      <xdr:colOff>98425</xdr:colOff>
      <xdr:row>37</xdr:row>
      <xdr:rowOff>65278</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363208"/>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108204</xdr:rowOff>
    </xdr:from>
    <xdr:to>
      <xdr:col>15</xdr:col>
      <xdr:colOff>149225</xdr:colOff>
      <xdr:row>37</xdr:row>
      <xdr:rowOff>38354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48531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19558</xdr:rowOff>
    </xdr:from>
    <xdr:to>
      <xdr:col>11</xdr:col>
      <xdr:colOff>9525</xdr:colOff>
      <xdr:row>37</xdr:row>
      <xdr:rowOff>106426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363208"/>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103632</xdr:rowOff>
    </xdr:from>
    <xdr:to>
      <xdr:col>11</xdr:col>
      <xdr:colOff>60325</xdr:colOff>
      <xdr:row>37</xdr:row>
      <xdr:rowOff>33782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43959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131064</xdr:rowOff>
    </xdr:from>
    <xdr:to>
      <xdr:col>6</xdr:col>
      <xdr:colOff>171450</xdr:colOff>
      <xdr:row>37</xdr:row>
      <xdr:rowOff>61214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71391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44196</xdr:rowOff>
    </xdr:from>
    <xdr:to>
      <xdr:col>24</xdr:col>
      <xdr:colOff>76200</xdr:colOff>
      <xdr:row>36</xdr:row>
      <xdr:rowOff>145796</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216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60723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061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57912</xdr:rowOff>
    </xdr:from>
    <xdr:to>
      <xdr:col>20</xdr:col>
      <xdr:colOff>38100</xdr:colOff>
      <xdr:row>36</xdr:row>
      <xdr:rowOff>159512</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23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169689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998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14478</xdr:rowOff>
    </xdr:from>
    <xdr:to>
      <xdr:col>15</xdr:col>
      <xdr:colOff>149225</xdr:colOff>
      <xdr:row>37</xdr:row>
      <xdr:rowOff>116078</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35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100855</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44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140208</xdr:rowOff>
    </xdr:from>
    <xdr:to>
      <xdr:col>11</xdr:col>
      <xdr:colOff>60325</xdr:colOff>
      <xdr:row>37</xdr:row>
      <xdr:rowOff>70358</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312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55135</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39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55626</xdr:rowOff>
    </xdr:from>
    <xdr:to>
      <xdr:col>6</xdr:col>
      <xdr:colOff>171450</xdr:colOff>
      <xdr:row>37</xdr:row>
      <xdr:rowOff>157226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399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142003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485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物件費の経常経費充当一般財源は増加したが、歳入経常一般財源（地方税・地方交付税・各種交付金等）も増加したことにより、経常収支比率は前年度より</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ポイントの増にとどまり、依然、類似団体平均を下回っている。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今後、職員数の減少による委託（物件費）へのシフトが考えられるが、より一層事業の精査を行い、経費の削減に努める。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5842</xdr:rowOff>
    </xdr:from>
    <xdr:to>
      <xdr:col>82</xdr:col>
      <xdr:colOff>107950</xdr:colOff>
      <xdr:row>20</xdr:row>
      <xdr:rowOff>62992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77592"/>
          <a:ext cx="0" cy="914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35069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64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62992</xdr:rowOff>
    </xdr:from>
    <xdr:to>
      <xdr:col>82</xdr:col>
      <xdr:colOff>196850</xdr:colOff>
      <xdr:row>20</xdr:row>
      <xdr:rowOff>62992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91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92219</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321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15</xdr:row>
      <xdr:rowOff>5842</xdr:rowOff>
    </xdr:from>
    <xdr:to>
      <xdr:col>82</xdr:col>
      <xdr:colOff>196850</xdr:colOff>
      <xdr:row>15</xdr:row>
      <xdr:rowOff>5842</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77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67564</xdr:rowOff>
    </xdr:from>
    <xdr:to>
      <xdr:col>82</xdr:col>
      <xdr:colOff>107950</xdr:colOff>
      <xdr:row>16</xdr:row>
      <xdr:rowOff>72136</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810764"/>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18559</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9332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46482</xdr:rowOff>
    </xdr:from>
    <xdr:to>
      <xdr:col>82</xdr:col>
      <xdr:colOff>158750</xdr:colOff>
      <xdr:row>17</xdr:row>
      <xdr:rowOff>148082</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67564</xdr:rowOff>
    </xdr:from>
    <xdr:to>
      <xdr:col>78</xdr:col>
      <xdr:colOff>69850</xdr:colOff>
      <xdr:row>16</xdr:row>
      <xdr:rowOff>117856</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4782800" y="2810764"/>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19050</xdr:rowOff>
    </xdr:from>
    <xdr:to>
      <xdr:col>78</xdr:col>
      <xdr:colOff>120650</xdr:colOff>
      <xdr:row>17</xdr:row>
      <xdr:rowOff>120650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105427</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20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44704</xdr:rowOff>
    </xdr:from>
    <xdr:to>
      <xdr:col>73</xdr:col>
      <xdr:colOff>180975</xdr:colOff>
      <xdr:row>16</xdr:row>
      <xdr:rowOff>117856</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787904"/>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158496</xdr:rowOff>
    </xdr:from>
    <xdr:to>
      <xdr:col>74</xdr:col>
      <xdr:colOff>31750</xdr:colOff>
      <xdr:row>17</xdr:row>
      <xdr:rowOff>88646</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73423</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44704</xdr:rowOff>
    </xdr:from>
    <xdr:to>
      <xdr:col>69</xdr:col>
      <xdr:colOff>92075</xdr:colOff>
      <xdr:row>16</xdr:row>
      <xdr:rowOff>117856</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2787904"/>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21336</xdr:rowOff>
    </xdr:from>
    <xdr:to>
      <xdr:col>82</xdr:col>
      <xdr:colOff>158750</xdr:colOff>
      <xdr:row>16</xdr:row>
      <xdr:rowOff>122936</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764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37863</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09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16764</xdr:rowOff>
    </xdr:from>
    <xdr:to>
      <xdr:col>78</xdr:col>
      <xdr:colOff>120650</xdr:colOff>
      <xdr:row>16</xdr:row>
      <xdr:rowOff>118364</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128541</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288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67056</xdr:rowOff>
    </xdr:from>
    <xdr:to>
      <xdr:col>74</xdr:col>
      <xdr:colOff>31750</xdr:colOff>
      <xdr:row>16</xdr:row>
      <xdr:rowOff>168656</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810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7383</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79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165354</xdr:rowOff>
    </xdr:from>
    <xdr:to>
      <xdr:col>69</xdr:col>
      <xdr:colOff>142875</xdr:colOff>
      <xdr:row>16</xdr:row>
      <xdr:rowOff>95504</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37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105681</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505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67056</xdr:rowOff>
    </xdr:from>
    <xdr:to>
      <xdr:col>65</xdr:col>
      <xdr:colOff>53975</xdr:colOff>
      <xdr:row>16</xdr:row>
      <xdr:rowOff>168656</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810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7383</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79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昨年度と比較して若干の減となったものの、高齢化率の高い本町では、扶助費をはじめとする社会保障経費が多く、類似団体平均を上回る結果となっている。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107950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1860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80027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107950</xdr:rowOff>
    </xdr:from>
    <xdr:to>
      <xdr:col>24</xdr:col>
      <xdr:colOff>114300</xdr:colOff>
      <xdr:row>61</xdr:row>
      <xdr:rowOff>107950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566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95250</xdr:rowOff>
    </xdr:from>
    <xdr:to>
      <xdr:col>24</xdr:col>
      <xdr:colOff>25400</xdr:colOff>
      <xdr:row>55</xdr:row>
      <xdr:rowOff>120650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52500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53</xdr:row>
      <xdr:rowOff>156227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243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44450</xdr:rowOff>
    </xdr:from>
    <xdr:to>
      <xdr:col>19</xdr:col>
      <xdr:colOff>187325</xdr:colOff>
      <xdr:row>55</xdr:row>
      <xdr:rowOff>120650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098800" y="94742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80027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166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6350</xdr:rowOff>
    </xdr:from>
    <xdr:to>
      <xdr:col>15</xdr:col>
      <xdr:colOff>98425</xdr:colOff>
      <xdr:row>55</xdr:row>
      <xdr:rowOff>44450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4361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127000</xdr:rowOff>
    </xdr:from>
    <xdr:to>
      <xdr:col>15</xdr:col>
      <xdr:colOff>149225</xdr:colOff>
      <xdr:row>55</xdr:row>
      <xdr:rowOff>57150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67327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15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6350</xdr:rowOff>
    </xdr:from>
    <xdr:to>
      <xdr:col>11</xdr:col>
      <xdr:colOff>9525</xdr:colOff>
      <xdr:row>55</xdr:row>
      <xdr:rowOff>95250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1320800" y="94361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114300</xdr:rowOff>
    </xdr:from>
    <xdr:to>
      <xdr:col>11</xdr:col>
      <xdr:colOff>60325</xdr:colOff>
      <xdr:row>55</xdr:row>
      <xdr:rowOff>44450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54627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101600</xdr:rowOff>
    </xdr:from>
    <xdr:to>
      <xdr:col>6</xdr:col>
      <xdr:colOff>171450</xdr:colOff>
      <xdr:row>55</xdr:row>
      <xdr:rowOff>31750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41927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12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44450</xdr:rowOff>
    </xdr:from>
    <xdr:to>
      <xdr:col>24</xdr:col>
      <xdr:colOff>76200</xdr:colOff>
      <xdr:row>55</xdr:row>
      <xdr:rowOff>146050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47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16527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69850</xdr:rowOff>
    </xdr:from>
    <xdr:to>
      <xdr:col>20</xdr:col>
      <xdr:colOff>38100</xdr:colOff>
      <xdr:row>56</xdr:row>
      <xdr:rowOff>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49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156227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585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165100</xdr:rowOff>
    </xdr:from>
    <xdr:to>
      <xdr:col>15</xdr:col>
      <xdr:colOff>149225</xdr:colOff>
      <xdr:row>55</xdr:row>
      <xdr:rowOff>95250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42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80027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50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127000</xdr:rowOff>
    </xdr:from>
    <xdr:to>
      <xdr:col>11</xdr:col>
      <xdr:colOff>60325</xdr:colOff>
      <xdr:row>55</xdr:row>
      <xdr:rowOff>57150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38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41927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44450</xdr:rowOff>
    </xdr:from>
    <xdr:to>
      <xdr:col>6</xdr:col>
      <xdr:colOff>171450</xdr:colOff>
      <xdr:row>55</xdr:row>
      <xdr:rowOff>146050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47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130827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その他に係る経常収支比率が類似団体平均を上回っているのは、繰出金が主な要因である。国民健康保険特別会計や介護保険特別会計への繰出金については、職員給与等に対する繰出しもあるが、保険料の適正化を図ることにより、税収を主な財源とする普通会計の負担額を減らしていくよう努める。</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a16="http://schemas.microsoft.com/office/drawing/2014/main" id="{00000000-0008-0000-0400-0000E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65278</xdr:rowOff>
    </xdr:from>
    <xdr:to>
      <xdr:col>82</xdr:col>
      <xdr:colOff>107950</xdr:colOff>
      <xdr:row>60</xdr:row>
      <xdr:rowOff>30988</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flipV="1">
          <a:off x="16510000" y="9152128"/>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3065</xdr:rowOff>
    </xdr:from>
    <xdr:ext cx="762000" cy="259045"/>
    <xdr:sp macro="" textlink="">
      <xdr:nvSpPr>
        <xdr:cNvPr id="236" name="その他最小値テキスト">
          <a:extLst>
            <a:ext uri="{FF2B5EF4-FFF2-40B4-BE49-F238E27FC236}">
              <a16:creationId xmlns:a16="http://schemas.microsoft.com/office/drawing/2014/main" id="{00000000-0008-0000-0400-0000EC000000}"/>
            </a:ext>
          </a:extLst>
        </xdr:cNvPr>
        <xdr:cNvSpPr txBox="1"/>
      </xdr:nvSpPr>
      <xdr:spPr>
        <a:xfrm>
          <a:off x="16598900" y="102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30988</xdr:rowOff>
    </xdr:from>
    <xdr:to>
      <xdr:col>82</xdr:col>
      <xdr:colOff>196850</xdr:colOff>
      <xdr:row>60</xdr:row>
      <xdr:rowOff>30988</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10317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151655</xdr:rowOff>
    </xdr:from>
    <xdr:ext cx="762000" cy="259045"/>
    <xdr:sp macro="" textlink="">
      <xdr:nvSpPr>
        <xdr:cNvPr id="238" name="その他最大値テキスト">
          <a:extLst>
            <a:ext uri="{FF2B5EF4-FFF2-40B4-BE49-F238E27FC236}">
              <a16:creationId xmlns:a16="http://schemas.microsoft.com/office/drawing/2014/main" id="{00000000-0008-0000-0400-0000EE000000}"/>
            </a:ext>
          </a:extLst>
        </xdr:cNvPr>
        <xdr:cNvSpPr txBox="1"/>
      </xdr:nvSpPr>
      <xdr:spPr>
        <a:xfrm>
          <a:off x="16598900" y="889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65278</xdr:rowOff>
    </xdr:from>
    <xdr:to>
      <xdr:col>82</xdr:col>
      <xdr:colOff>196850</xdr:colOff>
      <xdr:row>53</xdr:row>
      <xdr:rowOff>65278</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9152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131572</xdr:rowOff>
    </xdr:from>
    <xdr:to>
      <xdr:col>82</xdr:col>
      <xdr:colOff>107950</xdr:colOff>
      <xdr:row>56</xdr:row>
      <xdr:rowOff>168148</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5671800" y="9732772"/>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51579</xdr:rowOff>
    </xdr:from>
    <xdr:ext cx="762000" cy="259045"/>
    <xdr:sp macro="" textlink="">
      <xdr:nvSpPr>
        <xdr:cNvPr id="241" name="その他平均値テキスト">
          <a:extLst>
            <a:ext uri="{FF2B5EF4-FFF2-40B4-BE49-F238E27FC236}">
              <a16:creationId xmlns:a16="http://schemas.microsoft.com/office/drawing/2014/main" id="{00000000-0008-0000-0400-0000F1000000}"/>
            </a:ext>
          </a:extLst>
        </xdr:cNvPr>
        <xdr:cNvSpPr txBox="1"/>
      </xdr:nvSpPr>
      <xdr:spPr>
        <a:xfrm>
          <a:off x="16598900" y="94813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35052</xdr:rowOff>
    </xdr:from>
    <xdr:to>
      <xdr:col>82</xdr:col>
      <xdr:colOff>158750</xdr:colOff>
      <xdr:row>56</xdr:row>
      <xdr:rowOff>136652</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64592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168148</xdr:rowOff>
    </xdr:from>
    <xdr:to>
      <xdr:col>78</xdr:col>
      <xdr:colOff>69850</xdr:colOff>
      <xdr:row>57</xdr:row>
      <xdr:rowOff>115570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flipV="1">
          <a:off x="14782800" y="9769348"/>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25908</xdr:rowOff>
    </xdr:from>
    <xdr:to>
      <xdr:col>78</xdr:col>
      <xdr:colOff>120650</xdr:colOff>
      <xdr:row>56</xdr:row>
      <xdr:rowOff>127508</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56210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137685</xdr:rowOff>
    </xdr:from>
    <xdr:ext cx="736600" cy="259045"/>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5290800" y="93959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37846</xdr:rowOff>
    </xdr:from>
    <xdr:to>
      <xdr:col>73</xdr:col>
      <xdr:colOff>180975</xdr:colOff>
      <xdr:row>57</xdr:row>
      <xdr:rowOff>115570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3893800" y="9810496"/>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xdr:rowOff>
    </xdr:from>
    <xdr:to>
      <xdr:col>74</xdr:col>
      <xdr:colOff>31750</xdr:colOff>
      <xdr:row>56</xdr:row>
      <xdr:rowOff>109220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4732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119397</xdr:rowOff>
    </xdr:from>
    <xdr:ext cx="762000" cy="259045"/>
    <xdr:sp macro="" textlink="">
      <xdr:nvSpPr>
        <xdr:cNvPr id="248" name="テキスト ボックス 247">
          <a:extLst>
            <a:ext uri="{FF2B5EF4-FFF2-40B4-BE49-F238E27FC236}">
              <a16:creationId xmlns:a16="http://schemas.microsoft.com/office/drawing/2014/main" id="{00000000-0008-0000-0400-0000F8000000}"/>
            </a:ext>
          </a:extLst>
        </xdr:cNvPr>
        <xdr:cNvSpPr txBox="1"/>
      </xdr:nvSpPr>
      <xdr:spPr>
        <a:xfrm>
          <a:off x="14401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37846</xdr:rowOff>
    </xdr:from>
    <xdr:to>
      <xdr:col>69</xdr:col>
      <xdr:colOff>92075</xdr:colOff>
      <xdr:row>57</xdr:row>
      <xdr:rowOff>88138</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3004800" y="981049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105681</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3512800" y="9363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105681</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2623800" y="9363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80772</xdr:rowOff>
    </xdr:from>
    <xdr:to>
      <xdr:col>82</xdr:col>
      <xdr:colOff>158750</xdr:colOff>
      <xdr:row>57</xdr:row>
      <xdr:rowOff>10922</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6459200" y="9681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52849</xdr:rowOff>
    </xdr:from>
    <xdr:ext cx="762000" cy="259045"/>
    <xdr:sp macro="" textlink="">
      <xdr:nvSpPr>
        <xdr:cNvPr id="260" name="その他該当値テキスト">
          <a:extLst>
            <a:ext uri="{FF2B5EF4-FFF2-40B4-BE49-F238E27FC236}">
              <a16:creationId xmlns:a16="http://schemas.microsoft.com/office/drawing/2014/main" id="{00000000-0008-0000-0400-000004010000}"/>
            </a:ext>
          </a:extLst>
        </xdr:cNvPr>
        <xdr:cNvSpPr txBox="1"/>
      </xdr:nvSpPr>
      <xdr:spPr>
        <a:xfrm>
          <a:off x="16598900" y="9654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117348</xdr:rowOff>
    </xdr:from>
    <xdr:to>
      <xdr:col>78</xdr:col>
      <xdr:colOff>120650</xdr:colOff>
      <xdr:row>57</xdr:row>
      <xdr:rowOff>47498</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5621000" y="9718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32275</xdr:rowOff>
    </xdr:from>
    <xdr:ext cx="7366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290800" y="98049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64770</xdr:rowOff>
    </xdr:from>
    <xdr:to>
      <xdr:col>74</xdr:col>
      <xdr:colOff>31750</xdr:colOff>
      <xdr:row>57</xdr:row>
      <xdr:rowOff>166370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4732000" y="9837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151147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44018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158496</xdr:rowOff>
    </xdr:from>
    <xdr:to>
      <xdr:col>69</xdr:col>
      <xdr:colOff>142875</xdr:colOff>
      <xdr:row>57</xdr:row>
      <xdr:rowOff>88646</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3843000" y="9759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73423</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512800" y="9846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37338</xdr:rowOff>
    </xdr:from>
    <xdr:to>
      <xdr:col>65</xdr:col>
      <xdr:colOff>53975</xdr:colOff>
      <xdr:row>57</xdr:row>
      <xdr:rowOff>138938</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2954000" y="9809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123715</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2623800" y="9896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一部事務組合への負担金等の増により、補助費等に係る経常収支比率が前年度より</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ポイント増加した。事業の精査を行ってきたことより、類似団体平均値を下回る結果となっているが、今後とも、事業の見直しや補助金の交付が適当かどうかの精査を行い、経費の縮小に努めていく。</a:t>
          </a:r>
        </a:p>
      </xdr:txBody>
    </xdr:sp>
    <xdr:clientData/>
  </xdr:twoCellAnchor>
  <xdr:oneCellAnchor>
    <xdr:from>
      <xdr:col>62</xdr:col>
      <xdr:colOff>6350</xdr:colOff>
      <xdr:row>29</xdr:row>
      <xdr:rowOff>107950</xdr:rowOff>
    </xdr:from>
    <xdr:ext cx="298543" cy="225703"/>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a16="http://schemas.microsoft.com/office/drawing/2014/main" id="{00000000-0008-0000-0400-00002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101854</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flipV="1">
          <a:off x="16510000" y="5832856"/>
          <a:ext cx="0" cy="12984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73931</xdr:rowOff>
    </xdr:from>
    <xdr:ext cx="762000" cy="259045"/>
    <xdr:sp macro="" textlink="">
      <xdr:nvSpPr>
        <xdr:cNvPr id="294" name="補助費等最小値テキスト">
          <a:extLst>
            <a:ext uri="{FF2B5EF4-FFF2-40B4-BE49-F238E27FC236}">
              <a16:creationId xmlns:a16="http://schemas.microsoft.com/office/drawing/2014/main" id="{00000000-0008-0000-0400-000026010000}"/>
            </a:ext>
          </a:extLst>
        </xdr:cNvPr>
        <xdr:cNvSpPr txBox="1"/>
      </xdr:nvSpPr>
      <xdr:spPr>
        <a:xfrm>
          <a:off x="16598900" y="710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101854</xdr:rowOff>
    </xdr:from>
    <xdr:to>
      <xdr:col>82</xdr:col>
      <xdr:colOff>196850</xdr:colOff>
      <xdr:row>41</xdr:row>
      <xdr:rowOff>101854</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7131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296" name="補助費等最大値テキスト">
          <a:extLst>
            <a:ext uri="{FF2B5EF4-FFF2-40B4-BE49-F238E27FC236}">
              <a16:creationId xmlns:a16="http://schemas.microsoft.com/office/drawing/2014/main" id="{00000000-0008-0000-0400-000028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33274</xdr:rowOff>
    </xdr:from>
    <xdr:to>
      <xdr:col>82</xdr:col>
      <xdr:colOff>107950</xdr:colOff>
      <xdr:row>35</xdr:row>
      <xdr:rowOff>83566</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5671800" y="6034024"/>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57421</xdr:rowOff>
    </xdr:from>
    <xdr:ext cx="762000" cy="259045"/>
    <xdr:sp macro="" textlink="">
      <xdr:nvSpPr>
        <xdr:cNvPr id="299" name="補助費等平均値テキスト">
          <a:extLst>
            <a:ext uri="{FF2B5EF4-FFF2-40B4-BE49-F238E27FC236}">
              <a16:creationId xmlns:a16="http://schemas.microsoft.com/office/drawing/2014/main" id="{00000000-0008-0000-0400-00002B010000}"/>
            </a:ext>
          </a:extLst>
        </xdr:cNvPr>
        <xdr:cNvSpPr txBox="1"/>
      </xdr:nvSpPr>
      <xdr:spPr>
        <a:xfrm>
          <a:off x="16598900" y="6229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33274</xdr:rowOff>
    </xdr:from>
    <xdr:to>
      <xdr:col>78</xdr:col>
      <xdr:colOff>69850</xdr:colOff>
      <xdr:row>36</xdr:row>
      <xdr:rowOff>8128</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flipV="1">
          <a:off x="14782800" y="6034024"/>
          <a:ext cx="889000" cy="14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71628</xdr:rowOff>
    </xdr:from>
    <xdr:to>
      <xdr:col>78</xdr:col>
      <xdr:colOff>120650</xdr:colOff>
      <xdr:row>37</xdr:row>
      <xdr:rowOff>1778</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5621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158005</xdr:rowOff>
    </xdr:from>
    <xdr:ext cx="7366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5290800" y="63302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8128</xdr:rowOff>
    </xdr:from>
    <xdr:to>
      <xdr:col>73</xdr:col>
      <xdr:colOff>180975</xdr:colOff>
      <xdr:row>36</xdr:row>
      <xdr:rowOff>21844</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3893800" y="618032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57912</xdr:rowOff>
    </xdr:from>
    <xdr:to>
      <xdr:col>74</xdr:col>
      <xdr:colOff>31750</xdr:colOff>
      <xdr:row>36</xdr:row>
      <xdr:rowOff>159512</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144289</xdr:rowOff>
    </xdr:from>
    <xdr:ext cx="762000" cy="25904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4401800" y="631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21844</xdr:rowOff>
    </xdr:from>
    <xdr:to>
      <xdr:col>69</xdr:col>
      <xdr:colOff>92075</xdr:colOff>
      <xdr:row>36</xdr:row>
      <xdr:rowOff>40132</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3004800" y="619404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30480</xdr:rowOff>
    </xdr:from>
    <xdr:to>
      <xdr:col>69</xdr:col>
      <xdr:colOff>142875</xdr:colOff>
      <xdr:row>36</xdr:row>
      <xdr:rowOff>132080</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116857</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3512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144289</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2623800" y="631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32766</xdr:rowOff>
    </xdr:from>
    <xdr:to>
      <xdr:col>82</xdr:col>
      <xdr:colOff>158750</xdr:colOff>
      <xdr:row>35</xdr:row>
      <xdr:rowOff>134366</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6459200" y="6033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49293</xdr:rowOff>
    </xdr:from>
    <xdr:ext cx="762000" cy="259045"/>
    <xdr:sp macro="" textlink="">
      <xdr:nvSpPr>
        <xdr:cNvPr id="318" name="補助費等該当値テキスト">
          <a:extLst>
            <a:ext uri="{FF2B5EF4-FFF2-40B4-BE49-F238E27FC236}">
              <a16:creationId xmlns:a16="http://schemas.microsoft.com/office/drawing/2014/main" id="{00000000-0008-0000-0400-00003E010000}"/>
            </a:ext>
          </a:extLst>
        </xdr:cNvPr>
        <xdr:cNvSpPr txBox="1"/>
      </xdr:nvSpPr>
      <xdr:spPr>
        <a:xfrm>
          <a:off x="16598900" y="5878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153924</xdr:rowOff>
    </xdr:from>
    <xdr:to>
      <xdr:col>78</xdr:col>
      <xdr:colOff>120650</xdr:colOff>
      <xdr:row>35</xdr:row>
      <xdr:rowOff>84074</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5621000" y="5983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94251</xdr:rowOff>
    </xdr:from>
    <xdr:ext cx="7366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290800" y="57521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128778</xdr:rowOff>
    </xdr:from>
    <xdr:to>
      <xdr:col>74</xdr:col>
      <xdr:colOff>31750</xdr:colOff>
      <xdr:row>36</xdr:row>
      <xdr:rowOff>58928</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4732000" y="612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69105</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4401800" y="5898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142494</xdr:rowOff>
    </xdr:from>
    <xdr:to>
      <xdr:col>69</xdr:col>
      <xdr:colOff>142875</xdr:colOff>
      <xdr:row>36</xdr:row>
      <xdr:rowOff>72644</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3843000" y="6143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82821</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512800" y="5912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160782</xdr:rowOff>
    </xdr:from>
    <xdr:to>
      <xdr:col>65</xdr:col>
      <xdr:colOff>53975</xdr:colOff>
      <xdr:row>36</xdr:row>
      <xdr:rowOff>90932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2954000" y="6161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101109</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623800" y="5930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既発債の元利償還金が若干の増となったが、普通交付税等歳入経常一般財源の増により、前年度と比べると公債費に係る経常収支比率は０．１ポイント減となった。地方債の新規発行を伴う事業の精査・抑制に努めているが、財政基盤が弱く、自主財源の増額が望めない本町では、インフラ整備や高齢化の進展によるソフト事業の推進等については地方債の発行を行っている。今回、類似団体平均を</a:t>
          </a:r>
          <a:r>
            <a:rPr kumimoji="1" lang="en-US" altLang="ja-JP" sz="1200">
              <a:latin typeface="ＭＳ Ｐゴシック" panose="020B0600070205080204" pitchFamily="50" charset="-128"/>
              <a:ea typeface="ＭＳ Ｐゴシック" panose="020B0600070205080204" pitchFamily="50" charset="-128"/>
            </a:rPr>
            <a:t>5.4</a:t>
          </a:r>
          <a:r>
            <a:rPr kumimoji="1" lang="ja-JP" altLang="en-US" sz="1200">
              <a:latin typeface="ＭＳ Ｐゴシック" panose="020B0600070205080204" pitchFamily="50" charset="-128"/>
              <a:ea typeface="ＭＳ Ｐゴシック" panose="020B0600070205080204" pitchFamily="50" charset="-128"/>
            </a:rPr>
            <a:t>ポイント下回ったが、今後大型事業が控えており、今後とも、地方債の発行を伴う事業の精査に努める。</a:t>
          </a:r>
        </a:p>
      </xdr:txBody>
    </xdr:sp>
    <xdr:clientData/>
  </xdr:twoCellAnchor>
  <xdr:oneCellAnchor>
    <xdr:from>
      <xdr:col>3</xdr:col>
      <xdr:colOff>123825</xdr:colOff>
      <xdr:row>69</xdr:row>
      <xdr:rowOff>107950</xdr:rowOff>
    </xdr:from>
    <xdr:ext cx="298543" cy="225703"/>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80</xdr:row>
      <xdr:rowOff>161289</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513310"/>
          <a:ext cx="0" cy="1363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133366</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3849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161289</xdr:rowOff>
    </xdr:from>
    <xdr:to>
      <xdr:col>24</xdr:col>
      <xdr:colOff>114300</xdr:colOff>
      <xdr:row>80</xdr:row>
      <xdr:rowOff>161289</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3877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127000</xdr:rowOff>
    </xdr:from>
    <xdr:to>
      <xdr:col>24</xdr:col>
      <xdr:colOff>25400</xdr:colOff>
      <xdr:row>75</xdr:row>
      <xdr:rowOff>130810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3987800" y="1298575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82566</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3112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130810</xdr:rowOff>
    </xdr:from>
    <xdr:to>
      <xdr:col>19</xdr:col>
      <xdr:colOff>187325</xdr:colOff>
      <xdr:row>76</xdr:row>
      <xdr:rowOff>35561</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flipV="1">
          <a:off x="3098800" y="12989560"/>
          <a:ext cx="889000" cy="76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29227</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23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35561</xdr:rowOff>
    </xdr:from>
    <xdr:to>
      <xdr:col>15</xdr:col>
      <xdr:colOff>98425</xdr:colOff>
      <xdr:row>77</xdr:row>
      <xdr:rowOff>1270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2209800" y="13065761"/>
          <a:ext cx="889000" cy="137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106680</xdr:rowOff>
    </xdr:from>
    <xdr:to>
      <xdr:col>15</xdr:col>
      <xdr:colOff>149225</xdr:colOff>
      <xdr:row>77</xdr:row>
      <xdr:rowOff>36830</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21607</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1270</xdr:rowOff>
    </xdr:from>
    <xdr:to>
      <xdr:col>11</xdr:col>
      <xdr:colOff>9525</xdr:colOff>
      <xdr:row>78</xdr:row>
      <xdr:rowOff>20320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1320800" y="1320292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95250</xdr:rowOff>
    </xdr:from>
    <xdr:to>
      <xdr:col>11</xdr:col>
      <xdr:colOff>60325</xdr:colOff>
      <xdr:row>77</xdr:row>
      <xdr:rowOff>25400</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35577</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144780</xdr:rowOff>
    </xdr:from>
    <xdr:to>
      <xdr:col>6</xdr:col>
      <xdr:colOff>171450</xdr:colOff>
      <xdr:row>77</xdr:row>
      <xdr:rowOff>74930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85107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294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76200</xdr:rowOff>
    </xdr:from>
    <xdr:to>
      <xdr:col>24</xdr:col>
      <xdr:colOff>76200</xdr:colOff>
      <xdr:row>76</xdr:row>
      <xdr:rowOff>6350</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293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92727</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2780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80010</xdr:rowOff>
    </xdr:from>
    <xdr:to>
      <xdr:col>20</xdr:col>
      <xdr:colOff>38100</xdr:colOff>
      <xdr:row>76</xdr:row>
      <xdr:rowOff>10161</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29387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20337</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2707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156211</xdr:rowOff>
    </xdr:from>
    <xdr:to>
      <xdr:col>15</xdr:col>
      <xdr:colOff>149225</xdr:colOff>
      <xdr:row>76</xdr:row>
      <xdr:rowOff>86361</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96537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121920</xdr:rowOff>
    </xdr:from>
    <xdr:to>
      <xdr:col>11</xdr:col>
      <xdr:colOff>60325</xdr:colOff>
      <xdr:row>77</xdr:row>
      <xdr:rowOff>52070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36847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140970</xdr:rowOff>
    </xdr:from>
    <xdr:to>
      <xdr:col>6</xdr:col>
      <xdr:colOff>171450</xdr:colOff>
      <xdr:row>78</xdr:row>
      <xdr:rowOff>71120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334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55897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3428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公債費以外に係る経常収支比率が類似団体平均を下回っており、主な要因としては、歳入経常一般財源（地方税・地方交付税・各種交付金等）が増加したことにより、全体として経常収支比率が下がっていることがあげられる。今後定年退職者の増加による人件費の減少や、特別会計の保険料の適正化や人件費等の繰出金を考慮すると、今後も減少する見込みである。</a:t>
          </a: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a16="http://schemas.microsoft.com/office/drawing/2014/main"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65278</xdr:rowOff>
    </xdr:from>
    <xdr:to>
      <xdr:col>82</xdr:col>
      <xdr:colOff>107950</xdr:colOff>
      <xdr:row>80</xdr:row>
      <xdr:rowOff>120142</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flipV="1">
          <a:off x="16510000" y="12581128"/>
          <a:ext cx="0" cy="12550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92219</xdr:rowOff>
    </xdr:from>
    <xdr:ext cx="762000" cy="259045"/>
    <xdr:sp macro="" textlink="">
      <xdr:nvSpPr>
        <xdr:cNvPr id="413" name="公債費以外最小値テキスト">
          <a:extLst>
            <a:ext uri="{FF2B5EF4-FFF2-40B4-BE49-F238E27FC236}">
              <a16:creationId xmlns:a16="http://schemas.microsoft.com/office/drawing/2014/main" id="{00000000-0008-0000-0400-00009D010000}"/>
            </a:ext>
          </a:extLst>
        </xdr:cNvPr>
        <xdr:cNvSpPr txBox="1"/>
      </xdr:nvSpPr>
      <xdr:spPr>
        <a:xfrm>
          <a:off x="16598900" y="13808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120142</xdr:rowOff>
    </xdr:from>
    <xdr:to>
      <xdr:col>82</xdr:col>
      <xdr:colOff>196850</xdr:colOff>
      <xdr:row>80</xdr:row>
      <xdr:rowOff>120142</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6421100" y="13836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151655</xdr:rowOff>
    </xdr:from>
    <xdr:ext cx="762000" cy="259045"/>
    <xdr:sp macro="" textlink="">
      <xdr:nvSpPr>
        <xdr:cNvPr id="415" name="公債費以外最大値テキスト">
          <a:extLst>
            <a:ext uri="{FF2B5EF4-FFF2-40B4-BE49-F238E27FC236}">
              <a16:creationId xmlns:a16="http://schemas.microsoft.com/office/drawing/2014/main" id="{00000000-0008-0000-0400-00009F010000}"/>
            </a:ext>
          </a:extLst>
        </xdr:cNvPr>
        <xdr:cNvSpPr txBox="1"/>
      </xdr:nvSpPr>
      <xdr:spPr>
        <a:xfrm>
          <a:off x="16598900" y="1232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65278</xdr:rowOff>
    </xdr:from>
    <xdr:to>
      <xdr:col>82</xdr:col>
      <xdr:colOff>196850</xdr:colOff>
      <xdr:row>73</xdr:row>
      <xdr:rowOff>65278</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2581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115570</xdr:rowOff>
    </xdr:from>
    <xdr:to>
      <xdr:col>82</xdr:col>
      <xdr:colOff>107950</xdr:colOff>
      <xdr:row>75</xdr:row>
      <xdr:rowOff>117856</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flipV="1">
          <a:off x="15671800" y="12974320"/>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93997</xdr:rowOff>
    </xdr:from>
    <xdr:ext cx="762000" cy="259045"/>
    <xdr:sp macro="" textlink="">
      <xdr:nvSpPr>
        <xdr:cNvPr id="418" name="公債費以外平均値テキスト">
          <a:extLst>
            <a:ext uri="{FF2B5EF4-FFF2-40B4-BE49-F238E27FC236}">
              <a16:creationId xmlns:a16="http://schemas.microsoft.com/office/drawing/2014/main" id="{00000000-0008-0000-0400-0000A2010000}"/>
            </a:ext>
          </a:extLst>
        </xdr:cNvPr>
        <xdr:cNvSpPr txBox="1"/>
      </xdr:nvSpPr>
      <xdr:spPr>
        <a:xfrm>
          <a:off x="16598900" y="13124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121920</xdr:rowOff>
    </xdr:from>
    <xdr:to>
      <xdr:col>82</xdr:col>
      <xdr:colOff>158750</xdr:colOff>
      <xdr:row>77</xdr:row>
      <xdr:rowOff>52070</xdr:rowOff>
    </xdr:to>
    <xdr:sp macro="" textlink="">
      <xdr:nvSpPr>
        <xdr:cNvPr id="419" name="フローチャート: 判断 418">
          <a:extLst>
            <a:ext uri="{FF2B5EF4-FFF2-40B4-BE49-F238E27FC236}">
              <a16:creationId xmlns:a16="http://schemas.microsoft.com/office/drawing/2014/main" id="{00000000-0008-0000-0400-0000A3010000}"/>
            </a:ext>
          </a:extLst>
        </xdr:cNvPr>
        <xdr:cNvSpPr/>
      </xdr:nvSpPr>
      <xdr:spPr>
        <a:xfrm>
          <a:off x="164592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117856</xdr:rowOff>
    </xdr:from>
    <xdr:to>
      <xdr:col>78</xdr:col>
      <xdr:colOff>69850</xdr:colOff>
      <xdr:row>76</xdr:row>
      <xdr:rowOff>154432</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flipV="1">
          <a:off x="14782800" y="12976606"/>
          <a:ext cx="889000" cy="208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83058</xdr:rowOff>
    </xdr:from>
    <xdr:to>
      <xdr:col>78</xdr:col>
      <xdr:colOff>120650</xdr:colOff>
      <xdr:row>77</xdr:row>
      <xdr:rowOff>13208</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5621000" y="1311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169435</xdr:rowOff>
    </xdr:from>
    <xdr:ext cx="7366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5290800" y="131996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56135</xdr:rowOff>
    </xdr:from>
    <xdr:to>
      <xdr:col>73</xdr:col>
      <xdr:colOff>180975</xdr:colOff>
      <xdr:row>76</xdr:row>
      <xdr:rowOff>154432</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3893800" y="13086335"/>
          <a:ext cx="889000" cy="98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39624</xdr:rowOff>
    </xdr:from>
    <xdr:to>
      <xdr:col>74</xdr:col>
      <xdr:colOff>31750</xdr:colOff>
      <xdr:row>76</xdr:row>
      <xdr:rowOff>141224</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4732000" y="13069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151401</xdr:rowOff>
    </xdr:from>
    <xdr:ext cx="762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4401800" y="12838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56135</xdr:rowOff>
    </xdr:from>
    <xdr:to>
      <xdr:col>69</xdr:col>
      <xdr:colOff>92075</xdr:colOff>
      <xdr:row>77</xdr:row>
      <xdr:rowOff>14987</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3004800" y="13086335"/>
          <a:ext cx="889000" cy="130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5335</xdr:rowOff>
    </xdr:from>
    <xdr:to>
      <xdr:col>69</xdr:col>
      <xdr:colOff>142875</xdr:colOff>
      <xdr:row>76</xdr:row>
      <xdr:rowOff>106935</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3843000" y="13035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117111</xdr:rowOff>
    </xdr:from>
    <xdr:ext cx="7620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512800" y="12804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32765</xdr:rowOff>
    </xdr:from>
    <xdr:to>
      <xdr:col>65</xdr:col>
      <xdr:colOff>53975</xdr:colOff>
      <xdr:row>76</xdr:row>
      <xdr:rowOff>134365</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2954000" y="1306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144543</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2623800" y="1283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64770</xdr:rowOff>
    </xdr:from>
    <xdr:to>
      <xdr:col>82</xdr:col>
      <xdr:colOff>158750</xdr:colOff>
      <xdr:row>75</xdr:row>
      <xdr:rowOff>166370</xdr:rowOff>
    </xdr:to>
    <xdr:sp macro="" textlink="">
      <xdr:nvSpPr>
        <xdr:cNvPr id="436" name="楕円 435">
          <a:extLst>
            <a:ext uri="{FF2B5EF4-FFF2-40B4-BE49-F238E27FC236}">
              <a16:creationId xmlns:a16="http://schemas.microsoft.com/office/drawing/2014/main" id="{00000000-0008-0000-0400-0000B4010000}"/>
            </a:ext>
          </a:extLst>
        </xdr:cNvPr>
        <xdr:cNvSpPr/>
      </xdr:nvSpPr>
      <xdr:spPr>
        <a:xfrm>
          <a:off x="16459200" y="12923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81297</xdr:rowOff>
    </xdr:from>
    <xdr:ext cx="762000" cy="259045"/>
    <xdr:sp macro="" textlink="">
      <xdr:nvSpPr>
        <xdr:cNvPr id="437" name="公債費以外該当値テキスト">
          <a:extLst>
            <a:ext uri="{FF2B5EF4-FFF2-40B4-BE49-F238E27FC236}">
              <a16:creationId xmlns:a16="http://schemas.microsoft.com/office/drawing/2014/main" id="{00000000-0008-0000-0400-0000B5010000}"/>
            </a:ext>
          </a:extLst>
        </xdr:cNvPr>
        <xdr:cNvSpPr txBox="1"/>
      </xdr:nvSpPr>
      <xdr:spPr>
        <a:xfrm>
          <a:off x="16598900" y="1276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67056</xdr:rowOff>
    </xdr:from>
    <xdr:to>
      <xdr:col>78</xdr:col>
      <xdr:colOff>120650</xdr:colOff>
      <xdr:row>75</xdr:row>
      <xdr:rowOff>168656</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5621000" y="12925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7383</xdr:rowOff>
    </xdr:from>
    <xdr:ext cx="7366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290800" y="126946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103632</xdr:rowOff>
    </xdr:from>
    <xdr:to>
      <xdr:col>74</xdr:col>
      <xdr:colOff>31750</xdr:colOff>
      <xdr:row>77</xdr:row>
      <xdr:rowOff>33782</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4732000" y="13133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18559</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401800" y="13220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5335</xdr:rowOff>
    </xdr:from>
    <xdr:to>
      <xdr:col>69</xdr:col>
      <xdr:colOff>142875</xdr:colOff>
      <xdr:row>76</xdr:row>
      <xdr:rowOff>106935</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3843000" y="13035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91712</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31219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135637</xdr:rowOff>
    </xdr:from>
    <xdr:to>
      <xdr:col>65</xdr:col>
      <xdr:colOff>53975</xdr:colOff>
      <xdr:row>77</xdr:row>
      <xdr:rowOff>65787</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2954000" y="13165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50564</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3252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106645</xdr:rowOff>
    </xdr:from>
    <xdr:to>
      <xdr:col>29</xdr:col>
      <xdr:colOff>127000</xdr:colOff>
      <xdr:row>19</xdr:row>
      <xdr:rowOff>60948</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211670"/>
          <a:ext cx="0" cy="115445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33025</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38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60948</xdr:rowOff>
    </xdr:from>
    <xdr:to>
      <xdr:col>30</xdr:col>
      <xdr:colOff>25400</xdr:colOff>
      <xdr:row>19</xdr:row>
      <xdr:rowOff>60948</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61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21572</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955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705,685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106645</xdr:rowOff>
    </xdr:from>
    <xdr:to>
      <xdr:col>30</xdr:col>
      <xdr:colOff>25400</xdr:colOff>
      <xdr:row>12</xdr:row>
      <xdr:rowOff>106645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2116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122049</xdr:rowOff>
    </xdr:from>
    <xdr:to>
      <xdr:col>29</xdr:col>
      <xdr:colOff>127000</xdr:colOff>
      <xdr:row>17</xdr:row>
      <xdr:rowOff>143979</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84324"/>
          <a:ext cx="647700" cy="219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106826</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30691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80102</xdr:rowOff>
    </xdr:from>
    <xdr:to>
      <xdr:col>29</xdr:col>
      <xdr:colOff>177800</xdr:colOff>
      <xdr:row>18</xdr:row>
      <xdr:rowOff>10252</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143979</xdr:rowOff>
    </xdr:from>
    <xdr:to>
      <xdr:col>26</xdr:col>
      <xdr:colOff>50800</xdr:colOff>
      <xdr:row>17</xdr:row>
      <xdr:rowOff>149683</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106254"/>
          <a:ext cx="698500" cy="570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84658</xdr:rowOff>
    </xdr:from>
    <xdr:to>
      <xdr:col>26</xdr:col>
      <xdr:colOff>101600</xdr:colOff>
      <xdr:row>18</xdr:row>
      <xdr:rowOff>14808</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24985</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8158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149683</xdr:rowOff>
    </xdr:from>
    <xdr:to>
      <xdr:col>22</xdr:col>
      <xdr:colOff>114300</xdr:colOff>
      <xdr:row>17</xdr:row>
      <xdr:rowOff>153796</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111958"/>
          <a:ext cx="698500" cy="41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88819</xdr:rowOff>
    </xdr:from>
    <xdr:to>
      <xdr:col>22</xdr:col>
      <xdr:colOff>165100</xdr:colOff>
      <xdr:row>18</xdr:row>
      <xdr:rowOff>18969</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29146</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153796</xdr:rowOff>
    </xdr:from>
    <xdr:to>
      <xdr:col>18</xdr:col>
      <xdr:colOff>177800</xdr:colOff>
      <xdr:row>18</xdr:row>
      <xdr:rowOff>8583</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116071"/>
          <a:ext cx="698500" cy="262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98997</xdr:rowOff>
    </xdr:from>
    <xdr:to>
      <xdr:col>19</xdr:col>
      <xdr:colOff>38100</xdr:colOff>
      <xdr:row>18</xdr:row>
      <xdr:rowOff>29147</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39324</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100976</xdr:rowOff>
    </xdr:from>
    <xdr:to>
      <xdr:col>15</xdr:col>
      <xdr:colOff>101600</xdr:colOff>
      <xdr:row>18</xdr:row>
      <xdr:rowOff>31126</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41303</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32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71249</xdr:rowOff>
    </xdr:from>
    <xdr:to>
      <xdr:col>29</xdr:col>
      <xdr:colOff>177800</xdr:colOff>
      <xdr:row>18</xdr:row>
      <xdr:rowOff>1399</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03352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87776</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878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247,599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93179</xdr:rowOff>
    </xdr:from>
    <xdr:to>
      <xdr:col>26</xdr:col>
      <xdr:colOff>101600</xdr:colOff>
      <xdr:row>18</xdr:row>
      <xdr:rowOff>23329</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0554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8106</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1418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98883</xdr:rowOff>
    </xdr:from>
    <xdr:to>
      <xdr:col>22</xdr:col>
      <xdr:colOff>165100</xdr:colOff>
      <xdr:row>18</xdr:row>
      <xdr:rowOff>29033</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0611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13810</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147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102996</xdr:rowOff>
    </xdr:from>
    <xdr:to>
      <xdr:col>19</xdr:col>
      <xdr:colOff>38100</xdr:colOff>
      <xdr:row>18</xdr:row>
      <xdr:rowOff>33146</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0652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17923</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151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129233</xdr:rowOff>
    </xdr:from>
    <xdr:to>
      <xdr:col>15</xdr:col>
      <xdr:colOff>101600</xdr:colOff>
      <xdr:row>18</xdr:row>
      <xdr:rowOff>59383</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0915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44160</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1778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277976</xdr:rowOff>
    </xdr:from>
    <xdr:to>
      <xdr:col>29</xdr:col>
      <xdr:colOff>127000</xdr:colOff>
      <xdr:row>37</xdr:row>
      <xdr:rowOff>71738</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202526"/>
          <a:ext cx="0" cy="9939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43815</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68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71738</xdr:rowOff>
    </xdr:from>
    <xdr:to>
      <xdr:col>30</xdr:col>
      <xdr:colOff>25400</xdr:colOff>
      <xdr:row>37</xdr:row>
      <xdr:rowOff>71738</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964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21453</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9460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277976</xdr:rowOff>
    </xdr:from>
    <xdr:to>
      <xdr:col>30</xdr:col>
      <xdr:colOff>25400</xdr:colOff>
      <xdr:row>33</xdr:row>
      <xdr:rowOff>277976</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2025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335231</xdr:rowOff>
    </xdr:from>
    <xdr:to>
      <xdr:col>29</xdr:col>
      <xdr:colOff>127000</xdr:colOff>
      <xdr:row>36</xdr:row>
      <xdr:rowOff>12553</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003800" y="6945581"/>
          <a:ext cx="647700" cy="2022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10838</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621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165761</xdr:rowOff>
    </xdr:from>
    <xdr:to>
      <xdr:col>29</xdr:col>
      <xdr:colOff>177800</xdr:colOff>
      <xdr:row>35</xdr:row>
      <xdr:rowOff>267361</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7761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336393</xdr:rowOff>
    </xdr:from>
    <xdr:to>
      <xdr:col>26</xdr:col>
      <xdr:colOff>50800</xdr:colOff>
      <xdr:row>36</xdr:row>
      <xdr:rowOff>12553</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4305300" y="6946743"/>
          <a:ext cx="698500" cy="1906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163192</xdr:rowOff>
    </xdr:from>
    <xdr:to>
      <xdr:col>26</xdr:col>
      <xdr:colOff>101600</xdr:colOff>
      <xdr:row>35</xdr:row>
      <xdr:rowOff>264792</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274969</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5424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221649</xdr:rowOff>
    </xdr:from>
    <xdr:to>
      <xdr:col>22</xdr:col>
      <xdr:colOff>114300</xdr:colOff>
      <xdr:row>35</xdr:row>
      <xdr:rowOff>336393</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3606800" y="6831999"/>
          <a:ext cx="698500" cy="1147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166612</xdr:rowOff>
    </xdr:from>
    <xdr:to>
      <xdr:col>22</xdr:col>
      <xdr:colOff>165100</xdr:colOff>
      <xdr:row>35</xdr:row>
      <xdr:rowOff>268212</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278389</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45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105205</xdr:rowOff>
    </xdr:from>
    <xdr:to>
      <xdr:col>18</xdr:col>
      <xdr:colOff>177800</xdr:colOff>
      <xdr:row>35</xdr:row>
      <xdr:rowOff>221649</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2908300" y="6715555"/>
          <a:ext cx="698500" cy="1164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168376</xdr:rowOff>
    </xdr:from>
    <xdr:to>
      <xdr:col>19</xdr:col>
      <xdr:colOff>38100</xdr:colOff>
      <xdr:row>35</xdr:row>
      <xdr:rowOff>269976</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280153</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47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153819</xdr:rowOff>
    </xdr:from>
    <xdr:to>
      <xdr:col>15</xdr:col>
      <xdr:colOff>101600</xdr:colOff>
      <xdr:row>35</xdr:row>
      <xdr:rowOff>255419</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240196</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850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284431</xdr:rowOff>
    </xdr:from>
    <xdr:to>
      <xdr:col>29</xdr:col>
      <xdr:colOff>177800</xdr:colOff>
      <xdr:row>36</xdr:row>
      <xdr:rowOff>43131</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68947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256508</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6866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304653</xdr:rowOff>
    </xdr:from>
    <xdr:to>
      <xdr:col>26</xdr:col>
      <xdr:colOff>101600</xdr:colOff>
      <xdr:row>36</xdr:row>
      <xdr:rowOff>63353</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69150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48130</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0013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285593</xdr:rowOff>
    </xdr:from>
    <xdr:to>
      <xdr:col>22</xdr:col>
      <xdr:colOff>165100</xdr:colOff>
      <xdr:row>36</xdr:row>
      <xdr:rowOff>44293</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68959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29070</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6982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170849</xdr:rowOff>
    </xdr:from>
    <xdr:to>
      <xdr:col>19</xdr:col>
      <xdr:colOff>38100</xdr:colOff>
      <xdr:row>35</xdr:row>
      <xdr:rowOff>272449</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678119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257226</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6867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54405</xdr:rowOff>
    </xdr:from>
    <xdr:to>
      <xdr:col>15</xdr:col>
      <xdr:colOff>101600</xdr:colOff>
      <xdr:row>35</xdr:row>
      <xdr:rowOff>156005</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66647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166182</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64336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3,693
3,650
315.06
6,145,789
5,788,135
97,049
3,166,996
4,298,036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43505</xdr:rowOff>
    </xdr:from>
    <xdr:to>
      <xdr:col>24</xdr:col>
      <xdr:colOff>62865</xdr:colOff>
      <xdr:row>37</xdr:row>
      <xdr:rowOff>119268</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flipV="1">
          <a:off x="4633595" y="5187005"/>
          <a:ext cx="1270" cy="1275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123095</xdr:rowOff>
    </xdr:from>
    <xdr:ext cx="534377" cy="259045"/>
    <xdr:sp macro="" textlink="">
      <xdr:nvSpPr>
        <xdr:cNvPr id="54" name="人件費最小値テキスト">
          <a:extLst>
            <a:ext uri="{FF2B5EF4-FFF2-40B4-BE49-F238E27FC236}">
              <a16:creationId xmlns:a16="http://schemas.microsoft.com/office/drawing/2014/main" id="{00000000-0008-0000-0600-000036000000}"/>
            </a:ext>
          </a:extLst>
        </xdr:cNvPr>
        <xdr:cNvSpPr txBox="1"/>
      </xdr:nvSpPr>
      <xdr:spPr>
        <a:xfrm>
          <a:off x="4686300" y="6466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119268</xdr:rowOff>
    </xdr:from>
    <xdr:to>
      <xdr:col>24</xdr:col>
      <xdr:colOff>152400</xdr:colOff>
      <xdr:row>37</xdr:row>
      <xdr:rowOff>119268</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4546600" y="6462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161632</xdr:rowOff>
    </xdr:from>
    <xdr:ext cx="599010" cy="259045"/>
    <xdr:sp macro="" textlink="">
      <xdr:nvSpPr>
        <xdr:cNvPr id="56" name="人件費最大値テキスト">
          <a:extLst>
            <a:ext uri="{FF2B5EF4-FFF2-40B4-BE49-F238E27FC236}">
              <a16:creationId xmlns:a16="http://schemas.microsoft.com/office/drawing/2014/main" id="{00000000-0008-0000-0600-000038000000}"/>
            </a:ext>
          </a:extLst>
        </xdr:cNvPr>
        <xdr:cNvSpPr txBox="1"/>
      </xdr:nvSpPr>
      <xdr:spPr>
        <a:xfrm>
          <a:off x="4686300" y="4962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642,080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43505</xdr:rowOff>
    </xdr:from>
    <xdr:to>
      <xdr:col>24</xdr:col>
      <xdr:colOff>152400</xdr:colOff>
      <xdr:row>30</xdr:row>
      <xdr:rowOff>43505</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5187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8282</xdr:rowOff>
    </xdr:from>
    <xdr:to>
      <xdr:col>24</xdr:col>
      <xdr:colOff>63500</xdr:colOff>
      <xdr:row>36</xdr:row>
      <xdr:rowOff>25462</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3797300" y="6180482"/>
          <a:ext cx="838200" cy="17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145735</xdr:rowOff>
    </xdr:from>
    <xdr:ext cx="599010" cy="259045"/>
    <xdr:sp macro="" textlink="">
      <xdr:nvSpPr>
        <xdr:cNvPr id="59" name="人件費平均値テキスト">
          <a:extLst>
            <a:ext uri="{FF2B5EF4-FFF2-40B4-BE49-F238E27FC236}">
              <a16:creationId xmlns:a16="http://schemas.microsoft.com/office/drawing/2014/main" id="{00000000-0008-0000-0600-00003B000000}"/>
            </a:ext>
          </a:extLst>
        </xdr:cNvPr>
        <xdr:cNvSpPr txBox="1"/>
      </xdr:nvSpPr>
      <xdr:spPr>
        <a:xfrm>
          <a:off x="4686300" y="61464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167308</xdr:rowOff>
    </xdr:from>
    <xdr:to>
      <xdr:col>24</xdr:col>
      <xdr:colOff>114300</xdr:colOff>
      <xdr:row>36</xdr:row>
      <xdr:rowOff>97458</xdr:rowOff>
    </xdr:to>
    <xdr:sp macro="" textlink="">
      <xdr:nvSpPr>
        <xdr:cNvPr id="60" name="フローチャート: 判断 59">
          <a:extLst>
            <a:ext uri="{FF2B5EF4-FFF2-40B4-BE49-F238E27FC236}">
              <a16:creationId xmlns:a16="http://schemas.microsoft.com/office/drawing/2014/main" id="{00000000-0008-0000-0600-00003C000000}"/>
            </a:ext>
          </a:extLst>
        </xdr:cNvPr>
        <xdr:cNvSpPr/>
      </xdr:nvSpPr>
      <xdr:spPr>
        <a:xfrm>
          <a:off x="4584700" y="6168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25462</xdr:rowOff>
    </xdr:from>
    <xdr:to>
      <xdr:col>19</xdr:col>
      <xdr:colOff>177800</xdr:colOff>
      <xdr:row>36</xdr:row>
      <xdr:rowOff>44843</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2908300" y="6197662"/>
          <a:ext cx="889000" cy="19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169518</xdr:rowOff>
    </xdr:from>
    <xdr:to>
      <xdr:col>20</xdr:col>
      <xdr:colOff>38100</xdr:colOff>
      <xdr:row>36</xdr:row>
      <xdr:rowOff>99668</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37465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90795</xdr:rowOff>
    </xdr:from>
    <xdr:ext cx="599010" cy="259045"/>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497795" y="6262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44843</xdr:rowOff>
    </xdr:from>
    <xdr:to>
      <xdr:col>15</xdr:col>
      <xdr:colOff>50800</xdr:colOff>
      <xdr:row>36</xdr:row>
      <xdr:rowOff>65679</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019300" y="6217043"/>
          <a:ext cx="889000" cy="20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169605</xdr:rowOff>
    </xdr:from>
    <xdr:to>
      <xdr:col>15</xdr:col>
      <xdr:colOff>101600</xdr:colOff>
      <xdr:row>36</xdr:row>
      <xdr:rowOff>99755</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2857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90882</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2608795" y="6263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64456</xdr:rowOff>
    </xdr:from>
    <xdr:to>
      <xdr:col>10</xdr:col>
      <xdr:colOff>114300</xdr:colOff>
      <xdr:row>36</xdr:row>
      <xdr:rowOff>65679</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a:off x="1130300" y="6236656"/>
          <a:ext cx="889000" cy="1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3964</xdr:rowOff>
    </xdr:from>
    <xdr:to>
      <xdr:col>10</xdr:col>
      <xdr:colOff>165100</xdr:colOff>
      <xdr:row>36</xdr:row>
      <xdr:rowOff>105564</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1968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122091</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1719795" y="595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170215</xdr:rowOff>
    </xdr:from>
    <xdr:to>
      <xdr:col>6</xdr:col>
      <xdr:colOff>38100</xdr:colOff>
      <xdr:row>36</xdr:row>
      <xdr:rowOff>100365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079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116892</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830795" y="5946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128932</xdr:rowOff>
    </xdr:from>
    <xdr:to>
      <xdr:col>24</xdr:col>
      <xdr:colOff>114300</xdr:colOff>
      <xdr:row>36</xdr:row>
      <xdr:rowOff>59082</xdr:rowOff>
    </xdr:to>
    <xdr:sp macro="" textlink="">
      <xdr:nvSpPr>
        <xdr:cNvPr id="77" name="楕円 76">
          <a:extLst>
            <a:ext uri="{FF2B5EF4-FFF2-40B4-BE49-F238E27FC236}">
              <a16:creationId xmlns:a16="http://schemas.microsoft.com/office/drawing/2014/main" id="{00000000-0008-0000-0600-00004D000000}"/>
            </a:ext>
          </a:extLst>
        </xdr:cNvPr>
        <xdr:cNvSpPr/>
      </xdr:nvSpPr>
      <xdr:spPr>
        <a:xfrm>
          <a:off x="4584700" y="6129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151809</xdr:rowOff>
    </xdr:from>
    <xdr:ext cx="599010" cy="259045"/>
    <xdr:sp macro="" textlink="">
      <xdr:nvSpPr>
        <xdr:cNvPr id="78" name="人件費該当値テキスト">
          <a:extLst>
            <a:ext uri="{FF2B5EF4-FFF2-40B4-BE49-F238E27FC236}">
              <a16:creationId xmlns:a16="http://schemas.microsoft.com/office/drawing/2014/main" id="{00000000-0008-0000-0600-00004E000000}"/>
            </a:ext>
          </a:extLst>
        </xdr:cNvPr>
        <xdr:cNvSpPr txBox="1"/>
      </xdr:nvSpPr>
      <xdr:spPr>
        <a:xfrm>
          <a:off x="4686300" y="5981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146112</xdr:rowOff>
    </xdr:from>
    <xdr:to>
      <xdr:col>20</xdr:col>
      <xdr:colOff>38100</xdr:colOff>
      <xdr:row>36</xdr:row>
      <xdr:rowOff>76262</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3746500" y="6146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92789</xdr:rowOff>
    </xdr:from>
    <xdr:ext cx="59901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3497795" y="5922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165493</xdr:rowOff>
    </xdr:from>
    <xdr:to>
      <xdr:col>15</xdr:col>
      <xdr:colOff>101600</xdr:colOff>
      <xdr:row>36</xdr:row>
      <xdr:rowOff>95643</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2857500" y="6166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112170</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2608795" y="5941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14879</xdr:rowOff>
    </xdr:from>
    <xdr:to>
      <xdr:col>10</xdr:col>
      <xdr:colOff>165100</xdr:colOff>
      <xdr:row>36</xdr:row>
      <xdr:rowOff>116479</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1968500" y="6187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107606</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1719795" y="6279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13656</xdr:rowOff>
    </xdr:from>
    <xdr:to>
      <xdr:col>6</xdr:col>
      <xdr:colOff>38100</xdr:colOff>
      <xdr:row>36</xdr:row>
      <xdr:rowOff>115256</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079500" y="6185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106383</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830795" y="6278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142394</xdr:rowOff>
    </xdr:from>
    <xdr:to>
      <xdr:col>24</xdr:col>
      <xdr:colOff>62865</xdr:colOff>
      <xdr:row>58</xdr:row>
      <xdr:rowOff>141924</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43444"/>
          <a:ext cx="1270" cy="154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145751</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89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141924</xdr:rowOff>
    </xdr:from>
    <xdr:to>
      <xdr:col>24</xdr:col>
      <xdr:colOff>152400</xdr:colOff>
      <xdr:row>58</xdr:row>
      <xdr:rowOff>141924</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86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89071</xdr:rowOff>
    </xdr:from>
    <xdr:ext cx="690189"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186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1,023,350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142394</xdr:rowOff>
    </xdr:from>
    <xdr:to>
      <xdr:col>24</xdr:col>
      <xdr:colOff>152400</xdr:colOff>
      <xdr:row>49</xdr:row>
      <xdr:rowOff>142394</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43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135027</xdr:rowOff>
    </xdr:from>
    <xdr:to>
      <xdr:col>24</xdr:col>
      <xdr:colOff>63500</xdr:colOff>
      <xdr:row>57</xdr:row>
      <xdr:rowOff>140922</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907677"/>
          <a:ext cx="838200" cy="5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62842</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6404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39965</xdr:rowOff>
    </xdr:from>
    <xdr:to>
      <xdr:col>24</xdr:col>
      <xdr:colOff>114300</xdr:colOff>
      <xdr:row>57</xdr:row>
      <xdr:rowOff>141565</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140922</xdr:rowOff>
    </xdr:from>
    <xdr:to>
      <xdr:col>19</xdr:col>
      <xdr:colOff>177800</xdr:colOff>
      <xdr:row>57</xdr:row>
      <xdr:rowOff>158600</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913572"/>
          <a:ext cx="889000" cy="17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51036</xdr:rowOff>
    </xdr:from>
    <xdr:to>
      <xdr:col>20</xdr:col>
      <xdr:colOff>38100</xdr:colOff>
      <xdr:row>57</xdr:row>
      <xdr:rowOff>152636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169163</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598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158600</xdr:rowOff>
    </xdr:from>
    <xdr:to>
      <xdr:col>15</xdr:col>
      <xdr:colOff>50800</xdr:colOff>
      <xdr:row>58</xdr:row>
      <xdr:rowOff>34613</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931250"/>
          <a:ext cx="889000" cy="47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52546</xdr:rowOff>
    </xdr:from>
    <xdr:to>
      <xdr:col>15</xdr:col>
      <xdr:colOff>101600</xdr:colOff>
      <xdr:row>57</xdr:row>
      <xdr:rowOff>154146</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170673</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600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34613</xdr:rowOff>
    </xdr:from>
    <xdr:to>
      <xdr:col>10</xdr:col>
      <xdr:colOff>114300</xdr:colOff>
      <xdr:row>58</xdr:row>
      <xdr:rowOff>40564</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978713"/>
          <a:ext cx="889000" cy="5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79697</xdr:rowOff>
    </xdr:from>
    <xdr:to>
      <xdr:col>10</xdr:col>
      <xdr:colOff>165100</xdr:colOff>
      <xdr:row>58</xdr:row>
      <xdr:rowOff>9847</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26374</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91039</xdr:rowOff>
    </xdr:from>
    <xdr:to>
      <xdr:col>6</xdr:col>
      <xdr:colOff>38100</xdr:colOff>
      <xdr:row>58</xdr:row>
      <xdr:rowOff>21189</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37716</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638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84227</xdr:rowOff>
    </xdr:from>
    <xdr:to>
      <xdr:col>24</xdr:col>
      <xdr:colOff>114300</xdr:colOff>
      <xdr:row>58</xdr:row>
      <xdr:rowOff>14377</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856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62654</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835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187,862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90122</xdr:rowOff>
    </xdr:from>
    <xdr:to>
      <xdr:col>20</xdr:col>
      <xdr:colOff>38100</xdr:colOff>
      <xdr:row>58</xdr:row>
      <xdr:rowOff>20272</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862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11399</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955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107800</xdr:rowOff>
    </xdr:from>
    <xdr:to>
      <xdr:col>15</xdr:col>
      <xdr:colOff>101600</xdr:colOff>
      <xdr:row>58</xdr:row>
      <xdr:rowOff>37950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88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29077</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973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155263</xdr:rowOff>
    </xdr:from>
    <xdr:to>
      <xdr:col>10</xdr:col>
      <xdr:colOff>165100</xdr:colOff>
      <xdr:row>58</xdr:row>
      <xdr:rowOff>85413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927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76540</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10020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161214</xdr:rowOff>
    </xdr:from>
    <xdr:to>
      <xdr:col>6</xdr:col>
      <xdr:colOff>38100</xdr:colOff>
      <xdr:row>58</xdr:row>
      <xdr:rowOff>91364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93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82491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10026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120223</xdr:rowOff>
    </xdr:from>
    <xdr:to>
      <xdr:col>24</xdr:col>
      <xdr:colOff>62865</xdr:colOff>
      <xdr:row>79</xdr:row>
      <xdr:rowOff>43407</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93173"/>
          <a:ext cx="1270" cy="1294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47234</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917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43407</xdr:rowOff>
    </xdr:from>
    <xdr:to>
      <xdr:col>24</xdr:col>
      <xdr:colOff>152400</xdr:colOff>
      <xdr:row>79</xdr:row>
      <xdr:rowOff>43407</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7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66900</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68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120223</xdr:rowOff>
    </xdr:from>
    <xdr:to>
      <xdr:col>24</xdr:col>
      <xdr:colOff>152400</xdr:colOff>
      <xdr:row>71</xdr:row>
      <xdr:rowOff>120223</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93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161234</xdr:rowOff>
    </xdr:from>
    <xdr:to>
      <xdr:col>24</xdr:col>
      <xdr:colOff>63500</xdr:colOff>
      <xdr:row>78</xdr:row>
      <xdr:rowOff>162041</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534334"/>
          <a:ext cx="838200" cy="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153505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837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130628</xdr:rowOff>
    </xdr:from>
    <xdr:to>
      <xdr:col>24</xdr:col>
      <xdr:colOff>114300</xdr:colOff>
      <xdr:row>78</xdr:row>
      <xdr:rowOff>60778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332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162041</xdr:rowOff>
    </xdr:from>
    <xdr:to>
      <xdr:col>19</xdr:col>
      <xdr:colOff>177800</xdr:colOff>
      <xdr:row>79</xdr:row>
      <xdr:rowOff>2890</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535141"/>
          <a:ext cx="889000" cy="12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114336</xdr:rowOff>
    </xdr:from>
    <xdr:to>
      <xdr:col>20</xdr:col>
      <xdr:colOff>38100</xdr:colOff>
      <xdr:row>78</xdr:row>
      <xdr:rowOff>44486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61013</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91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146855</xdr:rowOff>
    </xdr:from>
    <xdr:to>
      <xdr:col>15</xdr:col>
      <xdr:colOff>50800</xdr:colOff>
      <xdr:row>79</xdr:row>
      <xdr:rowOff>2890</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519955"/>
          <a:ext cx="889000" cy="27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143101</xdr:rowOff>
    </xdr:from>
    <xdr:to>
      <xdr:col>15</xdr:col>
      <xdr:colOff>101600</xdr:colOff>
      <xdr:row>78</xdr:row>
      <xdr:rowOff>73251</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44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89778</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19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146855</xdr:rowOff>
    </xdr:from>
    <xdr:to>
      <xdr:col>10</xdr:col>
      <xdr:colOff>114300</xdr:colOff>
      <xdr:row>78</xdr:row>
      <xdr:rowOff>169548</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519955"/>
          <a:ext cx="889000" cy="22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154226</xdr:rowOff>
    </xdr:from>
    <xdr:to>
      <xdr:col>10</xdr:col>
      <xdr:colOff>165100</xdr:colOff>
      <xdr:row>78</xdr:row>
      <xdr:rowOff>84376</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5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100903</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31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156550</xdr:rowOff>
    </xdr:from>
    <xdr:to>
      <xdr:col>6</xdr:col>
      <xdr:colOff>38100</xdr:colOff>
      <xdr:row>78</xdr:row>
      <xdr:rowOff>86700</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5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103227</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3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110434</xdr:rowOff>
    </xdr:from>
    <xdr:to>
      <xdr:col>24</xdr:col>
      <xdr:colOff>114300</xdr:colOff>
      <xdr:row>79</xdr:row>
      <xdr:rowOff>40584</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83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25361</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98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111241</xdr:rowOff>
    </xdr:from>
    <xdr:to>
      <xdr:col>20</xdr:col>
      <xdr:colOff>38100</xdr:colOff>
      <xdr:row>79</xdr:row>
      <xdr:rowOff>41391</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84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32518</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577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123540</xdr:rowOff>
    </xdr:from>
    <xdr:to>
      <xdr:col>15</xdr:col>
      <xdr:colOff>101600</xdr:colOff>
      <xdr:row>79</xdr:row>
      <xdr:rowOff>53690</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96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44817</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589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96055</xdr:rowOff>
    </xdr:from>
    <xdr:to>
      <xdr:col>10</xdr:col>
      <xdr:colOff>165100</xdr:colOff>
      <xdr:row>79</xdr:row>
      <xdr:rowOff>26205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69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17332</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61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118748</xdr:rowOff>
    </xdr:from>
    <xdr:to>
      <xdr:col>6</xdr:col>
      <xdr:colOff>38100</xdr:colOff>
      <xdr:row>79</xdr:row>
      <xdr:rowOff>48898</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91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40025</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845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a:extLst>
            <a:ext uri="{FF2B5EF4-FFF2-40B4-BE49-F238E27FC236}">
              <a16:creationId xmlns:a16="http://schemas.microsoft.com/office/drawing/2014/main" id="{00000000-0008-0000-06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76540</xdr:rowOff>
    </xdr:from>
    <xdr:to>
      <xdr:col>24</xdr:col>
      <xdr:colOff>62865</xdr:colOff>
      <xdr:row>98</xdr:row>
      <xdr:rowOff>112021</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flipV="1">
          <a:off x="4633595" y="15507040"/>
          <a:ext cx="1270" cy="1407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115848</xdr:rowOff>
    </xdr:from>
    <xdr:ext cx="534377" cy="259045"/>
    <xdr:sp macro="" textlink="">
      <xdr:nvSpPr>
        <xdr:cNvPr id="231" name="扶助費最小値テキスト">
          <a:extLst>
            <a:ext uri="{FF2B5EF4-FFF2-40B4-BE49-F238E27FC236}">
              <a16:creationId xmlns:a16="http://schemas.microsoft.com/office/drawing/2014/main" id="{00000000-0008-0000-0600-0000E7000000}"/>
            </a:ext>
          </a:extLst>
        </xdr:cNvPr>
        <xdr:cNvSpPr txBox="1"/>
      </xdr:nvSpPr>
      <xdr:spPr>
        <a:xfrm>
          <a:off x="4686300" y="16917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112021</xdr:rowOff>
    </xdr:from>
    <xdr:to>
      <xdr:col>24</xdr:col>
      <xdr:colOff>152400</xdr:colOff>
      <xdr:row>98</xdr:row>
      <xdr:rowOff>112021</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6914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23217</xdr:rowOff>
    </xdr:from>
    <xdr:ext cx="599010" cy="259045"/>
    <xdr:sp macro="" textlink="">
      <xdr:nvSpPr>
        <xdr:cNvPr id="233" name="扶助費最大値テキスト">
          <a:extLst>
            <a:ext uri="{FF2B5EF4-FFF2-40B4-BE49-F238E27FC236}">
              <a16:creationId xmlns:a16="http://schemas.microsoft.com/office/drawing/2014/main" id="{00000000-0008-0000-0600-0000E9000000}"/>
            </a:ext>
          </a:extLst>
        </xdr:cNvPr>
        <xdr:cNvSpPr txBox="1"/>
      </xdr:nvSpPr>
      <xdr:spPr>
        <a:xfrm>
          <a:off x="4686300" y="15282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76540</xdr:rowOff>
    </xdr:from>
    <xdr:to>
      <xdr:col>24</xdr:col>
      <xdr:colOff>152400</xdr:colOff>
      <xdr:row>90</xdr:row>
      <xdr:rowOff>76540</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5507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5769</xdr:rowOff>
    </xdr:from>
    <xdr:to>
      <xdr:col>24</xdr:col>
      <xdr:colOff>63500</xdr:colOff>
      <xdr:row>95</xdr:row>
      <xdr:rowOff>40193</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3797300" y="16293519"/>
          <a:ext cx="838200" cy="34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127630</xdr:rowOff>
    </xdr:from>
    <xdr:ext cx="534377" cy="259045"/>
    <xdr:sp macro="" textlink="">
      <xdr:nvSpPr>
        <xdr:cNvPr id="236" name="扶助費平均値テキスト">
          <a:extLst>
            <a:ext uri="{FF2B5EF4-FFF2-40B4-BE49-F238E27FC236}">
              <a16:creationId xmlns:a16="http://schemas.microsoft.com/office/drawing/2014/main" id="{00000000-0008-0000-0600-0000EC000000}"/>
            </a:ext>
          </a:extLst>
        </xdr:cNvPr>
        <xdr:cNvSpPr txBox="1"/>
      </xdr:nvSpPr>
      <xdr:spPr>
        <a:xfrm>
          <a:off x="4686300" y="164153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149203</xdr:rowOff>
    </xdr:from>
    <xdr:to>
      <xdr:col>24</xdr:col>
      <xdr:colOff>114300</xdr:colOff>
      <xdr:row>96</xdr:row>
      <xdr:rowOff>79353</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4584700" y="16436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5769</xdr:rowOff>
    </xdr:from>
    <xdr:to>
      <xdr:col>19</xdr:col>
      <xdr:colOff>177800</xdr:colOff>
      <xdr:row>95</xdr:row>
      <xdr:rowOff>116554</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2908300" y="16293519"/>
          <a:ext cx="889000" cy="1107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134410</xdr:rowOff>
    </xdr:from>
    <xdr:to>
      <xdr:col>20</xdr:col>
      <xdr:colOff>38100</xdr:colOff>
      <xdr:row>96</xdr:row>
      <xdr:rowOff>64560</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37465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55687</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3530111" y="16514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116554</xdr:rowOff>
    </xdr:from>
    <xdr:to>
      <xdr:col>15</xdr:col>
      <xdr:colOff>50800</xdr:colOff>
      <xdr:row>96</xdr:row>
      <xdr:rowOff>59634</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2019300" y="16404304"/>
          <a:ext cx="889000" cy="114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125161</xdr:rowOff>
    </xdr:from>
    <xdr:to>
      <xdr:col>15</xdr:col>
      <xdr:colOff>101600</xdr:colOff>
      <xdr:row>96</xdr:row>
      <xdr:rowOff>55311</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2857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46438</xdr:rowOff>
    </xdr:from>
    <xdr:ext cx="534377"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2641111" y="16505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46470</xdr:rowOff>
    </xdr:from>
    <xdr:to>
      <xdr:col>10</xdr:col>
      <xdr:colOff>114300</xdr:colOff>
      <xdr:row>96</xdr:row>
      <xdr:rowOff>59634</xdr:rowOff>
    </xdr:to>
    <xdr:cxnSp macro="">
      <xdr:nvCxnSpPr>
        <xdr:cNvPr id="244" name="直線コネクタ 243">
          <a:extLst>
            <a:ext uri="{FF2B5EF4-FFF2-40B4-BE49-F238E27FC236}">
              <a16:creationId xmlns:a16="http://schemas.microsoft.com/office/drawing/2014/main" id="{00000000-0008-0000-0600-0000F4000000}"/>
            </a:ext>
          </a:extLst>
        </xdr:cNvPr>
        <xdr:cNvCxnSpPr/>
      </xdr:nvCxnSpPr>
      <xdr:spPr>
        <a:xfrm>
          <a:off x="1130300" y="16505670"/>
          <a:ext cx="889000" cy="13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4308</xdr:rowOff>
    </xdr:from>
    <xdr:to>
      <xdr:col>10</xdr:col>
      <xdr:colOff>165100</xdr:colOff>
      <xdr:row>96</xdr:row>
      <xdr:rowOff>105908</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968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122435</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752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14939</xdr:rowOff>
    </xdr:from>
    <xdr:to>
      <xdr:col>6</xdr:col>
      <xdr:colOff>38100</xdr:colOff>
      <xdr:row>96</xdr:row>
      <xdr:rowOff>116539</xdr:rowOff>
    </xdr:to>
    <xdr:sp macro=""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1079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107666</xdr:rowOff>
    </xdr:from>
    <xdr:ext cx="534377"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863111" y="16566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160843</xdr:rowOff>
    </xdr:from>
    <xdr:to>
      <xdr:col>24</xdr:col>
      <xdr:colOff>114300</xdr:colOff>
      <xdr:row>95</xdr:row>
      <xdr:rowOff>90993</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4584700" y="16277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12270</xdr:rowOff>
    </xdr:from>
    <xdr:ext cx="534377" cy="259045"/>
    <xdr:sp macro="" textlink="">
      <xdr:nvSpPr>
        <xdr:cNvPr id="255" name="扶助費該当値テキスト">
          <a:extLst>
            <a:ext uri="{FF2B5EF4-FFF2-40B4-BE49-F238E27FC236}">
              <a16:creationId xmlns:a16="http://schemas.microsoft.com/office/drawing/2014/main" id="{00000000-0008-0000-0600-0000FF000000}"/>
            </a:ext>
          </a:extLst>
        </xdr:cNvPr>
        <xdr:cNvSpPr txBox="1"/>
      </xdr:nvSpPr>
      <xdr:spPr>
        <a:xfrm>
          <a:off x="4686300" y="16128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126419</xdr:rowOff>
    </xdr:from>
    <xdr:to>
      <xdr:col>20</xdr:col>
      <xdr:colOff>38100</xdr:colOff>
      <xdr:row>95</xdr:row>
      <xdr:rowOff>56569</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3746500" y="16242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73096</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3530111" y="16017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65754</xdr:rowOff>
    </xdr:from>
    <xdr:to>
      <xdr:col>15</xdr:col>
      <xdr:colOff>101600</xdr:colOff>
      <xdr:row>95</xdr:row>
      <xdr:rowOff>167354</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2857500" y="16353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12431</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2641111" y="16128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8834</xdr:rowOff>
    </xdr:from>
    <xdr:to>
      <xdr:col>10</xdr:col>
      <xdr:colOff>165100</xdr:colOff>
      <xdr:row>96</xdr:row>
      <xdr:rowOff>110434</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968500" y="16468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101561</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1752111" y="16560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167120</xdr:rowOff>
    </xdr:from>
    <xdr:to>
      <xdr:col>6</xdr:col>
      <xdr:colOff>38100</xdr:colOff>
      <xdr:row>96</xdr:row>
      <xdr:rowOff>97270</xdr:rowOff>
    </xdr:to>
    <xdr:sp macro="" textlink="">
      <xdr:nvSpPr>
        <xdr:cNvPr id="262" name="楕円 261">
          <a:extLst>
            <a:ext uri="{FF2B5EF4-FFF2-40B4-BE49-F238E27FC236}">
              <a16:creationId xmlns:a16="http://schemas.microsoft.com/office/drawing/2014/main" id="{00000000-0008-0000-0600-000006010000}"/>
            </a:ext>
          </a:extLst>
        </xdr:cNvPr>
        <xdr:cNvSpPr/>
      </xdr:nvSpPr>
      <xdr:spPr>
        <a:xfrm>
          <a:off x="1079500" y="16454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113797</xdr:rowOff>
    </xdr:from>
    <xdr:ext cx="534377" cy="259045"/>
    <xdr:sp macro=""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863111" y="16230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98923</xdr:rowOff>
    </xdr:from>
    <xdr:to>
      <xdr:col>54</xdr:col>
      <xdr:colOff>189865</xdr:colOff>
      <xdr:row>38</xdr:row>
      <xdr:rowOff>137099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413873"/>
          <a:ext cx="1270" cy="1238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140926</xdr:rowOff>
    </xdr:from>
    <xdr:ext cx="534377" cy="259045"/>
    <xdr:sp macro=""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656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137099</xdr:rowOff>
    </xdr:from>
    <xdr:to>
      <xdr:col>55</xdr:col>
      <xdr:colOff>88900</xdr:colOff>
      <xdr:row>38</xdr:row>
      <xdr:rowOff>137099</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652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45600</xdr:rowOff>
    </xdr:from>
    <xdr:ext cx="599010" cy="259045"/>
    <xdr:sp macro=""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5189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691,405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98923</xdr:rowOff>
    </xdr:from>
    <xdr:to>
      <xdr:col>55</xdr:col>
      <xdr:colOff>88900</xdr:colOff>
      <xdr:row>31</xdr:row>
      <xdr:rowOff>98923</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413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23142</xdr:rowOff>
    </xdr:from>
    <xdr:to>
      <xdr:col>55</xdr:col>
      <xdr:colOff>0</xdr:colOff>
      <xdr:row>37</xdr:row>
      <xdr:rowOff>119353</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9639300" y="6366792"/>
          <a:ext cx="838200" cy="96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171032</xdr:rowOff>
    </xdr:from>
    <xdr:ext cx="599010" cy="259045"/>
    <xdr:sp macro=""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61717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148155</xdr:rowOff>
    </xdr:from>
    <xdr:to>
      <xdr:col>55</xdr:col>
      <xdr:colOff>50800</xdr:colOff>
      <xdr:row>37</xdr:row>
      <xdr:rowOff>78305</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23142</xdr:rowOff>
    </xdr:from>
    <xdr:to>
      <xdr:col>50</xdr:col>
      <xdr:colOff>114300</xdr:colOff>
      <xdr:row>37</xdr:row>
      <xdr:rowOff>117701</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8750300" y="6366792"/>
          <a:ext cx="889000" cy="94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134586</xdr:rowOff>
    </xdr:from>
    <xdr:to>
      <xdr:col>50</xdr:col>
      <xdr:colOff>165100</xdr:colOff>
      <xdr:row>37</xdr:row>
      <xdr:rowOff>64736</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306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81263</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60820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117701</xdr:rowOff>
    </xdr:from>
    <xdr:to>
      <xdr:col>45</xdr:col>
      <xdr:colOff>177800</xdr:colOff>
      <xdr:row>37</xdr:row>
      <xdr:rowOff>142068</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7861300" y="6461351"/>
          <a:ext cx="889000" cy="24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162862</xdr:rowOff>
    </xdr:from>
    <xdr:to>
      <xdr:col>46</xdr:col>
      <xdr:colOff>38100</xdr:colOff>
      <xdr:row>37</xdr:row>
      <xdr:rowOff>93012</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335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109539</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50795" y="6110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137864</xdr:rowOff>
    </xdr:from>
    <xdr:to>
      <xdr:col>41</xdr:col>
      <xdr:colOff>50800</xdr:colOff>
      <xdr:row>37</xdr:row>
      <xdr:rowOff>142068</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6972300" y="6481514"/>
          <a:ext cx="889000" cy="4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2137</xdr:rowOff>
    </xdr:from>
    <xdr:to>
      <xdr:col>41</xdr:col>
      <xdr:colOff>101600</xdr:colOff>
      <xdr:row>37</xdr:row>
      <xdr:rowOff>103737</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634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120264</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6121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13572</xdr:rowOff>
    </xdr:from>
    <xdr:to>
      <xdr:col>36</xdr:col>
      <xdr:colOff>165100</xdr:colOff>
      <xdr:row>37</xdr:row>
      <xdr:rowOff>115172</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63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131699</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672795" y="6132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68553</xdr:rowOff>
    </xdr:from>
    <xdr:to>
      <xdr:col>55</xdr:col>
      <xdr:colOff>50800</xdr:colOff>
      <xdr:row>37</xdr:row>
      <xdr:rowOff>170152</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10426700" y="641220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46980</xdr:rowOff>
    </xdr:from>
    <xdr:ext cx="599010" cy="259045"/>
    <xdr:sp macro=""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6390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140,681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143792</xdr:rowOff>
    </xdr:from>
    <xdr:to>
      <xdr:col>50</xdr:col>
      <xdr:colOff>165100</xdr:colOff>
      <xdr:row>37</xdr:row>
      <xdr:rowOff>73942</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9588500" y="6315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65069</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39795" y="64087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66901</xdr:rowOff>
    </xdr:from>
    <xdr:to>
      <xdr:col>46</xdr:col>
      <xdr:colOff>38100</xdr:colOff>
      <xdr:row>37</xdr:row>
      <xdr:rowOff>168501</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8699500" y="6410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159628</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50795" y="6503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91268</xdr:rowOff>
    </xdr:from>
    <xdr:to>
      <xdr:col>41</xdr:col>
      <xdr:colOff>101600</xdr:colOff>
      <xdr:row>38</xdr:row>
      <xdr:rowOff>21418</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7810500" y="6434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12545</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61795" y="6527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87064</xdr:rowOff>
    </xdr:from>
    <xdr:to>
      <xdr:col>36</xdr:col>
      <xdr:colOff>165100</xdr:colOff>
      <xdr:row>38</xdr:row>
      <xdr:rowOff>17214</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6921500" y="6430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8341</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672795" y="6523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74945</xdr:rowOff>
    </xdr:from>
    <xdr:to>
      <xdr:col>54</xdr:col>
      <xdr:colOff>189865</xdr:colOff>
      <xdr:row>58</xdr:row>
      <xdr:rowOff>123073</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18895"/>
          <a:ext cx="1270" cy="1248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126900</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07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123073</xdr:rowOff>
    </xdr:from>
    <xdr:to>
      <xdr:col>55</xdr:col>
      <xdr:colOff>88900</xdr:colOff>
      <xdr:row>58</xdr:row>
      <xdr:rowOff>123073</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067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21622</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941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2,766,633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74945</xdr:rowOff>
    </xdr:from>
    <xdr:to>
      <xdr:col>55</xdr:col>
      <xdr:colOff>88900</xdr:colOff>
      <xdr:row>51</xdr:row>
      <xdr:rowOff>74945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18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112588</xdr:rowOff>
    </xdr:from>
    <xdr:to>
      <xdr:col>55</xdr:col>
      <xdr:colOff>0</xdr:colOff>
      <xdr:row>58</xdr:row>
      <xdr:rowOff>33359</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885238"/>
          <a:ext cx="838200" cy="92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114610</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887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136183</xdr:rowOff>
    </xdr:from>
    <xdr:to>
      <xdr:col>55</xdr:col>
      <xdr:colOff>50800</xdr:colOff>
      <xdr:row>58</xdr:row>
      <xdr:rowOff>66333</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908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33359</xdr:rowOff>
    </xdr:from>
    <xdr:to>
      <xdr:col>50</xdr:col>
      <xdr:colOff>114300</xdr:colOff>
      <xdr:row>58</xdr:row>
      <xdr:rowOff>58069</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977459"/>
          <a:ext cx="889000" cy="24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127226</xdr:rowOff>
    </xdr:from>
    <xdr:to>
      <xdr:col>50</xdr:col>
      <xdr:colOff>165100</xdr:colOff>
      <xdr:row>58</xdr:row>
      <xdr:rowOff>57376</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73903</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675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58069</xdr:rowOff>
    </xdr:from>
    <xdr:to>
      <xdr:col>45</xdr:col>
      <xdr:colOff>177800</xdr:colOff>
      <xdr:row>58</xdr:row>
      <xdr:rowOff>77188</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10002169"/>
          <a:ext cx="889000" cy="19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126873</xdr:rowOff>
    </xdr:from>
    <xdr:to>
      <xdr:col>46</xdr:col>
      <xdr:colOff>38100</xdr:colOff>
      <xdr:row>58</xdr:row>
      <xdr:rowOff>57023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73550</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674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67595</xdr:rowOff>
    </xdr:from>
    <xdr:to>
      <xdr:col>41</xdr:col>
      <xdr:colOff>50800</xdr:colOff>
      <xdr:row>58</xdr:row>
      <xdr:rowOff>77188</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10011695"/>
          <a:ext cx="889000" cy="9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132124</xdr:rowOff>
    </xdr:from>
    <xdr:to>
      <xdr:col>41</xdr:col>
      <xdr:colOff>101600</xdr:colOff>
      <xdr:row>58</xdr:row>
      <xdr:rowOff>62274</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78801</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680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108097</xdr:rowOff>
    </xdr:from>
    <xdr:to>
      <xdr:col>36</xdr:col>
      <xdr:colOff>165100</xdr:colOff>
      <xdr:row>58</xdr:row>
      <xdr:rowOff>38247</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54774</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655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61788</xdr:rowOff>
    </xdr:from>
    <xdr:to>
      <xdr:col>55</xdr:col>
      <xdr:colOff>50800</xdr:colOff>
      <xdr:row>57</xdr:row>
      <xdr:rowOff>163388</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834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84665</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6858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434,299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154009</xdr:rowOff>
    </xdr:from>
    <xdr:to>
      <xdr:col>50</xdr:col>
      <xdr:colOff>165100</xdr:colOff>
      <xdr:row>58</xdr:row>
      <xdr:rowOff>84159</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26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75286</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019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7269</xdr:rowOff>
    </xdr:from>
    <xdr:to>
      <xdr:col>46</xdr:col>
      <xdr:colOff>38100</xdr:colOff>
      <xdr:row>58</xdr:row>
      <xdr:rowOff>108869</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951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99996</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044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26388</xdr:rowOff>
    </xdr:from>
    <xdr:to>
      <xdr:col>41</xdr:col>
      <xdr:colOff>101600</xdr:colOff>
      <xdr:row>58</xdr:row>
      <xdr:rowOff>127988</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70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119115</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10063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16795</xdr:rowOff>
    </xdr:from>
    <xdr:to>
      <xdr:col>36</xdr:col>
      <xdr:colOff>165100</xdr:colOff>
      <xdr:row>58</xdr:row>
      <xdr:rowOff>118395</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960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109522</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100536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56104</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229054"/>
          <a:ext cx="1270" cy="13599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2781</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20042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1,070,824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56104</xdr:rowOff>
    </xdr:from>
    <xdr:to>
      <xdr:col>55</xdr:col>
      <xdr:colOff>88900</xdr:colOff>
      <xdr:row>71</xdr:row>
      <xdr:rowOff>56104</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22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150044</xdr:rowOff>
    </xdr:from>
    <xdr:to>
      <xdr:col>55</xdr:col>
      <xdr:colOff>0</xdr:colOff>
      <xdr:row>79</xdr:row>
      <xdr:rowOff>9632</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351694"/>
          <a:ext cx="838200" cy="202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55066</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428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76639</xdr:rowOff>
    </xdr:from>
    <xdr:to>
      <xdr:col>55</xdr:col>
      <xdr:colOff>50800</xdr:colOff>
      <xdr:row>79</xdr:row>
      <xdr:rowOff>6789</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130305</xdr:rowOff>
    </xdr:from>
    <xdr:to>
      <xdr:col>50</xdr:col>
      <xdr:colOff>114300</xdr:colOff>
      <xdr:row>79</xdr:row>
      <xdr:rowOff>9632</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503405"/>
          <a:ext cx="889000" cy="50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65376</xdr:rowOff>
    </xdr:from>
    <xdr:to>
      <xdr:col>50</xdr:col>
      <xdr:colOff>165100</xdr:colOff>
      <xdr:row>78</xdr:row>
      <xdr:rowOff>166976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3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12053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13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85113</xdr:rowOff>
    </xdr:from>
    <xdr:to>
      <xdr:col>45</xdr:col>
      <xdr:colOff>177800</xdr:colOff>
      <xdr:row>78</xdr:row>
      <xdr:rowOff>130305</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458213"/>
          <a:ext cx="889000" cy="45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44543</xdr:rowOff>
    </xdr:from>
    <xdr:to>
      <xdr:col>46</xdr:col>
      <xdr:colOff>38100</xdr:colOff>
      <xdr:row>78</xdr:row>
      <xdr:rowOff>146143</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1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162670</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192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85113</xdr:rowOff>
    </xdr:from>
    <xdr:to>
      <xdr:col>41</xdr:col>
      <xdr:colOff>50800</xdr:colOff>
      <xdr:row>78</xdr:row>
      <xdr:rowOff>110542</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972300" y="13458213"/>
          <a:ext cx="889000" cy="25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17207</xdr:rowOff>
    </xdr:from>
    <xdr:to>
      <xdr:col>41</xdr:col>
      <xdr:colOff>101600</xdr:colOff>
      <xdr:row>78</xdr:row>
      <xdr:rowOff>118807</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135334</xdr:rowOff>
    </xdr:from>
    <xdr:ext cx="59901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61795" y="13165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135992</xdr:rowOff>
    </xdr:from>
    <xdr:to>
      <xdr:col>36</xdr:col>
      <xdr:colOff>165100</xdr:colOff>
      <xdr:row>78</xdr:row>
      <xdr:rowOff>66142</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82669</xdr:rowOff>
    </xdr:from>
    <xdr:ext cx="59901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672795" y="13112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99244</xdr:rowOff>
    </xdr:from>
    <xdr:to>
      <xdr:col>55</xdr:col>
      <xdr:colOff>50800</xdr:colOff>
      <xdr:row>78</xdr:row>
      <xdr:rowOff>29394</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300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122121</xdr:rowOff>
    </xdr:from>
    <xdr:ext cx="599010"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1523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130282</xdr:rowOff>
    </xdr:from>
    <xdr:to>
      <xdr:col>50</xdr:col>
      <xdr:colOff>165100</xdr:colOff>
      <xdr:row>79</xdr:row>
      <xdr:rowOff>60432</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03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51559</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372111" y="13596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79505</xdr:rowOff>
    </xdr:from>
    <xdr:to>
      <xdr:col>46</xdr:col>
      <xdr:colOff>38100</xdr:colOff>
      <xdr:row>79</xdr:row>
      <xdr:rowOff>9655</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452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782</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483111" y="13545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34313</xdr:rowOff>
    </xdr:from>
    <xdr:to>
      <xdr:col>41</xdr:col>
      <xdr:colOff>101600</xdr:colOff>
      <xdr:row>78</xdr:row>
      <xdr:rowOff>135913</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407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78</xdr:row>
      <xdr:rowOff>127040</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561795" y="13500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59742</xdr:rowOff>
    </xdr:from>
    <xdr:to>
      <xdr:col>36</xdr:col>
      <xdr:colOff>165100</xdr:colOff>
      <xdr:row>78</xdr:row>
      <xdr:rowOff>161342</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432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152469</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05111" y="135255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a:extLst>
            <a:ext uri="{FF2B5EF4-FFF2-40B4-BE49-F238E27FC236}">
              <a16:creationId xmlns:a16="http://schemas.microsoft.com/office/drawing/2014/main" id="{00000000-0008-0000-0600-0000C5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100878</xdr:rowOff>
    </xdr:from>
    <xdr:to>
      <xdr:col>54</xdr:col>
      <xdr:colOff>189865</xdr:colOff>
      <xdr:row>98</xdr:row>
      <xdr:rowOff>139700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flipV="1">
          <a:off x="10475595" y="15874278"/>
          <a:ext cx="1270" cy="106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5" name="普通建設事業費 （ うち更新整備　）最小値テキスト">
          <a:extLst>
            <a:ext uri="{FF2B5EF4-FFF2-40B4-BE49-F238E27FC236}">
              <a16:creationId xmlns:a16="http://schemas.microsoft.com/office/drawing/2014/main" id="{00000000-0008-0000-0600-0000C7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47555</xdr:rowOff>
    </xdr:from>
    <xdr:ext cx="690189" cy="259045"/>
    <xdr:sp macro="" textlink="">
      <xdr:nvSpPr>
        <xdr:cNvPr id="457" name="普通建設事業費 （ うち更新整備　）最大値テキスト">
          <a:extLst>
            <a:ext uri="{FF2B5EF4-FFF2-40B4-BE49-F238E27FC236}">
              <a16:creationId xmlns:a16="http://schemas.microsoft.com/office/drawing/2014/main" id="{00000000-0008-0000-0600-0000C9010000}"/>
            </a:ext>
          </a:extLst>
        </xdr:cNvPr>
        <xdr:cNvSpPr txBox="1"/>
      </xdr:nvSpPr>
      <xdr:spPr>
        <a:xfrm>
          <a:off x="10528300" y="156495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2,334,913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100878</xdr:rowOff>
    </xdr:from>
    <xdr:to>
      <xdr:col>55</xdr:col>
      <xdr:colOff>88900</xdr:colOff>
      <xdr:row>92</xdr:row>
      <xdr:rowOff>100878</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5874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77544</xdr:rowOff>
    </xdr:from>
    <xdr:to>
      <xdr:col>55</xdr:col>
      <xdr:colOff>0</xdr:colOff>
      <xdr:row>98</xdr:row>
      <xdr:rowOff>86485</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flipV="1">
          <a:off x="9639300" y="16879644"/>
          <a:ext cx="838200" cy="8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48130</xdr:rowOff>
    </xdr:from>
    <xdr:ext cx="599010" cy="259045"/>
    <xdr:sp macro="" textlink="">
      <xdr:nvSpPr>
        <xdr:cNvPr id="460" name="普通建設事業費 （ うち更新整備　）平均値テキスト">
          <a:extLst>
            <a:ext uri="{FF2B5EF4-FFF2-40B4-BE49-F238E27FC236}">
              <a16:creationId xmlns:a16="http://schemas.microsoft.com/office/drawing/2014/main" id="{00000000-0008-0000-0600-0000CC010000}"/>
            </a:ext>
          </a:extLst>
        </xdr:cNvPr>
        <xdr:cNvSpPr txBox="1"/>
      </xdr:nvSpPr>
      <xdr:spPr>
        <a:xfrm>
          <a:off x="10528300" y="166787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25253</xdr:rowOff>
    </xdr:from>
    <xdr:to>
      <xdr:col>55</xdr:col>
      <xdr:colOff>50800</xdr:colOff>
      <xdr:row>98</xdr:row>
      <xdr:rowOff>126853</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104267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86485</xdr:rowOff>
    </xdr:from>
    <xdr:to>
      <xdr:col>50</xdr:col>
      <xdr:colOff>114300</xdr:colOff>
      <xdr:row>98</xdr:row>
      <xdr:rowOff>117229</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flipV="1">
          <a:off x="8750300" y="16888585"/>
          <a:ext cx="889000" cy="30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17259</xdr:rowOff>
    </xdr:from>
    <xdr:to>
      <xdr:col>50</xdr:col>
      <xdr:colOff>165100</xdr:colOff>
      <xdr:row>98</xdr:row>
      <xdr:rowOff>118859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9588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135386</xdr:rowOff>
    </xdr:from>
    <xdr:ext cx="59901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9339795" y="16594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117229</xdr:rowOff>
    </xdr:from>
    <xdr:to>
      <xdr:col>45</xdr:col>
      <xdr:colOff>177800</xdr:colOff>
      <xdr:row>98</xdr:row>
      <xdr:rowOff>129336</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7861300" y="16919329"/>
          <a:ext cx="889000" cy="12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21895</xdr:rowOff>
    </xdr:from>
    <xdr:to>
      <xdr:col>46</xdr:col>
      <xdr:colOff>38100</xdr:colOff>
      <xdr:row>98</xdr:row>
      <xdr:rowOff>123495</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8699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140022</xdr:rowOff>
    </xdr:from>
    <xdr:ext cx="59901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8450795" y="165992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128766</xdr:rowOff>
    </xdr:from>
    <xdr:to>
      <xdr:col>41</xdr:col>
      <xdr:colOff>50800</xdr:colOff>
      <xdr:row>98</xdr:row>
      <xdr:rowOff>129336</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6972300" y="16930866"/>
          <a:ext cx="889000" cy="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30533</xdr:rowOff>
    </xdr:from>
    <xdr:to>
      <xdr:col>41</xdr:col>
      <xdr:colOff>101600</xdr:colOff>
      <xdr:row>98</xdr:row>
      <xdr:rowOff>132133</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7810500" y="1683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148660</xdr:rowOff>
    </xdr:from>
    <xdr:ext cx="59901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7561795" y="166078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28342</xdr:rowOff>
    </xdr:from>
    <xdr:to>
      <xdr:col>36</xdr:col>
      <xdr:colOff>165100</xdr:colOff>
      <xdr:row>98</xdr:row>
      <xdr:rowOff>129942</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6921500" y="1683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146469</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672795" y="16605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26744</xdr:rowOff>
    </xdr:from>
    <xdr:to>
      <xdr:col>55</xdr:col>
      <xdr:colOff>50800</xdr:colOff>
      <xdr:row>98</xdr:row>
      <xdr:rowOff>128344</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10426700" y="16828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3680</xdr:rowOff>
    </xdr:from>
    <xdr:ext cx="599010" cy="259045"/>
    <xdr:sp macro="" textlink="">
      <xdr:nvSpPr>
        <xdr:cNvPr id="479" name="普通建設事業費 （ うち更新整備　）該当値テキスト">
          <a:extLst>
            <a:ext uri="{FF2B5EF4-FFF2-40B4-BE49-F238E27FC236}">
              <a16:creationId xmlns:a16="http://schemas.microsoft.com/office/drawing/2014/main" id="{00000000-0008-0000-0600-0000DF010000}"/>
            </a:ext>
          </a:extLst>
        </xdr:cNvPr>
        <xdr:cNvSpPr txBox="1"/>
      </xdr:nvSpPr>
      <xdr:spPr>
        <a:xfrm>
          <a:off x="10528300" y="168057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35685</xdr:rowOff>
    </xdr:from>
    <xdr:to>
      <xdr:col>50</xdr:col>
      <xdr:colOff>165100</xdr:colOff>
      <xdr:row>98</xdr:row>
      <xdr:rowOff>137285</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9588500" y="16837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128412</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9339795" y="169305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66429</xdr:rowOff>
    </xdr:from>
    <xdr:to>
      <xdr:col>46</xdr:col>
      <xdr:colOff>38100</xdr:colOff>
      <xdr:row>98</xdr:row>
      <xdr:rowOff>168029</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8699500" y="16868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159156</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8483111" y="169612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78536</xdr:rowOff>
    </xdr:from>
    <xdr:to>
      <xdr:col>41</xdr:col>
      <xdr:colOff>101600</xdr:colOff>
      <xdr:row>99</xdr:row>
      <xdr:rowOff>8686</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7810500" y="16880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171263</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7594111" y="16973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77966</xdr:rowOff>
    </xdr:from>
    <xdr:to>
      <xdr:col>36</xdr:col>
      <xdr:colOff>165100</xdr:colOff>
      <xdr:row>99</xdr:row>
      <xdr:rowOff>8116</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6921500" y="16880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170693</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6705111" y="16972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98434</xdr:rowOff>
    </xdr:from>
    <xdr:to>
      <xdr:col>85</xdr:col>
      <xdr:colOff>126364</xdr:colOff>
      <xdr:row>39</xdr:row>
      <xdr:rowOff>44450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413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45111</xdr:rowOff>
    </xdr:from>
    <xdr:ext cx="599010"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188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98434</xdr:rowOff>
    </xdr:from>
    <xdr:to>
      <xdr:col>86</xdr:col>
      <xdr:colOff>25400</xdr:colOff>
      <xdr:row>31</xdr:row>
      <xdr:rowOff>98434</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413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48054</xdr:rowOff>
    </xdr:from>
    <xdr:to>
      <xdr:col>85</xdr:col>
      <xdr:colOff>127000</xdr:colOff>
      <xdr:row>38</xdr:row>
      <xdr:rowOff>24261</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391704"/>
          <a:ext cx="838200" cy="147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70432</xdr:rowOff>
    </xdr:from>
    <xdr:ext cx="534377"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585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92005</xdr:rowOff>
    </xdr:from>
    <xdr:to>
      <xdr:col>85</xdr:col>
      <xdr:colOff>177800</xdr:colOff>
      <xdr:row>39</xdr:row>
      <xdr:rowOff>22155</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60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49399</xdr:rowOff>
    </xdr:from>
    <xdr:to>
      <xdr:col>81</xdr:col>
      <xdr:colOff>50800</xdr:colOff>
      <xdr:row>38</xdr:row>
      <xdr:rowOff>24261</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4592300" y="6221599"/>
          <a:ext cx="889000" cy="317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100532</xdr:rowOff>
    </xdr:from>
    <xdr:to>
      <xdr:col>81</xdr:col>
      <xdr:colOff>101600</xdr:colOff>
      <xdr:row>39</xdr:row>
      <xdr:rowOff>30682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21809</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708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114299</xdr:rowOff>
    </xdr:from>
    <xdr:to>
      <xdr:col>76</xdr:col>
      <xdr:colOff>114300</xdr:colOff>
      <xdr:row>36</xdr:row>
      <xdr:rowOff>49399</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115049"/>
          <a:ext cx="889000" cy="106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94204</xdr:rowOff>
    </xdr:from>
    <xdr:to>
      <xdr:col>76</xdr:col>
      <xdr:colOff>165100</xdr:colOff>
      <xdr:row>39</xdr:row>
      <xdr:rowOff>24354</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15481</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702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114299</xdr:rowOff>
    </xdr:from>
    <xdr:to>
      <xdr:col>71</xdr:col>
      <xdr:colOff>177800</xdr:colOff>
      <xdr:row>38</xdr:row>
      <xdr:rowOff>115812</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2814300" y="6115049"/>
          <a:ext cx="889000" cy="515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109722</xdr:rowOff>
    </xdr:from>
    <xdr:to>
      <xdr:col>72</xdr:col>
      <xdr:colOff>38100</xdr:colOff>
      <xdr:row>39</xdr:row>
      <xdr:rowOff>39872</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30999</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96024</xdr:rowOff>
    </xdr:from>
    <xdr:to>
      <xdr:col>67</xdr:col>
      <xdr:colOff>101600</xdr:colOff>
      <xdr:row>39</xdr:row>
      <xdr:rowOff>26174</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17301</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70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168704</xdr:rowOff>
    </xdr:from>
    <xdr:to>
      <xdr:col>85</xdr:col>
      <xdr:colOff>177800</xdr:colOff>
      <xdr:row>37</xdr:row>
      <xdr:rowOff>98854</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340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20131</xdr:rowOff>
    </xdr:from>
    <xdr:ext cx="534377"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1923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144911</xdr:rowOff>
    </xdr:from>
    <xdr:to>
      <xdr:col>81</xdr:col>
      <xdr:colOff>101600</xdr:colOff>
      <xdr:row>38</xdr:row>
      <xdr:rowOff>75061</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488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91588</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14111" y="6263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170049</xdr:rowOff>
    </xdr:from>
    <xdr:to>
      <xdr:col>76</xdr:col>
      <xdr:colOff>165100</xdr:colOff>
      <xdr:row>36</xdr:row>
      <xdr:rowOff>100199</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170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34</xdr:row>
      <xdr:rowOff>116726</xdr:rowOff>
    </xdr:from>
    <xdr:ext cx="59901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292795" y="5946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63499</xdr:rowOff>
    </xdr:from>
    <xdr:to>
      <xdr:col>72</xdr:col>
      <xdr:colOff>38100</xdr:colOff>
      <xdr:row>35</xdr:row>
      <xdr:rowOff>165099</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064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34</xdr:row>
      <xdr:rowOff>10176</xdr:rowOff>
    </xdr:from>
    <xdr:ext cx="59901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03795" y="58394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65012</xdr:rowOff>
    </xdr:from>
    <xdr:to>
      <xdr:col>67</xdr:col>
      <xdr:colOff>101600</xdr:colOff>
      <xdr:row>38</xdr:row>
      <xdr:rowOff>166612</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58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11688</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47111" y="6355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失業対策事業費グラフ枠">
          <a:extLst>
            <a:ext uri="{FF2B5EF4-FFF2-40B4-BE49-F238E27FC236}">
              <a16:creationId xmlns:a16="http://schemas.microsoft.com/office/drawing/2014/main" id="{00000000-0008-0000-06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27686</xdr:rowOff>
    </xdr:from>
    <xdr:to>
      <xdr:col>85</xdr:col>
      <xdr:colOff>126364</xdr:colOff>
      <xdr:row>58</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flipV="1">
          <a:off x="16317595" y="8771636"/>
          <a:ext cx="1269" cy="1312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22877</xdr:rowOff>
    </xdr:from>
    <xdr:ext cx="249299" cy="259045"/>
    <xdr:sp macro="" textlink="">
      <xdr:nvSpPr>
        <xdr:cNvPr id="567" name="失業対策事業費最小値テキスト">
          <a:extLst>
            <a:ext uri="{FF2B5EF4-FFF2-40B4-BE49-F238E27FC236}">
              <a16:creationId xmlns:a16="http://schemas.microsoft.com/office/drawing/2014/main" id="{00000000-0008-0000-0600-000037020000}"/>
            </a:ext>
          </a:extLst>
        </xdr:cNvPr>
        <xdr:cNvSpPr txBox="1"/>
      </xdr:nvSpPr>
      <xdr:spPr>
        <a:xfrm>
          <a:off x="16370300" y="10138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145813</xdr:rowOff>
    </xdr:from>
    <xdr:ext cx="469744" cy="259045"/>
    <xdr:sp macro="" textlink="">
      <xdr:nvSpPr>
        <xdr:cNvPr id="569" name="失業対策事業費最大値テキスト">
          <a:extLst>
            <a:ext uri="{FF2B5EF4-FFF2-40B4-BE49-F238E27FC236}">
              <a16:creationId xmlns:a16="http://schemas.microsoft.com/office/drawing/2014/main" id="{00000000-0008-0000-0600-000039020000}"/>
            </a:ext>
          </a:extLst>
        </xdr:cNvPr>
        <xdr:cNvSpPr txBox="1"/>
      </xdr:nvSpPr>
      <xdr:spPr>
        <a:xfrm>
          <a:off x="16370300" y="8546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27686</xdr:rowOff>
    </xdr:from>
    <xdr:to>
      <xdr:col>86</xdr:col>
      <xdr:colOff>25400</xdr:colOff>
      <xdr:row>51</xdr:row>
      <xdr:rowOff>27686</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6230600" y="8771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111777</xdr:rowOff>
    </xdr:from>
    <xdr:ext cx="249299" cy="259045"/>
    <xdr:sp macro="" textlink="">
      <xdr:nvSpPr>
        <xdr:cNvPr id="572" name="失業対策事業費平均値テキスト">
          <a:extLst>
            <a:ext uri="{FF2B5EF4-FFF2-40B4-BE49-F238E27FC236}">
              <a16:creationId xmlns:a16="http://schemas.microsoft.com/office/drawing/2014/main" id="{00000000-0008-0000-0600-00003C020000}"/>
            </a:ext>
          </a:extLst>
        </xdr:cNvPr>
        <xdr:cNvSpPr txBox="1"/>
      </xdr:nvSpPr>
      <xdr:spPr>
        <a:xfrm>
          <a:off x="16370300" y="9884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84100</xdr:rowOff>
    </xdr:from>
    <xdr:to>
      <xdr:col>81</xdr:col>
      <xdr:colOff>101600</xdr:colOff>
      <xdr:row>59</xdr:row>
      <xdr:rowOff>14250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54305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30777</xdr:rowOff>
    </xdr:from>
    <xdr:ext cx="313932"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5324333" y="98034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67183</xdr:rowOff>
    </xdr:from>
    <xdr:to>
      <xdr:col>76</xdr:col>
      <xdr:colOff>165100</xdr:colOff>
      <xdr:row>58</xdr:row>
      <xdr:rowOff>168783</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4541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13860</xdr:rowOff>
    </xdr:from>
    <xdr:ext cx="313932"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435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67411</xdr:rowOff>
    </xdr:from>
    <xdr:to>
      <xdr:col>72</xdr:col>
      <xdr:colOff>38100</xdr:colOff>
      <xdr:row>58</xdr:row>
      <xdr:rowOff>169011</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3652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14088</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46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52095</xdr:rowOff>
    </xdr:from>
    <xdr:to>
      <xdr:col>67</xdr:col>
      <xdr:colOff>101600</xdr:colOff>
      <xdr:row>58</xdr:row>
      <xdr:rowOff>153695</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2763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170222</xdr:rowOff>
    </xdr:from>
    <xdr:ext cx="378565"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2625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67327</xdr:rowOff>
    </xdr:from>
    <xdr:ext cx="249299" cy="259045"/>
    <xdr:sp macro="" textlink="">
      <xdr:nvSpPr>
        <xdr:cNvPr id="591" name="失業対策事業費該当値テキスト">
          <a:extLst>
            <a:ext uri="{FF2B5EF4-FFF2-40B4-BE49-F238E27FC236}">
              <a16:creationId xmlns:a16="http://schemas.microsoft.com/office/drawing/2014/main" id="{00000000-0008-0000-0600-00004F020000}"/>
            </a:ext>
          </a:extLst>
        </xdr:cNvPr>
        <xdr:cNvSpPr txBox="1"/>
      </xdr:nvSpPr>
      <xdr:spPr>
        <a:xfrm>
          <a:off x="1637030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公債費グラフ枠">
          <a:extLst>
            <a:ext uri="{FF2B5EF4-FFF2-40B4-BE49-F238E27FC236}">
              <a16:creationId xmlns:a16="http://schemas.microsoft.com/office/drawing/2014/main" id="{00000000-0008-0000-0600-00006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13402</xdr:rowOff>
    </xdr:from>
    <xdr:to>
      <xdr:col>85</xdr:col>
      <xdr:colOff>126364</xdr:colOff>
      <xdr:row>79</xdr:row>
      <xdr:rowOff>43918</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6317595" y="12186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47745</xdr:rowOff>
    </xdr:from>
    <xdr:ext cx="378565" cy="259045"/>
    <xdr:sp macro="" textlink="">
      <xdr:nvSpPr>
        <xdr:cNvPr id="624" name="公債費最小値テキスト">
          <a:extLst>
            <a:ext uri="{FF2B5EF4-FFF2-40B4-BE49-F238E27FC236}">
              <a16:creationId xmlns:a16="http://schemas.microsoft.com/office/drawing/2014/main" id="{00000000-0008-0000-0600-000070020000}"/>
            </a:ext>
          </a:extLst>
        </xdr:cNvPr>
        <xdr:cNvSpPr txBox="1"/>
      </xdr:nvSpPr>
      <xdr:spPr>
        <a:xfrm>
          <a:off x="16370300" y="13592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43918</xdr:rowOff>
    </xdr:from>
    <xdr:to>
      <xdr:col>86</xdr:col>
      <xdr:colOff>25400</xdr:colOff>
      <xdr:row>79</xdr:row>
      <xdr:rowOff>43918</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6230600" y="13588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131529</xdr:rowOff>
    </xdr:from>
    <xdr:ext cx="599010" cy="259045"/>
    <xdr:sp macro="" textlink="">
      <xdr:nvSpPr>
        <xdr:cNvPr id="626" name="公債費最大値テキスト">
          <a:extLst>
            <a:ext uri="{FF2B5EF4-FFF2-40B4-BE49-F238E27FC236}">
              <a16:creationId xmlns:a16="http://schemas.microsoft.com/office/drawing/2014/main" id="{00000000-0008-0000-0600-000072020000}"/>
            </a:ext>
          </a:extLst>
        </xdr:cNvPr>
        <xdr:cNvSpPr txBox="1"/>
      </xdr:nvSpPr>
      <xdr:spPr>
        <a:xfrm>
          <a:off x="16370300" y="11961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736,298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13402</xdr:rowOff>
    </xdr:from>
    <xdr:to>
      <xdr:col>86</xdr:col>
      <xdr:colOff>25400</xdr:colOff>
      <xdr:row>71</xdr:row>
      <xdr:rowOff>13402</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6230600" y="1218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7959</xdr:rowOff>
    </xdr:from>
    <xdr:to>
      <xdr:col>85</xdr:col>
      <xdr:colOff>127000</xdr:colOff>
      <xdr:row>78</xdr:row>
      <xdr:rowOff>16525</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5481300" y="13381059"/>
          <a:ext cx="838200" cy="8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85727</xdr:rowOff>
    </xdr:from>
    <xdr:ext cx="599010" cy="259045"/>
    <xdr:sp macro="" textlink="">
      <xdr:nvSpPr>
        <xdr:cNvPr id="629" name="公債費平均値テキスト">
          <a:extLst>
            <a:ext uri="{FF2B5EF4-FFF2-40B4-BE49-F238E27FC236}">
              <a16:creationId xmlns:a16="http://schemas.microsoft.com/office/drawing/2014/main" id="{00000000-0008-0000-0600-000075020000}"/>
            </a:ext>
          </a:extLst>
        </xdr:cNvPr>
        <xdr:cNvSpPr txBox="1"/>
      </xdr:nvSpPr>
      <xdr:spPr>
        <a:xfrm>
          <a:off x="16370300" y="131159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62850</xdr:rowOff>
    </xdr:from>
    <xdr:to>
      <xdr:col>85</xdr:col>
      <xdr:colOff>177800</xdr:colOff>
      <xdr:row>77</xdr:row>
      <xdr:rowOff>164450</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62687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16525</xdr:rowOff>
    </xdr:from>
    <xdr:to>
      <xdr:col>81</xdr:col>
      <xdr:colOff>50800</xdr:colOff>
      <xdr:row>78</xdr:row>
      <xdr:rowOff>17284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4592300" y="13389625"/>
          <a:ext cx="889000" cy="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53739</xdr:rowOff>
    </xdr:from>
    <xdr:to>
      <xdr:col>81</xdr:col>
      <xdr:colOff>101600</xdr:colOff>
      <xdr:row>77</xdr:row>
      <xdr:rowOff>155339</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5430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416</xdr:rowOff>
    </xdr:from>
    <xdr:ext cx="59901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5181795" y="13030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16174</xdr:rowOff>
    </xdr:from>
    <xdr:to>
      <xdr:col>76</xdr:col>
      <xdr:colOff>114300</xdr:colOff>
      <xdr:row>78</xdr:row>
      <xdr:rowOff>17284</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a:off x="13703300" y="13046374"/>
          <a:ext cx="889000" cy="344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58052</xdr:rowOff>
    </xdr:from>
    <xdr:to>
      <xdr:col>76</xdr:col>
      <xdr:colOff>165100</xdr:colOff>
      <xdr:row>77</xdr:row>
      <xdr:rowOff>159652</xdr:rowOff>
    </xdr:to>
    <xdr:sp macro="" textlink="">
      <xdr:nvSpPr>
        <xdr:cNvPr id="635" name="フローチャート: 判断 634">
          <a:extLst>
            <a:ext uri="{FF2B5EF4-FFF2-40B4-BE49-F238E27FC236}">
              <a16:creationId xmlns:a16="http://schemas.microsoft.com/office/drawing/2014/main" id="{00000000-0008-0000-0600-00007B020000}"/>
            </a:ext>
          </a:extLst>
        </xdr:cNvPr>
        <xdr:cNvSpPr/>
      </xdr:nvSpPr>
      <xdr:spPr>
        <a:xfrm>
          <a:off x="14541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4729</xdr:rowOff>
    </xdr:from>
    <xdr:ext cx="59901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292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16174</xdr:rowOff>
    </xdr:from>
    <xdr:to>
      <xdr:col>71</xdr:col>
      <xdr:colOff>177800</xdr:colOff>
      <xdr:row>77</xdr:row>
      <xdr:rowOff>100061</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2814300" y="13046374"/>
          <a:ext cx="889000" cy="255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57947</xdr:rowOff>
    </xdr:from>
    <xdr:to>
      <xdr:col>72</xdr:col>
      <xdr:colOff>38100</xdr:colOff>
      <xdr:row>77</xdr:row>
      <xdr:rowOff>159547</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3652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150674</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403795" y="13352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52620</xdr:rowOff>
    </xdr:from>
    <xdr:to>
      <xdr:col>67</xdr:col>
      <xdr:colOff>101600</xdr:colOff>
      <xdr:row>77</xdr:row>
      <xdr:rowOff>154220</xdr:rowOff>
    </xdr:to>
    <xdr:sp macro="" textlink="">
      <xdr:nvSpPr>
        <xdr:cNvPr id="640" name="フローチャート: 判断 639">
          <a:extLst>
            <a:ext uri="{FF2B5EF4-FFF2-40B4-BE49-F238E27FC236}">
              <a16:creationId xmlns:a16="http://schemas.microsoft.com/office/drawing/2014/main" id="{00000000-0008-0000-0600-000080020000}"/>
            </a:ext>
          </a:extLst>
        </xdr:cNvPr>
        <xdr:cNvSpPr/>
      </xdr:nvSpPr>
      <xdr:spPr>
        <a:xfrm>
          <a:off x="12763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145347</xdr:rowOff>
    </xdr:from>
    <xdr:ext cx="59901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2514795" y="13346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128609</xdr:rowOff>
    </xdr:from>
    <xdr:to>
      <xdr:col>85</xdr:col>
      <xdr:colOff>177800</xdr:colOff>
      <xdr:row>78</xdr:row>
      <xdr:rowOff>58759</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6268700" y="13330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107036</xdr:rowOff>
    </xdr:from>
    <xdr:ext cx="599010" cy="259045"/>
    <xdr:sp macro="" textlink="">
      <xdr:nvSpPr>
        <xdr:cNvPr id="648" name="公債費該当値テキスト">
          <a:extLst>
            <a:ext uri="{FF2B5EF4-FFF2-40B4-BE49-F238E27FC236}">
              <a16:creationId xmlns:a16="http://schemas.microsoft.com/office/drawing/2014/main" id="{00000000-0008-0000-0600-000088020000}"/>
            </a:ext>
          </a:extLst>
        </xdr:cNvPr>
        <xdr:cNvSpPr txBox="1"/>
      </xdr:nvSpPr>
      <xdr:spPr>
        <a:xfrm>
          <a:off x="16370300" y="13308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137175</xdr:rowOff>
    </xdr:from>
    <xdr:to>
      <xdr:col>81</xdr:col>
      <xdr:colOff>101600</xdr:colOff>
      <xdr:row>78</xdr:row>
      <xdr:rowOff>67325</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5430500" y="13338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58452</xdr:rowOff>
    </xdr:from>
    <xdr:ext cx="59901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5181795" y="13431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137934</xdr:rowOff>
    </xdr:from>
    <xdr:to>
      <xdr:col>76</xdr:col>
      <xdr:colOff>165100</xdr:colOff>
      <xdr:row>78</xdr:row>
      <xdr:rowOff>68084</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4541500" y="13339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59211</xdr:rowOff>
    </xdr:from>
    <xdr:ext cx="59901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4292795" y="13432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136824</xdr:rowOff>
    </xdr:from>
    <xdr:to>
      <xdr:col>72</xdr:col>
      <xdr:colOff>38100</xdr:colOff>
      <xdr:row>76</xdr:row>
      <xdr:rowOff>66974</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3652500" y="12995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83501</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3403795" y="12770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49261</xdr:rowOff>
    </xdr:from>
    <xdr:to>
      <xdr:col>67</xdr:col>
      <xdr:colOff>101600</xdr:colOff>
      <xdr:row>77</xdr:row>
      <xdr:rowOff>150861</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2763500" y="13250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167388</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2514795" y="130261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21970</xdr:rowOff>
    </xdr:from>
    <xdr:ext cx="685572"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760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108407</xdr:rowOff>
    </xdr:from>
    <xdr:to>
      <xdr:col>85</xdr:col>
      <xdr:colOff>126364</xdr:colOff>
      <xdr:row>99</xdr:row>
      <xdr:rowOff>98879</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6317595" y="15538907"/>
          <a:ext cx="1269" cy="1533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3" name="積立金最小値テキスト">
          <a:extLst>
            <a:ext uri="{FF2B5EF4-FFF2-40B4-BE49-F238E27FC236}">
              <a16:creationId xmlns:a16="http://schemas.microsoft.com/office/drawing/2014/main" id="{00000000-0008-0000-0600-0000AB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55084</xdr:rowOff>
    </xdr:from>
    <xdr:ext cx="690189" cy="259045"/>
    <xdr:sp macro="" textlink="">
      <xdr:nvSpPr>
        <xdr:cNvPr id="685" name="積立金最大値テキスト">
          <a:extLst>
            <a:ext uri="{FF2B5EF4-FFF2-40B4-BE49-F238E27FC236}">
              <a16:creationId xmlns:a16="http://schemas.microsoft.com/office/drawing/2014/main" id="{00000000-0008-0000-0600-0000AD020000}"/>
            </a:ext>
          </a:extLst>
        </xdr:cNvPr>
        <xdr:cNvSpPr txBox="1"/>
      </xdr:nvSpPr>
      <xdr:spPr>
        <a:xfrm>
          <a:off x="16370300" y="153141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1,408,747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108407</xdr:rowOff>
    </xdr:from>
    <xdr:to>
      <xdr:col>86</xdr:col>
      <xdr:colOff>25400</xdr:colOff>
      <xdr:row>90</xdr:row>
      <xdr:rowOff>108407</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5538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67749</xdr:rowOff>
    </xdr:from>
    <xdr:to>
      <xdr:col>85</xdr:col>
      <xdr:colOff>127000</xdr:colOff>
      <xdr:row>98</xdr:row>
      <xdr:rowOff>115897</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5481300" y="16869849"/>
          <a:ext cx="838200" cy="48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120169</xdr:rowOff>
    </xdr:from>
    <xdr:ext cx="534377" cy="259045"/>
    <xdr:sp macro="" textlink="">
      <xdr:nvSpPr>
        <xdr:cNvPr id="688" name="積立金平均値テキスト">
          <a:extLst>
            <a:ext uri="{FF2B5EF4-FFF2-40B4-BE49-F238E27FC236}">
              <a16:creationId xmlns:a16="http://schemas.microsoft.com/office/drawing/2014/main" id="{00000000-0008-0000-0600-0000B0020000}"/>
            </a:ext>
          </a:extLst>
        </xdr:cNvPr>
        <xdr:cNvSpPr txBox="1"/>
      </xdr:nvSpPr>
      <xdr:spPr>
        <a:xfrm>
          <a:off x="16370300" y="169222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141742</xdr:rowOff>
    </xdr:from>
    <xdr:to>
      <xdr:col>85</xdr:col>
      <xdr:colOff>177800</xdr:colOff>
      <xdr:row>99</xdr:row>
      <xdr:rowOff>71892</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6268700" y="16943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67749</xdr:rowOff>
    </xdr:from>
    <xdr:to>
      <xdr:col>81</xdr:col>
      <xdr:colOff>50800</xdr:colOff>
      <xdr:row>99</xdr:row>
      <xdr:rowOff>31828</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flipV="1">
          <a:off x="14592300" y="16869849"/>
          <a:ext cx="889000" cy="135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131051</xdr:rowOff>
    </xdr:from>
    <xdr:to>
      <xdr:col>81</xdr:col>
      <xdr:colOff>101600</xdr:colOff>
      <xdr:row>99</xdr:row>
      <xdr:rowOff>61201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5430500" y="16933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52328</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7025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31828</xdr:rowOff>
    </xdr:from>
    <xdr:to>
      <xdr:col>76</xdr:col>
      <xdr:colOff>114300</xdr:colOff>
      <xdr:row>99</xdr:row>
      <xdr:rowOff>58426</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3703300" y="17005378"/>
          <a:ext cx="889000" cy="265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141887</xdr:rowOff>
    </xdr:from>
    <xdr:to>
      <xdr:col>76</xdr:col>
      <xdr:colOff>165100</xdr:colOff>
      <xdr:row>99</xdr:row>
      <xdr:rowOff>72037</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4541500" y="1694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88564</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25111" y="16719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99</xdr:row>
      <xdr:rowOff>58426</xdr:rowOff>
    </xdr:from>
    <xdr:to>
      <xdr:col>71</xdr:col>
      <xdr:colOff>177800</xdr:colOff>
      <xdr:row>99</xdr:row>
      <xdr:rowOff>61382</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flipV="1">
          <a:off x="12814300" y="17031976"/>
          <a:ext cx="889000" cy="2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133035</xdr:rowOff>
    </xdr:from>
    <xdr:to>
      <xdr:col>72</xdr:col>
      <xdr:colOff>38100</xdr:colOff>
      <xdr:row>99</xdr:row>
      <xdr:rowOff>63185</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3652500" y="16935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79712</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6111" y="16710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147664</xdr:rowOff>
    </xdr:from>
    <xdr:to>
      <xdr:col>67</xdr:col>
      <xdr:colOff>101600</xdr:colOff>
      <xdr:row>99</xdr:row>
      <xdr:rowOff>77814</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2763500" y="16949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94341</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7111" y="16724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65097</xdr:rowOff>
    </xdr:from>
    <xdr:to>
      <xdr:col>85</xdr:col>
      <xdr:colOff>177800</xdr:colOff>
      <xdr:row>98</xdr:row>
      <xdr:rowOff>166697</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6268700" y="16867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87974</xdr:rowOff>
    </xdr:from>
    <xdr:ext cx="599010" cy="259045"/>
    <xdr:sp macro="" textlink="">
      <xdr:nvSpPr>
        <xdr:cNvPr id="707" name="積立金該当値テキスト">
          <a:extLst>
            <a:ext uri="{FF2B5EF4-FFF2-40B4-BE49-F238E27FC236}">
              <a16:creationId xmlns:a16="http://schemas.microsoft.com/office/drawing/2014/main" id="{00000000-0008-0000-0600-0000C3020000}"/>
            </a:ext>
          </a:extLst>
        </xdr:cNvPr>
        <xdr:cNvSpPr txBox="1"/>
      </xdr:nvSpPr>
      <xdr:spPr>
        <a:xfrm>
          <a:off x="16370300" y="16718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16949</xdr:rowOff>
    </xdr:from>
    <xdr:to>
      <xdr:col>81</xdr:col>
      <xdr:colOff>101600</xdr:colOff>
      <xdr:row>98</xdr:row>
      <xdr:rowOff>118549</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5430500" y="16819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135076</xdr:rowOff>
    </xdr:from>
    <xdr:ext cx="59901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5181795" y="16594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152478</xdr:rowOff>
    </xdr:from>
    <xdr:to>
      <xdr:col>76</xdr:col>
      <xdr:colOff>165100</xdr:colOff>
      <xdr:row>99</xdr:row>
      <xdr:rowOff>82628</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4541500" y="16954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73755</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325111" y="17047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99</xdr:row>
      <xdr:rowOff>7626</xdr:rowOff>
    </xdr:from>
    <xdr:to>
      <xdr:col>72</xdr:col>
      <xdr:colOff>38100</xdr:colOff>
      <xdr:row>99</xdr:row>
      <xdr:rowOff>109226</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3652500" y="16981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100353</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3436111" y="17073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99</xdr:row>
      <xdr:rowOff>10582</xdr:rowOff>
    </xdr:from>
    <xdr:to>
      <xdr:col>67</xdr:col>
      <xdr:colOff>101600</xdr:colOff>
      <xdr:row>99</xdr:row>
      <xdr:rowOff>112182</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2763500" y="16984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103309</xdr:rowOff>
    </xdr:from>
    <xdr:ext cx="534377"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2547111" y="17076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a16="http://schemas.microsoft.com/office/drawing/2014/main"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11531</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2159595" y="5155031"/>
          <a:ext cx="1269" cy="1575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74293</xdr:rowOff>
    </xdr:from>
    <xdr:ext cx="249299" cy="259045"/>
    <xdr:sp macro="" textlink="">
      <xdr:nvSpPr>
        <xdr:cNvPr id="740" name="投資及び出資金最小値テキスト">
          <a:extLst>
            <a:ext uri="{FF2B5EF4-FFF2-40B4-BE49-F238E27FC236}">
              <a16:creationId xmlns:a16="http://schemas.microsoft.com/office/drawing/2014/main" id="{00000000-0008-0000-0600-0000E4020000}"/>
            </a:ext>
          </a:extLst>
        </xdr:cNvPr>
        <xdr:cNvSpPr txBox="1"/>
      </xdr:nvSpPr>
      <xdr:spPr>
        <a:xfrm>
          <a:off x="22212300" y="6760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129658</xdr:rowOff>
    </xdr:from>
    <xdr:ext cx="534377" cy="259045"/>
    <xdr:sp macro="" textlink="">
      <xdr:nvSpPr>
        <xdr:cNvPr id="742" name="投資及び出資金最大値テキスト">
          <a:extLst>
            <a:ext uri="{FF2B5EF4-FFF2-40B4-BE49-F238E27FC236}">
              <a16:creationId xmlns:a16="http://schemas.microsoft.com/office/drawing/2014/main" id="{00000000-0008-0000-0600-0000E6020000}"/>
            </a:ext>
          </a:extLst>
        </xdr:cNvPr>
        <xdr:cNvSpPr txBox="1"/>
      </xdr:nvSpPr>
      <xdr:spPr>
        <a:xfrm>
          <a:off x="22212300" y="4930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11531</xdr:rowOff>
    </xdr:from>
    <xdr:to>
      <xdr:col>116</xdr:col>
      <xdr:colOff>152400</xdr:colOff>
      <xdr:row>30</xdr:row>
      <xdr:rowOff>11531</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5155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163193</xdr:rowOff>
    </xdr:from>
    <xdr:ext cx="469744" cy="259045"/>
    <xdr:sp macro="" textlink="">
      <xdr:nvSpPr>
        <xdr:cNvPr id="745" name="投資及び出資金平均値テキスト">
          <a:extLst>
            <a:ext uri="{FF2B5EF4-FFF2-40B4-BE49-F238E27FC236}">
              <a16:creationId xmlns:a16="http://schemas.microsoft.com/office/drawing/2014/main" id="{00000000-0008-0000-0600-0000E9020000}"/>
            </a:ext>
          </a:extLst>
        </xdr:cNvPr>
        <xdr:cNvSpPr txBox="1"/>
      </xdr:nvSpPr>
      <xdr:spPr>
        <a:xfrm>
          <a:off x="22212300" y="65068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140316</xdr:rowOff>
    </xdr:from>
    <xdr:to>
      <xdr:col>116</xdr:col>
      <xdr:colOff>114300</xdr:colOff>
      <xdr:row>39</xdr:row>
      <xdr:rowOff>70466</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21107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43974</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0434300" y="6730524"/>
          <a:ext cx="889000" cy="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147174</xdr:rowOff>
    </xdr:from>
    <xdr:to>
      <xdr:col>112</xdr:col>
      <xdr:colOff>38100</xdr:colOff>
      <xdr:row>39</xdr:row>
      <xdr:rowOff>77324</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1272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93851</xdr:rowOff>
    </xdr:from>
    <xdr:ext cx="378565"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134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43974</xdr:rowOff>
    </xdr:from>
    <xdr:to>
      <xdr:col>107</xdr:col>
      <xdr:colOff>50800</xdr:colOff>
      <xdr:row>39</xdr:row>
      <xdr:rowOff>43993</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flipV="1">
          <a:off x="19545300" y="6730524"/>
          <a:ext cx="889000" cy="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132906</xdr:rowOff>
    </xdr:from>
    <xdr:to>
      <xdr:col>107</xdr:col>
      <xdr:colOff>101600</xdr:colOff>
      <xdr:row>39</xdr:row>
      <xdr:rowOff>63056</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0383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79582</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199428" y="6423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105467</xdr:rowOff>
    </xdr:from>
    <xdr:to>
      <xdr:col>102</xdr:col>
      <xdr:colOff>114300</xdr:colOff>
      <xdr:row>39</xdr:row>
      <xdr:rowOff>43993</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a:off x="18656300" y="6620567"/>
          <a:ext cx="889000" cy="10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147974</xdr:rowOff>
    </xdr:from>
    <xdr:to>
      <xdr:col>102</xdr:col>
      <xdr:colOff>165100</xdr:colOff>
      <xdr:row>39</xdr:row>
      <xdr:rowOff>78124</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19494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94651</xdr:rowOff>
    </xdr:from>
    <xdr:ext cx="378565"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56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118485</xdr:rowOff>
    </xdr:from>
    <xdr:to>
      <xdr:col>98</xdr:col>
      <xdr:colOff>38100</xdr:colOff>
      <xdr:row>39</xdr:row>
      <xdr:rowOff>48635</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86055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39762</xdr:rowOff>
    </xdr:from>
    <xdr:ext cx="469744"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21428" y="6726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118743</xdr:rowOff>
    </xdr:from>
    <xdr:ext cx="249299" cy="259045"/>
    <xdr:sp macro="" textlink="">
      <xdr:nvSpPr>
        <xdr:cNvPr id="764" name="投資及び出資金該当値テキスト">
          <a:extLst>
            <a:ext uri="{FF2B5EF4-FFF2-40B4-BE49-F238E27FC236}">
              <a16:creationId xmlns:a16="http://schemas.microsoft.com/office/drawing/2014/main" id="{00000000-0008-0000-0600-0000FC020000}"/>
            </a:ext>
          </a:extLst>
        </xdr:cNvPr>
        <xdr:cNvSpPr txBox="1"/>
      </xdr:nvSpPr>
      <xdr:spPr>
        <a:xfrm>
          <a:off x="22212300" y="6633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164624</xdr:rowOff>
    </xdr:from>
    <xdr:to>
      <xdr:col>107</xdr:col>
      <xdr:colOff>101600</xdr:colOff>
      <xdr:row>39</xdr:row>
      <xdr:rowOff>94774</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0383500" y="6679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85901</xdr:rowOff>
    </xdr:from>
    <xdr:ext cx="313932"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0277333" y="677245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164643</xdr:rowOff>
    </xdr:from>
    <xdr:to>
      <xdr:col>102</xdr:col>
      <xdr:colOff>165100</xdr:colOff>
      <xdr:row>39</xdr:row>
      <xdr:rowOff>94793</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19494500" y="6679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85920</xdr:rowOff>
    </xdr:from>
    <xdr:ext cx="313932"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9388333" y="677247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54667</xdr:rowOff>
    </xdr:from>
    <xdr:to>
      <xdr:col>98</xdr:col>
      <xdr:colOff>38100</xdr:colOff>
      <xdr:row>38</xdr:row>
      <xdr:rowOff>156267</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8605500" y="6569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1344</xdr:rowOff>
    </xdr:from>
    <xdr:ext cx="469744"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421428" y="63449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124764</xdr:rowOff>
    </xdr:from>
    <xdr:to>
      <xdr:col>116</xdr:col>
      <xdr:colOff>62864</xdr:colOff>
      <xdr:row>59</xdr:row>
      <xdr:rowOff>44450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525814"/>
          <a:ext cx="1269" cy="16341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71441</xdr:rowOff>
    </xdr:from>
    <xdr:ext cx="534377"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301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124764</xdr:rowOff>
    </xdr:from>
    <xdr:to>
      <xdr:col>116</xdr:col>
      <xdr:colOff>152400</xdr:colOff>
      <xdr:row>49</xdr:row>
      <xdr:rowOff>124764</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525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75330</xdr:rowOff>
    </xdr:from>
    <xdr:to>
      <xdr:col>116</xdr:col>
      <xdr:colOff>63500</xdr:colOff>
      <xdr:row>55</xdr:row>
      <xdr:rowOff>118631</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21323300" y="9333630"/>
          <a:ext cx="838200" cy="2147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167777</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940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17900</xdr:rowOff>
    </xdr:from>
    <xdr:to>
      <xdr:col>116</xdr:col>
      <xdr:colOff>114300</xdr:colOff>
      <xdr:row>58</xdr:row>
      <xdr:rowOff>119500</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55</xdr:row>
      <xdr:rowOff>118631</xdr:rowOff>
    </xdr:from>
    <xdr:to>
      <xdr:col>111</xdr:col>
      <xdr:colOff>177800</xdr:colOff>
      <xdr:row>56</xdr:row>
      <xdr:rowOff>75292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20434300" y="9548381"/>
          <a:ext cx="889000" cy="128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3632</xdr:rowOff>
    </xdr:from>
    <xdr:to>
      <xdr:col>112</xdr:col>
      <xdr:colOff>38100</xdr:colOff>
      <xdr:row>58</xdr:row>
      <xdr:rowOff>105232</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96359</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10040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56</xdr:row>
      <xdr:rowOff>75292</xdr:rowOff>
    </xdr:from>
    <xdr:to>
      <xdr:col>107</xdr:col>
      <xdr:colOff>50800</xdr:colOff>
      <xdr:row>59</xdr:row>
      <xdr:rowOff>9646</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flipV="1">
          <a:off x="19545300" y="9676492"/>
          <a:ext cx="889000" cy="448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2718</xdr:rowOff>
    </xdr:from>
    <xdr:to>
      <xdr:col>107</xdr:col>
      <xdr:colOff>101600</xdr:colOff>
      <xdr:row>58</xdr:row>
      <xdr:rowOff>104318</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95445</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100395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132670</xdr:rowOff>
    </xdr:from>
    <xdr:to>
      <xdr:col>102</xdr:col>
      <xdr:colOff>114300</xdr:colOff>
      <xdr:row>59</xdr:row>
      <xdr:rowOff>9646</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18656300" y="10076770"/>
          <a:ext cx="889000" cy="48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163233</xdr:rowOff>
    </xdr:from>
    <xdr:to>
      <xdr:col>102</xdr:col>
      <xdr:colOff>165100</xdr:colOff>
      <xdr:row>58</xdr:row>
      <xdr:rowOff>93383</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109910</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157994</xdr:rowOff>
    </xdr:from>
    <xdr:to>
      <xdr:col>98</xdr:col>
      <xdr:colOff>38100</xdr:colOff>
      <xdr:row>58</xdr:row>
      <xdr:rowOff>88144</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3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104671</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9705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24530</xdr:rowOff>
    </xdr:from>
    <xdr:to>
      <xdr:col>116</xdr:col>
      <xdr:colOff>114300</xdr:colOff>
      <xdr:row>54</xdr:row>
      <xdr:rowOff>126130</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9282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47407</xdr:rowOff>
    </xdr:from>
    <xdr:ext cx="534377"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9134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55</xdr:row>
      <xdr:rowOff>67831</xdr:rowOff>
    </xdr:from>
    <xdr:to>
      <xdr:col>112</xdr:col>
      <xdr:colOff>38100</xdr:colOff>
      <xdr:row>55</xdr:row>
      <xdr:rowOff>169431</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9497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54</xdr:row>
      <xdr:rowOff>14508</xdr:rowOff>
    </xdr:from>
    <xdr:ext cx="534377"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056111" y="9272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56</xdr:row>
      <xdr:rowOff>24492</xdr:rowOff>
    </xdr:from>
    <xdr:to>
      <xdr:col>107</xdr:col>
      <xdr:colOff>101600</xdr:colOff>
      <xdr:row>56</xdr:row>
      <xdr:rowOff>126092</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9625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54</xdr:row>
      <xdr:rowOff>142619</xdr:rowOff>
    </xdr:from>
    <xdr:ext cx="534377"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167111" y="9400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130296</xdr:rowOff>
    </xdr:from>
    <xdr:to>
      <xdr:col>102</xdr:col>
      <xdr:colOff>165100</xdr:colOff>
      <xdr:row>59</xdr:row>
      <xdr:rowOff>60446</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10074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51573</xdr:rowOff>
    </xdr:from>
    <xdr:ext cx="469744"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310428" y="10167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81870</xdr:rowOff>
    </xdr:from>
    <xdr:to>
      <xdr:col>98</xdr:col>
      <xdr:colOff>38100</xdr:colOff>
      <xdr:row>59</xdr:row>
      <xdr:rowOff>12020</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10025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3147</xdr:rowOff>
    </xdr:from>
    <xdr:ext cx="469744"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421428" y="10118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0" name="繰出金グラフ枠">
          <a:extLst>
            <a:ext uri="{FF2B5EF4-FFF2-40B4-BE49-F238E27FC236}">
              <a16:creationId xmlns:a16="http://schemas.microsoft.com/office/drawing/2014/main" id="{00000000-0008-0000-0600-00005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138900</xdr:rowOff>
    </xdr:from>
    <xdr:to>
      <xdr:col>116</xdr:col>
      <xdr:colOff>62864</xdr:colOff>
      <xdr:row>77</xdr:row>
      <xdr:rowOff>101130</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2159595" y="12311850"/>
          <a:ext cx="1269" cy="9909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104957</xdr:rowOff>
    </xdr:from>
    <xdr:ext cx="534377" cy="259045"/>
    <xdr:sp macro="" textlink="">
      <xdr:nvSpPr>
        <xdr:cNvPr id="852" name="繰出金最小値テキスト">
          <a:extLst>
            <a:ext uri="{FF2B5EF4-FFF2-40B4-BE49-F238E27FC236}">
              <a16:creationId xmlns:a16="http://schemas.microsoft.com/office/drawing/2014/main" id="{00000000-0008-0000-0600-000054030000}"/>
            </a:ext>
          </a:extLst>
        </xdr:cNvPr>
        <xdr:cNvSpPr txBox="1"/>
      </xdr:nvSpPr>
      <xdr:spPr>
        <a:xfrm>
          <a:off x="22212300" y="13306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101130</xdr:rowOff>
    </xdr:from>
    <xdr:to>
      <xdr:col>116</xdr:col>
      <xdr:colOff>152400</xdr:colOff>
      <xdr:row>77</xdr:row>
      <xdr:rowOff>101130</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2072600" y="1330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85577</xdr:rowOff>
    </xdr:from>
    <xdr:ext cx="599010" cy="259045"/>
    <xdr:sp macro="" textlink="">
      <xdr:nvSpPr>
        <xdr:cNvPr id="854" name="繰出金最大値テキスト">
          <a:extLst>
            <a:ext uri="{FF2B5EF4-FFF2-40B4-BE49-F238E27FC236}">
              <a16:creationId xmlns:a16="http://schemas.microsoft.com/office/drawing/2014/main" id="{00000000-0008-0000-0600-000056030000}"/>
            </a:ext>
          </a:extLst>
        </xdr:cNvPr>
        <xdr:cNvSpPr txBox="1"/>
      </xdr:nvSpPr>
      <xdr:spPr>
        <a:xfrm>
          <a:off x="22212300" y="12087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138900</xdr:rowOff>
    </xdr:from>
    <xdr:to>
      <xdr:col>116</xdr:col>
      <xdr:colOff>152400</xdr:colOff>
      <xdr:row>71</xdr:row>
      <xdr:rowOff>138900</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2311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38577</xdr:rowOff>
    </xdr:from>
    <xdr:to>
      <xdr:col>116</xdr:col>
      <xdr:colOff>63500</xdr:colOff>
      <xdr:row>75</xdr:row>
      <xdr:rowOff>87483</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21323300" y="12725877"/>
          <a:ext cx="838200" cy="220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89350</xdr:rowOff>
    </xdr:from>
    <xdr:ext cx="599010" cy="259045"/>
    <xdr:sp macro="" textlink="">
      <xdr:nvSpPr>
        <xdr:cNvPr id="857" name="繰出金平均値テキスト">
          <a:extLst>
            <a:ext uri="{FF2B5EF4-FFF2-40B4-BE49-F238E27FC236}">
              <a16:creationId xmlns:a16="http://schemas.microsoft.com/office/drawing/2014/main" id="{00000000-0008-0000-0600-000059030000}"/>
            </a:ext>
          </a:extLst>
        </xdr:cNvPr>
        <xdr:cNvSpPr txBox="1"/>
      </xdr:nvSpPr>
      <xdr:spPr>
        <a:xfrm>
          <a:off x="22212300" y="1294810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110923</xdr:rowOff>
    </xdr:from>
    <xdr:to>
      <xdr:col>116</xdr:col>
      <xdr:colOff>114300</xdr:colOff>
      <xdr:row>76</xdr:row>
      <xdr:rowOff>41073</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2110700" y="12969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38577</xdr:rowOff>
    </xdr:from>
    <xdr:to>
      <xdr:col>111</xdr:col>
      <xdr:colOff>177800</xdr:colOff>
      <xdr:row>75</xdr:row>
      <xdr:rowOff>88759</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flipV="1">
          <a:off x="20434300" y="12725877"/>
          <a:ext cx="889000" cy="22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100266</xdr:rowOff>
    </xdr:from>
    <xdr:to>
      <xdr:col>112</xdr:col>
      <xdr:colOff>38100</xdr:colOff>
      <xdr:row>76</xdr:row>
      <xdr:rowOff>30417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1272500" y="1295901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21544</xdr:rowOff>
    </xdr:from>
    <xdr:ext cx="59901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023795" y="13051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88759</xdr:rowOff>
    </xdr:from>
    <xdr:to>
      <xdr:col>107</xdr:col>
      <xdr:colOff>50800</xdr:colOff>
      <xdr:row>75</xdr:row>
      <xdr:rowOff>149228</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flipV="1">
          <a:off x="19545300" y="12947509"/>
          <a:ext cx="889000" cy="60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111655</xdr:rowOff>
    </xdr:from>
    <xdr:to>
      <xdr:col>107</xdr:col>
      <xdr:colOff>101600</xdr:colOff>
      <xdr:row>76</xdr:row>
      <xdr:rowOff>41805</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20383500" y="1297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76</xdr:row>
      <xdr:rowOff>32932</xdr:rowOff>
    </xdr:from>
    <xdr:ext cx="59901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134795" y="13063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149228</xdr:rowOff>
    </xdr:from>
    <xdr:to>
      <xdr:col>102</xdr:col>
      <xdr:colOff>114300</xdr:colOff>
      <xdr:row>76</xdr:row>
      <xdr:rowOff>7730</xdr:rowOff>
    </xdr:to>
    <xdr:cxnSp macro="">
      <xdr:nvCxnSpPr>
        <xdr:cNvPr id="865" name="直線コネクタ 864">
          <a:extLst>
            <a:ext uri="{FF2B5EF4-FFF2-40B4-BE49-F238E27FC236}">
              <a16:creationId xmlns:a16="http://schemas.microsoft.com/office/drawing/2014/main" id="{00000000-0008-0000-0600-000061030000}"/>
            </a:ext>
          </a:extLst>
        </xdr:cNvPr>
        <xdr:cNvCxnSpPr/>
      </xdr:nvCxnSpPr>
      <xdr:spPr>
        <a:xfrm flipV="1">
          <a:off x="18656300" y="13007978"/>
          <a:ext cx="889000" cy="29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110992</xdr:rowOff>
    </xdr:from>
    <xdr:to>
      <xdr:col>102</xdr:col>
      <xdr:colOff>165100</xdr:colOff>
      <xdr:row>76</xdr:row>
      <xdr:rowOff>41142</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19494500" y="12969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32269</xdr:rowOff>
    </xdr:from>
    <xdr:ext cx="59901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245795" y="13062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124900</xdr:rowOff>
    </xdr:from>
    <xdr:to>
      <xdr:col>98</xdr:col>
      <xdr:colOff>38100</xdr:colOff>
      <xdr:row>76</xdr:row>
      <xdr:rowOff>55051</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8605500" y="129836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71577</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356795" y="12758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36683</xdr:rowOff>
    </xdr:from>
    <xdr:to>
      <xdr:col>116</xdr:col>
      <xdr:colOff>114300</xdr:colOff>
      <xdr:row>75</xdr:row>
      <xdr:rowOff>138283</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22110700" y="128954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59560</xdr:rowOff>
    </xdr:from>
    <xdr:ext cx="599010" cy="259045"/>
    <xdr:sp macro="" textlink="">
      <xdr:nvSpPr>
        <xdr:cNvPr id="876" name="繰出金該当値テキスト">
          <a:extLst>
            <a:ext uri="{FF2B5EF4-FFF2-40B4-BE49-F238E27FC236}">
              <a16:creationId xmlns:a16="http://schemas.microsoft.com/office/drawing/2014/main" id="{00000000-0008-0000-0600-00006C030000}"/>
            </a:ext>
          </a:extLst>
        </xdr:cNvPr>
        <xdr:cNvSpPr txBox="1"/>
      </xdr:nvSpPr>
      <xdr:spPr>
        <a:xfrm>
          <a:off x="22212300" y="127468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159227</xdr:rowOff>
    </xdr:from>
    <xdr:to>
      <xdr:col>112</xdr:col>
      <xdr:colOff>38100</xdr:colOff>
      <xdr:row>74</xdr:row>
      <xdr:rowOff>89377</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1272500" y="12675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72</xdr:row>
      <xdr:rowOff>105904</xdr:rowOff>
    </xdr:from>
    <xdr:ext cx="59901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21023795" y="12450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37959</xdr:rowOff>
    </xdr:from>
    <xdr:to>
      <xdr:col>107</xdr:col>
      <xdr:colOff>101600</xdr:colOff>
      <xdr:row>75</xdr:row>
      <xdr:rowOff>139559</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0383500" y="12896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156086</xdr:rowOff>
    </xdr:from>
    <xdr:ext cx="599010"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0134795" y="12671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98428</xdr:rowOff>
    </xdr:from>
    <xdr:to>
      <xdr:col>102</xdr:col>
      <xdr:colOff>165100</xdr:colOff>
      <xdr:row>76</xdr:row>
      <xdr:rowOff>28578</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19494500" y="12957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45105</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9245795" y="127324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128379</xdr:rowOff>
    </xdr:from>
    <xdr:to>
      <xdr:col>98</xdr:col>
      <xdr:colOff>38100</xdr:colOff>
      <xdr:row>76</xdr:row>
      <xdr:rowOff>58530</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8605500" y="12987129"/>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49657</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356795" y="13079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25400</xdr:rowOff>
    </xdr:from>
    <xdr:to>
      <xdr:col>120</xdr:col>
      <xdr:colOff>114300</xdr:colOff>
      <xdr:row>98</xdr:row>
      <xdr:rowOff>25400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54627</xdr:rowOff>
    </xdr:from>
    <xdr:ext cx="248786"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039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93</xdr:row>
      <xdr:rowOff>168927</xdr:rowOff>
    </xdr:from>
    <xdr:ext cx="531299"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7756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82550</xdr:rowOff>
    </xdr:from>
    <xdr:to>
      <xdr:col>120</xdr:col>
      <xdr:colOff>114300</xdr:colOff>
      <xdr:row>91</xdr:row>
      <xdr:rowOff>82550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90</xdr:row>
      <xdr:rowOff>111777</xdr:rowOff>
    </xdr:from>
    <xdr:ext cx="531299"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7756701" y="15542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91</xdr:row>
      <xdr:rowOff>40717</xdr:rowOff>
    </xdr:from>
    <xdr:to>
      <xdr:col>116</xdr:col>
      <xdr:colOff>62864</xdr:colOff>
      <xdr:row>98</xdr:row>
      <xdr:rowOff>25400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flipV="1">
          <a:off x="22159595" y="15642667"/>
          <a:ext cx="1269" cy="11848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76255</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878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25400</xdr:rowOff>
    </xdr:from>
    <xdr:to>
      <xdr:col>116</xdr:col>
      <xdr:colOff>152400</xdr:colOff>
      <xdr:row>98</xdr:row>
      <xdr:rowOff>25400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158844</xdr:rowOff>
    </xdr:from>
    <xdr:ext cx="534377"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417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91</xdr:row>
      <xdr:rowOff>40717</xdr:rowOff>
    </xdr:from>
    <xdr:to>
      <xdr:col>116</xdr:col>
      <xdr:colOff>152400</xdr:colOff>
      <xdr:row>91</xdr:row>
      <xdr:rowOff>40717</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5642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25400</xdr:rowOff>
    </xdr:from>
    <xdr:to>
      <xdr:col>116</xdr:col>
      <xdr:colOff>63500</xdr:colOff>
      <xdr:row>98</xdr:row>
      <xdr:rowOff>25400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827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96</xdr:row>
      <xdr:rowOff>165155</xdr:rowOff>
    </xdr:from>
    <xdr:ext cx="313932"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624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142278</xdr:rowOff>
    </xdr:from>
    <xdr:to>
      <xdr:col>116</xdr:col>
      <xdr:colOff>114300</xdr:colOff>
      <xdr:row>98</xdr:row>
      <xdr:rowOff>72428</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77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25400</xdr:rowOff>
    </xdr:from>
    <xdr:to>
      <xdr:col>111</xdr:col>
      <xdr:colOff>177800</xdr:colOff>
      <xdr:row>98</xdr:row>
      <xdr:rowOff>25400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97</xdr:row>
      <xdr:rowOff>146050</xdr:rowOff>
    </xdr:from>
    <xdr:to>
      <xdr:col>112</xdr:col>
      <xdr:colOff>38100</xdr:colOff>
      <xdr:row>98</xdr:row>
      <xdr:rowOff>76200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98</xdr:row>
      <xdr:rowOff>67327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25400</xdr:rowOff>
    </xdr:from>
    <xdr:to>
      <xdr:col>107</xdr:col>
      <xdr:colOff>50800</xdr:colOff>
      <xdr:row>98</xdr:row>
      <xdr:rowOff>25400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97</xdr:row>
      <xdr:rowOff>146050</xdr:rowOff>
    </xdr:from>
    <xdr:to>
      <xdr:col>107</xdr:col>
      <xdr:colOff>101600</xdr:colOff>
      <xdr:row>98</xdr:row>
      <xdr:rowOff>76200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98</xdr:row>
      <xdr:rowOff>67327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25400</xdr:rowOff>
    </xdr:from>
    <xdr:to>
      <xdr:col>102</xdr:col>
      <xdr:colOff>114300</xdr:colOff>
      <xdr:row>98</xdr:row>
      <xdr:rowOff>25400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97</xdr:row>
      <xdr:rowOff>146050</xdr:rowOff>
    </xdr:from>
    <xdr:to>
      <xdr:col>102</xdr:col>
      <xdr:colOff>165100</xdr:colOff>
      <xdr:row>98</xdr:row>
      <xdr:rowOff>76200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98</xdr:row>
      <xdr:rowOff>67327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98</xdr:row>
      <xdr:rowOff>67327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146050</xdr:rowOff>
    </xdr:from>
    <xdr:to>
      <xdr:col>116</xdr:col>
      <xdr:colOff>114300</xdr:colOff>
      <xdr:row>98</xdr:row>
      <xdr:rowOff>76200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120705</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751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97</xdr:row>
      <xdr:rowOff>146050</xdr:rowOff>
    </xdr:from>
    <xdr:to>
      <xdr:col>112</xdr:col>
      <xdr:colOff>38100</xdr:colOff>
      <xdr:row>98</xdr:row>
      <xdr:rowOff>76200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96</xdr:row>
      <xdr:rowOff>92727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97</xdr:row>
      <xdr:rowOff>146050</xdr:rowOff>
    </xdr:from>
    <xdr:to>
      <xdr:col>107</xdr:col>
      <xdr:colOff>101600</xdr:colOff>
      <xdr:row>98</xdr:row>
      <xdr:rowOff>76200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96</xdr:row>
      <xdr:rowOff>92727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97</xdr:row>
      <xdr:rowOff>146050</xdr:rowOff>
    </xdr:from>
    <xdr:to>
      <xdr:col>102</xdr:col>
      <xdr:colOff>165100</xdr:colOff>
      <xdr:row>98</xdr:row>
      <xdr:rowOff>76200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96</xdr:row>
      <xdr:rowOff>92727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96</xdr:row>
      <xdr:rowOff>92727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人件費については、５名の退職者等により基本給は減少したが、平成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月豪雨災害の影響により時間外勤務手当が増加し、人件費全体では増となった。　　補助費については、嶺北広域行政事務組合清掃センター建設負担金（</a:t>
          </a:r>
          <a:r>
            <a:rPr kumimoji="1" lang="en-US" altLang="ja-JP" sz="1300">
              <a:latin typeface="ＭＳ Ｐゴシック" panose="020B0600070205080204" pitchFamily="50" charset="-128"/>
              <a:ea typeface="ＭＳ Ｐゴシック" panose="020B0600070205080204" pitchFamily="50" charset="-128"/>
            </a:rPr>
            <a:t>243,289</a:t>
          </a:r>
          <a:r>
            <a:rPr kumimoji="1" lang="ja-JP" altLang="en-US" sz="1300">
              <a:latin typeface="ＭＳ Ｐゴシック" panose="020B0600070205080204" pitchFamily="50" charset="-128"/>
              <a:ea typeface="ＭＳ Ｐゴシック" panose="020B0600070205080204" pitchFamily="50" charset="-128"/>
            </a:rPr>
            <a:t>千円）の皆減の影響による減となった。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普通建設事業費については、地域情報通信基盤整備事業（</a:t>
          </a:r>
          <a:r>
            <a:rPr kumimoji="1" lang="en-US" altLang="ja-JP" sz="1300">
              <a:latin typeface="ＭＳ Ｐゴシック" panose="020B0600070205080204" pitchFamily="50" charset="-128"/>
              <a:ea typeface="ＭＳ Ｐゴシック" panose="020B0600070205080204" pitchFamily="50" charset="-128"/>
            </a:rPr>
            <a:t>639,863</a:t>
          </a:r>
          <a:r>
            <a:rPr kumimoji="1" lang="ja-JP" altLang="en-US" sz="1300">
              <a:latin typeface="ＭＳ Ｐゴシック" panose="020B0600070205080204" pitchFamily="50" charset="-128"/>
              <a:ea typeface="ＭＳ Ｐゴシック" panose="020B0600070205080204" pitchFamily="50" charset="-128"/>
            </a:rPr>
            <a:t>千円）や庁舎移転改修工事（</a:t>
          </a:r>
          <a:r>
            <a:rPr kumimoji="1" lang="en-US" altLang="ja-JP" sz="1300">
              <a:latin typeface="ＭＳ Ｐゴシック" panose="020B0600070205080204" pitchFamily="50" charset="-128"/>
              <a:ea typeface="ＭＳ Ｐゴシック" panose="020B0600070205080204" pitchFamily="50" charset="-128"/>
            </a:rPr>
            <a:t>100,671</a:t>
          </a:r>
          <a:r>
            <a:rPr kumimoji="1" lang="ja-JP" altLang="en-US" sz="1300">
              <a:latin typeface="ＭＳ Ｐゴシック" panose="020B0600070205080204" pitchFamily="50" charset="-128"/>
              <a:ea typeface="ＭＳ Ｐゴシック" panose="020B0600070205080204" pitchFamily="50" charset="-128"/>
            </a:rPr>
            <a:t>千円）　の皆増等により増となった。　　災害復旧費については、平成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月豪雨災害の復旧事業により増となった。</a:t>
          </a:r>
        </a:p>
        <a:p>
          <a:r>
            <a:rPr kumimoji="1" lang="ja-JP" altLang="en-US" sz="1300">
              <a:latin typeface="ＭＳ Ｐゴシック" panose="020B0600070205080204" pitchFamily="50" charset="-128"/>
              <a:ea typeface="ＭＳ Ｐゴシック" panose="020B0600070205080204" pitchFamily="50" charset="-128"/>
            </a:rPr>
            <a:t>積立金については、昨年度の財政調整基金繰替運用に係る積立</a:t>
          </a:r>
          <a:r>
            <a:rPr kumimoji="1" lang="en-US" altLang="ja-JP" sz="1300">
              <a:latin typeface="ＭＳ Ｐゴシック" panose="020B0600070205080204" pitchFamily="50" charset="-128"/>
              <a:ea typeface="ＭＳ Ｐゴシック" panose="020B0600070205080204" pitchFamily="50" charset="-128"/>
            </a:rPr>
            <a:t>(200,000</a:t>
          </a:r>
          <a:r>
            <a:rPr kumimoji="1" lang="ja-JP" altLang="en-US" sz="1300">
              <a:latin typeface="ＭＳ Ｐゴシック" panose="020B0600070205080204" pitchFamily="50" charset="-128"/>
              <a:ea typeface="ＭＳ Ｐゴシック" panose="020B0600070205080204" pitchFamily="50" charset="-128"/>
            </a:rPr>
            <a:t>千円</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の皆減による減。　　貸付金については、大豊町森林組合貸付金の増により増となった。　</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繰出金について、国民健康保険特別会計繰出金の減により減となった。</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3,693
3,650
315.06
6,145,789
5,788,135
97,049
3,166,996
4,298,036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145777</xdr:rowOff>
    </xdr:from>
    <xdr:to>
      <xdr:col>24</xdr:col>
      <xdr:colOff>62865</xdr:colOff>
      <xdr:row>38</xdr:row>
      <xdr:rowOff>95676</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89277"/>
          <a:ext cx="1270" cy="1321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99503</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4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95676</xdr:rowOff>
    </xdr:from>
    <xdr:to>
      <xdr:col>24</xdr:col>
      <xdr:colOff>152400</xdr:colOff>
      <xdr:row>38</xdr:row>
      <xdr:rowOff>95676</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10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92454</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4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75,681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145777</xdr:rowOff>
    </xdr:from>
    <xdr:to>
      <xdr:col>24</xdr:col>
      <xdr:colOff>152400</xdr:colOff>
      <xdr:row>30</xdr:row>
      <xdr:rowOff>145777</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89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128632</xdr:rowOff>
    </xdr:from>
    <xdr:to>
      <xdr:col>24</xdr:col>
      <xdr:colOff>63500</xdr:colOff>
      <xdr:row>37</xdr:row>
      <xdr:rowOff>131623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6472282"/>
          <a:ext cx="838200" cy="2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28129</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003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5252</xdr:rowOff>
    </xdr:from>
    <xdr:to>
      <xdr:col>24</xdr:col>
      <xdr:colOff>114300</xdr:colOff>
      <xdr:row>37</xdr:row>
      <xdr:rowOff>106852</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128632</xdr:rowOff>
    </xdr:from>
    <xdr:to>
      <xdr:col>19</xdr:col>
      <xdr:colOff>177800</xdr:colOff>
      <xdr:row>37</xdr:row>
      <xdr:rowOff>160007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472282"/>
          <a:ext cx="889000" cy="31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2984</xdr:rowOff>
    </xdr:from>
    <xdr:to>
      <xdr:col>20</xdr:col>
      <xdr:colOff>38100</xdr:colOff>
      <xdr:row>37</xdr:row>
      <xdr:rowOff>104584</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121111</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21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128670</xdr:rowOff>
    </xdr:from>
    <xdr:to>
      <xdr:col>15</xdr:col>
      <xdr:colOff>50800</xdr:colOff>
      <xdr:row>37</xdr:row>
      <xdr:rowOff>160007</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472320"/>
          <a:ext cx="889000" cy="31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3270</xdr:rowOff>
    </xdr:from>
    <xdr:to>
      <xdr:col>15</xdr:col>
      <xdr:colOff>101600</xdr:colOff>
      <xdr:row>37</xdr:row>
      <xdr:rowOff>104870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121397</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128670</xdr:rowOff>
    </xdr:from>
    <xdr:to>
      <xdr:col>10</xdr:col>
      <xdr:colOff>114300</xdr:colOff>
      <xdr:row>37</xdr:row>
      <xdr:rowOff>147396</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472320"/>
          <a:ext cx="889000" cy="18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158947</xdr:rowOff>
    </xdr:from>
    <xdr:to>
      <xdr:col>10</xdr:col>
      <xdr:colOff>165100</xdr:colOff>
      <xdr:row>37</xdr:row>
      <xdr:rowOff>89097</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105624</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06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159804</xdr:rowOff>
    </xdr:from>
    <xdr:to>
      <xdr:col>6</xdr:col>
      <xdr:colOff>38100</xdr:colOff>
      <xdr:row>37</xdr:row>
      <xdr:rowOff>89954</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106481</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0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80823</xdr:rowOff>
    </xdr:from>
    <xdr:to>
      <xdr:col>24</xdr:col>
      <xdr:colOff>114300</xdr:colOff>
      <xdr:row>38</xdr:row>
      <xdr:rowOff>10973</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24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59250</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402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77832</xdr:rowOff>
    </xdr:from>
    <xdr:to>
      <xdr:col>20</xdr:col>
      <xdr:colOff>38100</xdr:colOff>
      <xdr:row>38</xdr:row>
      <xdr:rowOff>7982</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21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170559</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514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109207</xdr:rowOff>
    </xdr:from>
    <xdr:to>
      <xdr:col>15</xdr:col>
      <xdr:colOff>101600</xdr:colOff>
      <xdr:row>38</xdr:row>
      <xdr:rowOff>39357</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30484</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545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77870</xdr:rowOff>
    </xdr:from>
    <xdr:to>
      <xdr:col>10</xdr:col>
      <xdr:colOff>165100</xdr:colOff>
      <xdr:row>38</xdr:row>
      <xdr:rowOff>8020</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2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170597</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514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96596</xdr:rowOff>
    </xdr:from>
    <xdr:to>
      <xdr:col>6</xdr:col>
      <xdr:colOff>38100</xdr:colOff>
      <xdr:row>38</xdr:row>
      <xdr:rowOff>26746</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40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17873</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532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109303</xdr:rowOff>
    </xdr:from>
    <xdr:to>
      <xdr:col>24</xdr:col>
      <xdr:colOff>62865</xdr:colOff>
      <xdr:row>58</xdr:row>
      <xdr:rowOff>85941</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853253"/>
          <a:ext cx="1270" cy="1176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89768</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33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85941</xdr:rowOff>
    </xdr:from>
    <xdr:to>
      <xdr:col>24</xdr:col>
      <xdr:colOff>152400</xdr:colOff>
      <xdr:row>58</xdr:row>
      <xdr:rowOff>85941</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30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55980</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6284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2,691,484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109303</xdr:rowOff>
    </xdr:from>
    <xdr:to>
      <xdr:col>24</xdr:col>
      <xdr:colOff>152400</xdr:colOff>
      <xdr:row>51</xdr:row>
      <xdr:rowOff>109303</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853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66317</xdr:rowOff>
    </xdr:from>
    <xdr:to>
      <xdr:col>24</xdr:col>
      <xdr:colOff>63500</xdr:colOff>
      <xdr:row>57</xdr:row>
      <xdr:rowOff>145702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838967"/>
          <a:ext cx="838200" cy="79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109710</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823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131283</xdr:rowOff>
    </xdr:from>
    <xdr:to>
      <xdr:col>24</xdr:col>
      <xdr:colOff>114300</xdr:colOff>
      <xdr:row>58</xdr:row>
      <xdr:rowOff>61433</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145702</xdr:rowOff>
    </xdr:from>
    <xdr:to>
      <xdr:col>19</xdr:col>
      <xdr:colOff>177800</xdr:colOff>
      <xdr:row>58</xdr:row>
      <xdr:rowOff>22940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918352"/>
          <a:ext cx="889000" cy="48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130604</xdr:rowOff>
    </xdr:from>
    <xdr:to>
      <xdr:col>20</xdr:col>
      <xdr:colOff>38100</xdr:colOff>
      <xdr:row>58</xdr:row>
      <xdr:rowOff>60754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51881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22940</xdr:rowOff>
    </xdr:from>
    <xdr:to>
      <xdr:col>15</xdr:col>
      <xdr:colOff>50800</xdr:colOff>
      <xdr:row>58</xdr:row>
      <xdr:rowOff>52157</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967040"/>
          <a:ext cx="889000" cy="29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138298</xdr:rowOff>
    </xdr:from>
    <xdr:to>
      <xdr:col>15</xdr:col>
      <xdr:colOff>101600</xdr:colOff>
      <xdr:row>58</xdr:row>
      <xdr:rowOff>68448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84975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686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52157</xdr:rowOff>
    </xdr:from>
    <xdr:to>
      <xdr:col>10</xdr:col>
      <xdr:colOff>114300</xdr:colOff>
      <xdr:row>58</xdr:row>
      <xdr:rowOff>55501</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996257"/>
          <a:ext cx="889000" cy="3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138943</xdr:rowOff>
    </xdr:from>
    <xdr:to>
      <xdr:col>10</xdr:col>
      <xdr:colOff>165100</xdr:colOff>
      <xdr:row>58</xdr:row>
      <xdr:rowOff>69093</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85620</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686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149977</xdr:rowOff>
    </xdr:from>
    <xdr:to>
      <xdr:col>6</xdr:col>
      <xdr:colOff>38100</xdr:colOff>
      <xdr:row>58</xdr:row>
      <xdr:rowOff>80127</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96654</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697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15517</xdr:rowOff>
    </xdr:from>
    <xdr:to>
      <xdr:col>24</xdr:col>
      <xdr:colOff>114300</xdr:colOff>
      <xdr:row>57</xdr:row>
      <xdr:rowOff>117117</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788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38394</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6395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535,505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94902</xdr:rowOff>
    </xdr:from>
    <xdr:to>
      <xdr:col>20</xdr:col>
      <xdr:colOff>38100</xdr:colOff>
      <xdr:row>58</xdr:row>
      <xdr:rowOff>25052</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867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41579</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642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143590</xdr:rowOff>
    </xdr:from>
    <xdr:to>
      <xdr:col>15</xdr:col>
      <xdr:colOff>101600</xdr:colOff>
      <xdr:row>58</xdr:row>
      <xdr:rowOff>73740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91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64867</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10008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1357</xdr:rowOff>
    </xdr:from>
    <xdr:to>
      <xdr:col>10</xdr:col>
      <xdr:colOff>165100</xdr:colOff>
      <xdr:row>58</xdr:row>
      <xdr:rowOff>102957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945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94084</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100381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4701</xdr:rowOff>
    </xdr:from>
    <xdr:to>
      <xdr:col>6</xdr:col>
      <xdr:colOff>38100</xdr:colOff>
      <xdr:row>58</xdr:row>
      <xdr:rowOff>106301</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948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97428</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10041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163150</xdr:rowOff>
    </xdr:from>
    <xdr:to>
      <xdr:col>24</xdr:col>
      <xdr:colOff>62865</xdr:colOff>
      <xdr:row>78</xdr:row>
      <xdr:rowOff>72335</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164650"/>
          <a:ext cx="1270" cy="1280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76162</xdr:rowOff>
    </xdr:from>
    <xdr:ext cx="599010" cy="259045"/>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449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72335</xdr:rowOff>
    </xdr:from>
    <xdr:to>
      <xdr:col>24</xdr:col>
      <xdr:colOff>152400</xdr:colOff>
      <xdr:row>78</xdr:row>
      <xdr:rowOff>72335</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445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109827</xdr:rowOff>
    </xdr:from>
    <xdr:ext cx="599010" cy="259045"/>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1939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905,639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163150</xdr:rowOff>
    </xdr:from>
    <xdr:to>
      <xdr:col>24</xdr:col>
      <xdr:colOff>152400</xdr:colOff>
      <xdr:row>70</xdr:row>
      <xdr:rowOff>163150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164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104822</xdr:rowOff>
    </xdr:from>
    <xdr:to>
      <xdr:col>24</xdr:col>
      <xdr:colOff>63500</xdr:colOff>
      <xdr:row>77</xdr:row>
      <xdr:rowOff>5595</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3797300" y="13135022"/>
          <a:ext cx="838200" cy="72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28808</xdr:rowOff>
    </xdr:from>
    <xdr:ext cx="599010" cy="259045"/>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323045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50381</xdr:rowOff>
    </xdr:from>
    <xdr:to>
      <xdr:col>24</xdr:col>
      <xdr:colOff>114300</xdr:colOff>
      <xdr:row>77</xdr:row>
      <xdr:rowOff>151981</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104822</xdr:rowOff>
    </xdr:from>
    <xdr:to>
      <xdr:col>19</xdr:col>
      <xdr:colOff>177800</xdr:colOff>
      <xdr:row>77</xdr:row>
      <xdr:rowOff>18839</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2908300" y="13135022"/>
          <a:ext cx="889000" cy="85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32810</xdr:rowOff>
    </xdr:from>
    <xdr:to>
      <xdr:col>20</xdr:col>
      <xdr:colOff>38100</xdr:colOff>
      <xdr:row>77</xdr:row>
      <xdr:rowOff>134410</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125537</xdr:rowOff>
    </xdr:from>
    <xdr:ext cx="599010" cy="259045"/>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795" y="13327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18833</xdr:rowOff>
    </xdr:from>
    <xdr:to>
      <xdr:col>15</xdr:col>
      <xdr:colOff>50800</xdr:colOff>
      <xdr:row>77</xdr:row>
      <xdr:rowOff>18839</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a:off x="2019300" y="13220483"/>
          <a:ext cx="889000" cy="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38067</xdr:rowOff>
    </xdr:from>
    <xdr:to>
      <xdr:col>15</xdr:col>
      <xdr:colOff>101600</xdr:colOff>
      <xdr:row>77</xdr:row>
      <xdr:rowOff>139667</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130794</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795" y="13332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18833</xdr:rowOff>
    </xdr:from>
    <xdr:to>
      <xdr:col>10</xdr:col>
      <xdr:colOff>114300</xdr:colOff>
      <xdr:row>77</xdr:row>
      <xdr:rowOff>61497</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1130300" y="13220483"/>
          <a:ext cx="889000" cy="42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52285</xdr:rowOff>
    </xdr:from>
    <xdr:to>
      <xdr:col>10</xdr:col>
      <xdr:colOff>165100</xdr:colOff>
      <xdr:row>77</xdr:row>
      <xdr:rowOff>153885</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145012</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795" y="13346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54808</xdr:rowOff>
    </xdr:from>
    <xdr:to>
      <xdr:col>6</xdr:col>
      <xdr:colOff>38100</xdr:colOff>
      <xdr:row>77</xdr:row>
      <xdr:rowOff>156408</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3256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147535</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795" y="13349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126245</xdr:rowOff>
    </xdr:from>
    <xdr:to>
      <xdr:col>24</xdr:col>
      <xdr:colOff>114300</xdr:colOff>
      <xdr:row>77</xdr:row>
      <xdr:rowOff>56395</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3156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149122</xdr:rowOff>
    </xdr:from>
    <xdr:ext cx="599010" cy="25904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30078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54022</xdr:rowOff>
    </xdr:from>
    <xdr:to>
      <xdr:col>20</xdr:col>
      <xdr:colOff>38100</xdr:colOff>
      <xdr:row>76</xdr:row>
      <xdr:rowOff>155622</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3084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699</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795" y="12859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139489</xdr:rowOff>
    </xdr:from>
    <xdr:to>
      <xdr:col>15</xdr:col>
      <xdr:colOff>101600</xdr:colOff>
      <xdr:row>77</xdr:row>
      <xdr:rowOff>69639</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3169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86166</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795" y="12944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139483</xdr:rowOff>
    </xdr:from>
    <xdr:to>
      <xdr:col>10</xdr:col>
      <xdr:colOff>165100</xdr:colOff>
      <xdr:row>77</xdr:row>
      <xdr:rowOff>69633</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3169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86160</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795" y="12944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10697</xdr:rowOff>
    </xdr:from>
    <xdr:to>
      <xdr:col>6</xdr:col>
      <xdr:colOff>38100</xdr:colOff>
      <xdr:row>77</xdr:row>
      <xdr:rowOff>112297</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3212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128824</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795" y="1298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101288</xdr:rowOff>
    </xdr:from>
    <xdr:to>
      <xdr:col>24</xdr:col>
      <xdr:colOff>62865</xdr:colOff>
      <xdr:row>98</xdr:row>
      <xdr:rowOff>72667</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531788"/>
          <a:ext cx="1270" cy="1342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76494</xdr:rowOff>
    </xdr:from>
    <xdr:ext cx="534377" cy="25904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878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72667</xdr:rowOff>
    </xdr:from>
    <xdr:to>
      <xdr:col>24</xdr:col>
      <xdr:colOff>152400</xdr:colOff>
      <xdr:row>98</xdr:row>
      <xdr:rowOff>72667</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874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47965</xdr:rowOff>
    </xdr:from>
    <xdr:ext cx="599010" cy="259045"/>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30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616,803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101288</xdr:rowOff>
    </xdr:from>
    <xdr:to>
      <xdr:col>24</xdr:col>
      <xdr:colOff>152400</xdr:colOff>
      <xdr:row>90</xdr:row>
      <xdr:rowOff>101288</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531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15357</xdr:rowOff>
    </xdr:from>
    <xdr:to>
      <xdr:col>24</xdr:col>
      <xdr:colOff>63500</xdr:colOff>
      <xdr:row>97</xdr:row>
      <xdr:rowOff>165067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3797300" y="16646007"/>
          <a:ext cx="838200" cy="149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45026</xdr:rowOff>
    </xdr:from>
    <xdr:ext cx="599010" cy="25904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5042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22149</xdr:rowOff>
    </xdr:from>
    <xdr:to>
      <xdr:col>24</xdr:col>
      <xdr:colOff>114300</xdr:colOff>
      <xdr:row>97</xdr:row>
      <xdr:rowOff>123749</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45847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15357</xdr:rowOff>
    </xdr:from>
    <xdr:to>
      <xdr:col>19</xdr:col>
      <xdr:colOff>177800</xdr:colOff>
      <xdr:row>97</xdr:row>
      <xdr:rowOff>165857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2908300" y="16646007"/>
          <a:ext cx="889000" cy="15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5747</xdr:rowOff>
    </xdr:from>
    <xdr:to>
      <xdr:col>20</xdr:col>
      <xdr:colOff>38100</xdr:colOff>
      <xdr:row>97</xdr:row>
      <xdr:rowOff>107347</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3746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98474</xdr:rowOff>
    </xdr:from>
    <xdr:ext cx="599010"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497795" y="16729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159006</xdr:rowOff>
    </xdr:from>
    <xdr:to>
      <xdr:col>15</xdr:col>
      <xdr:colOff>50800</xdr:colOff>
      <xdr:row>97</xdr:row>
      <xdr:rowOff>165857</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019300" y="16789656"/>
          <a:ext cx="889000" cy="68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9953</xdr:rowOff>
    </xdr:from>
    <xdr:to>
      <xdr:col>15</xdr:col>
      <xdr:colOff>101600</xdr:colOff>
      <xdr:row>97</xdr:row>
      <xdr:rowOff>111553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2857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128080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08795" y="1641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158122</xdr:rowOff>
    </xdr:from>
    <xdr:to>
      <xdr:col>10</xdr:col>
      <xdr:colOff>114300</xdr:colOff>
      <xdr:row>97</xdr:row>
      <xdr:rowOff>159006</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1130300" y="16788772"/>
          <a:ext cx="889000" cy="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26236</xdr:rowOff>
    </xdr:from>
    <xdr:to>
      <xdr:col>10</xdr:col>
      <xdr:colOff>165100</xdr:colOff>
      <xdr:row>97</xdr:row>
      <xdr:rowOff>127836</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968500" y="16656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144363</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19795" y="16432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17149</xdr:rowOff>
    </xdr:from>
    <xdr:to>
      <xdr:col>6</xdr:col>
      <xdr:colOff>38100</xdr:colOff>
      <xdr:row>97</xdr:row>
      <xdr:rowOff>118749</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079500" y="1664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135276</xdr:rowOff>
    </xdr:from>
    <xdr:ext cx="59901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30795" y="16423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114267</xdr:rowOff>
    </xdr:from>
    <xdr:to>
      <xdr:col>24</xdr:col>
      <xdr:colOff>114300</xdr:colOff>
      <xdr:row>98</xdr:row>
      <xdr:rowOff>44417</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4584700" y="16744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29194</xdr:rowOff>
    </xdr:from>
    <xdr:ext cx="534377" cy="259045"/>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659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136007</xdr:rowOff>
    </xdr:from>
    <xdr:to>
      <xdr:col>20</xdr:col>
      <xdr:colOff>38100</xdr:colOff>
      <xdr:row>97</xdr:row>
      <xdr:rowOff>66157</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3746500" y="16595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82684</xdr:rowOff>
    </xdr:from>
    <xdr:ext cx="59901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497795" y="16370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115057</xdr:rowOff>
    </xdr:from>
    <xdr:to>
      <xdr:col>15</xdr:col>
      <xdr:colOff>101600</xdr:colOff>
      <xdr:row>98</xdr:row>
      <xdr:rowOff>45207</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2857500" y="16745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36334</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41111" y="16838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108206</xdr:rowOff>
    </xdr:from>
    <xdr:to>
      <xdr:col>10</xdr:col>
      <xdr:colOff>165100</xdr:colOff>
      <xdr:row>98</xdr:row>
      <xdr:rowOff>38356</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968500" y="16738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29483</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2111" y="16831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107322</xdr:rowOff>
    </xdr:from>
    <xdr:to>
      <xdr:col>6</xdr:col>
      <xdr:colOff>38100</xdr:colOff>
      <xdr:row>98</xdr:row>
      <xdr:rowOff>37472</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079500" y="16737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28599</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3111" y="16830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65568</xdr:rowOff>
    </xdr:from>
    <xdr:to>
      <xdr:col>54</xdr:col>
      <xdr:colOff>189865</xdr:colOff>
      <xdr:row>39</xdr:row>
      <xdr:rowOff>98878</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209068"/>
          <a:ext cx="1270" cy="157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12245</xdr:rowOff>
    </xdr:from>
    <xdr:ext cx="534377" cy="25904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4984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14,481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65568</xdr:rowOff>
    </xdr:from>
    <xdr:to>
      <xdr:col>55</xdr:col>
      <xdr:colOff>88900</xdr:colOff>
      <xdr:row>30</xdr:row>
      <xdr:rowOff>65568</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209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13588</xdr:rowOff>
    </xdr:from>
    <xdr:ext cx="378565" cy="259045"/>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52868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162161</xdr:rowOff>
    </xdr:from>
    <xdr:to>
      <xdr:col>55</xdr:col>
      <xdr:colOff>50800</xdr:colOff>
      <xdr:row>39</xdr:row>
      <xdr:rowOff>92311</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677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161726</xdr:rowOff>
    </xdr:from>
    <xdr:to>
      <xdr:col>50</xdr:col>
      <xdr:colOff>165100</xdr:colOff>
      <xdr:row>39</xdr:row>
      <xdr:rowOff>91876</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676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108402</xdr:rowOff>
    </xdr:from>
    <xdr:ext cx="378565"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50017" y="6452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71483</xdr:rowOff>
    </xdr:from>
    <xdr:to>
      <xdr:col>46</xdr:col>
      <xdr:colOff>38100</xdr:colOff>
      <xdr:row>39</xdr:row>
      <xdr:rowOff>1633</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58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18160</xdr:rowOff>
    </xdr:from>
    <xdr:ext cx="469744"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15428" y="6361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32</xdr:row>
      <xdr:rowOff>153416</xdr:rowOff>
    </xdr:from>
    <xdr:to>
      <xdr:col>41</xdr:col>
      <xdr:colOff>50800</xdr:colOff>
      <xdr:row>39</xdr:row>
      <xdr:rowOff>98878</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6972300" y="5639816"/>
          <a:ext cx="889000" cy="1145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112195</xdr:rowOff>
    </xdr:from>
    <xdr:to>
      <xdr:col>41</xdr:col>
      <xdr:colOff>101600</xdr:colOff>
      <xdr:row>39</xdr:row>
      <xdr:rowOff>42345</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627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58872</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2017" y="64025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85852</xdr:rowOff>
    </xdr:from>
    <xdr:to>
      <xdr:col>36</xdr:col>
      <xdr:colOff>165100</xdr:colOff>
      <xdr:row>38</xdr:row>
      <xdr:rowOff>16002</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429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38</xdr:row>
      <xdr:rowOff>7129</xdr:rowOff>
    </xdr:from>
    <xdr:ext cx="469744"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37428" y="65222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140587</xdr:rowOff>
    </xdr:from>
    <xdr:ext cx="249299" cy="259045"/>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6556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32</xdr:row>
      <xdr:rowOff>102616</xdr:rowOff>
    </xdr:from>
    <xdr:to>
      <xdr:col>36</xdr:col>
      <xdr:colOff>165100</xdr:colOff>
      <xdr:row>33</xdr:row>
      <xdr:rowOff>32766</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558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31</xdr:row>
      <xdr:rowOff>49293</xdr:rowOff>
    </xdr:from>
    <xdr:ext cx="534377"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705111" y="5364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a16="http://schemas.microsoft.com/office/drawing/2014/main" id="{00000000-0008-0000-07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83557</xdr:rowOff>
    </xdr:from>
    <xdr:to>
      <xdr:col>54</xdr:col>
      <xdr:colOff>189865</xdr:colOff>
      <xdr:row>59</xdr:row>
      <xdr:rowOff>84962</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10475595" y="8656057"/>
          <a:ext cx="1270" cy="15444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88789</xdr:rowOff>
    </xdr:from>
    <xdr:ext cx="534377" cy="259045"/>
    <xdr:sp macro="" textlink="">
      <xdr:nvSpPr>
        <xdr:cNvPr id="343" name="農林水産業費最小値テキスト">
          <a:extLst>
            <a:ext uri="{FF2B5EF4-FFF2-40B4-BE49-F238E27FC236}">
              <a16:creationId xmlns:a16="http://schemas.microsoft.com/office/drawing/2014/main" id="{00000000-0008-0000-0700-000057010000}"/>
            </a:ext>
          </a:extLst>
        </xdr:cNvPr>
        <xdr:cNvSpPr txBox="1"/>
      </xdr:nvSpPr>
      <xdr:spPr>
        <a:xfrm>
          <a:off x="10528300" y="10204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84962</xdr:rowOff>
    </xdr:from>
    <xdr:to>
      <xdr:col>55</xdr:col>
      <xdr:colOff>88900</xdr:colOff>
      <xdr:row>59</xdr:row>
      <xdr:rowOff>84962</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10200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30234</xdr:rowOff>
    </xdr:from>
    <xdr:ext cx="690189" cy="259045"/>
    <xdr:sp macro="" textlink="">
      <xdr:nvSpPr>
        <xdr:cNvPr id="345" name="農林水産業費最大値テキスト">
          <a:extLst>
            <a:ext uri="{FF2B5EF4-FFF2-40B4-BE49-F238E27FC236}">
              <a16:creationId xmlns:a16="http://schemas.microsoft.com/office/drawing/2014/main" id="{00000000-0008-0000-0700-000059010000}"/>
            </a:ext>
          </a:extLst>
        </xdr:cNvPr>
        <xdr:cNvSpPr txBox="1"/>
      </xdr:nvSpPr>
      <xdr:spPr>
        <a:xfrm>
          <a:off x="10528300" y="84312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1,431,575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83557</xdr:rowOff>
    </xdr:from>
    <xdr:to>
      <xdr:col>55</xdr:col>
      <xdr:colOff>88900</xdr:colOff>
      <xdr:row>50</xdr:row>
      <xdr:rowOff>83557</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8656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33997</xdr:rowOff>
    </xdr:from>
    <xdr:to>
      <xdr:col>55</xdr:col>
      <xdr:colOff>0</xdr:colOff>
      <xdr:row>58</xdr:row>
      <xdr:rowOff>84702</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flipV="1">
          <a:off x="9639300" y="9978097"/>
          <a:ext cx="838200" cy="50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21110</xdr:rowOff>
    </xdr:from>
    <xdr:ext cx="599010" cy="259045"/>
    <xdr:sp macro="" textlink="">
      <xdr:nvSpPr>
        <xdr:cNvPr id="348" name="農林水産業費平均値テキスト">
          <a:extLst>
            <a:ext uri="{FF2B5EF4-FFF2-40B4-BE49-F238E27FC236}">
              <a16:creationId xmlns:a16="http://schemas.microsoft.com/office/drawing/2014/main" id="{00000000-0008-0000-0700-00005C010000}"/>
            </a:ext>
          </a:extLst>
        </xdr:cNvPr>
        <xdr:cNvSpPr txBox="1"/>
      </xdr:nvSpPr>
      <xdr:spPr>
        <a:xfrm>
          <a:off x="10528300" y="99652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42683</xdr:rowOff>
    </xdr:from>
    <xdr:to>
      <xdr:col>55</xdr:col>
      <xdr:colOff>50800</xdr:colOff>
      <xdr:row>58</xdr:row>
      <xdr:rowOff>144283</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10426700" y="9986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84702</xdr:rowOff>
    </xdr:from>
    <xdr:to>
      <xdr:col>50</xdr:col>
      <xdr:colOff>114300</xdr:colOff>
      <xdr:row>58</xdr:row>
      <xdr:rowOff>102900</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flipV="1">
          <a:off x="8750300" y="10028802"/>
          <a:ext cx="889000" cy="18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32873</xdr:rowOff>
    </xdr:from>
    <xdr:to>
      <xdr:col>50</xdr:col>
      <xdr:colOff>165100</xdr:colOff>
      <xdr:row>58</xdr:row>
      <xdr:rowOff>134473</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9588500" y="9976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151000</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9339795" y="9752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102900</xdr:rowOff>
    </xdr:from>
    <xdr:to>
      <xdr:col>45</xdr:col>
      <xdr:colOff>177800</xdr:colOff>
      <xdr:row>59</xdr:row>
      <xdr:rowOff>14941</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flipV="1">
          <a:off x="7861300" y="10047000"/>
          <a:ext cx="889000" cy="83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34074</xdr:rowOff>
    </xdr:from>
    <xdr:to>
      <xdr:col>46</xdr:col>
      <xdr:colOff>38100</xdr:colOff>
      <xdr:row>58</xdr:row>
      <xdr:rowOff>135674</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8699500" y="997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152201</xdr:rowOff>
    </xdr:from>
    <xdr:ext cx="59901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450795" y="9753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118480</xdr:rowOff>
    </xdr:from>
    <xdr:to>
      <xdr:col>41</xdr:col>
      <xdr:colOff>50800</xdr:colOff>
      <xdr:row>59</xdr:row>
      <xdr:rowOff>14941</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a:off x="6972300" y="10062580"/>
          <a:ext cx="889000" cy="67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49464</xdr:rowOff>
    </xdr:from>
    <xdr:to>
      <xdr:col>41</xdr:col>
      <xdr:colOff>101600</xdr:colOff>
      <xdr:row>58</xdr:row>
      <xdr:rowOff>151064</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7810500" y="9993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167591</xdr:rowOff>
    </xdr:from>
    <xdr:ext cx="59901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7561795" y="9768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33648</xdr:rowOff>
    </xdr:from>
    <xdr:to>
      <xdr:col>36</xdr:col>
      <xdr:colOff>165100</xdr:colOff>
      <xdr:row>58</xdr:row>
      <xdr:rowOff>135248</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6921500" y="997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151775</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6672795" y="975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154647</xdr:rowOff>
    </xdr:from>
    <xdr:to>
      <xdr:col>55</xdr:col>
      <xdr:colOff>50800</xdr:colOff>
      <xdr:row>58</xdr:row>
      <xdr:rowOff>84797</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10426700" y="9927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6074</xdr:rowOff>
    </xdr:from>
    <xdr:ext cx="599010" cy="259045"/>
    <xdr:sp macro="" textlink="">
      <xdr:nvSpPr>
        <xdr:cNvPr id="367" name="農林水産業費該当値テキスト">
          <a:extLst>
            <a:ext uri="{FF2B5EF4-FFF2-40B4-BE49-F238E27FC236}">
              <a16:creationId xmlns:a16="http://schemas.microsoft.com/office/drawing/2014/main" id="{00000000-0008-0000-0700-00006F010000}"/>
            </a:ext>
          </a:extLst>
        </xdr:cNvPr>
        <xdr:cNvSpPr txBox="1"/>
      </xdr:nvSpPr>
      <xdr:spPr>
        <a:xfrm>
          <a:off x="10528300" y="97787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33902</xdr:rowOff>
    </xdr:from>
    <xdr:to>
      <xdr:col>50</xdr:col>
      <xdr:colOff>165100</xdr:colOff>
      <xdr:row>58</xdr:row>
      <xdr:rowOff>135502</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9588500" y="9978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126629</xdr:rowOff>
    </xdr:from>
    <xdr:ext cx="59901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9339795" y="100707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52100</xdr:rowOff>
    </xdr:from>
    <xdr:to>
      <xdr:col>46</xdr:col>
      <xdr:colOff>38100</xdr:colOff>
      <xdr:row>58</xdr:row>
      <xdr:rowOff>153700</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8699500" y="999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144827</xdr:rowOff>
    </xdr:from>
    <xdr:ext cx="59901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8450795" y="10088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135591</xdr:rowOff>
    </xdr:from>
    <xdr:to>
      <xdr:col>41</xdr:col>
      <xdr:colOff>101600</xdr:colOff>
      <xdr:row>59</xdr:row>
      <xdr:rowOff>65741</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7810500" y="10079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56868</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7594111" y="101724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67680</xdr:rowOff>
    </xdr:from>
    <xdr:to>
      <xdr:col>36</xdr:col>
      <xdr:colOff>165100</xdr:colOff>
      <xdr:row>58</xdr:row>
      <xdr:rowOff>169280</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6921500" y="10011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160407</xdr:rowOff>
    </xdr:from>
    <xdr:ext cx="599010"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6672795" y="10104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72734</xdr:rowOff>
    </xdr:from>
    <xdr:to>
      <xdr:col>54</xdr:col>
      <xdr:colOff>189865</xdr:colOff>
      <xdr:row>78</xdr:row>
      <xdr:rowOff>137913</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074234"/>
          <a:ext cx="1270" cy="14367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141740</xdr:rowOff>
    </xdr:from>
    <xdr:ext cx="378565"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5148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137913</xdr:rowOff>
    </xdr:from>
    <xdr:to>
      <xdr:col>55</xdr:col>
      <xdr:colOff>88900</xdr:colOff>
      <xdr:row>78</xdr:row>
      <xdr:rowOff>137913</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511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19411</xdr:rowOff>
    </xdr:from>
    <xdr:ext cx="599010"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4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629,294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72734</xdr:rowOff>
    </xdr:from>
    <xdr:to>
      <xdr:col>55</xdr:col>
      <xdr:colOff>88900</xdr:colOff>
      <xdr:row>70</xdr:row>
      <xdr:rowOff>72734</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07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53234</xdr:rowOff>
    </xdr:from>
    <xdr:to>
      <xdr:col>55</xdr:col>
      <xdr:colOff>0</xdr:colOff>
      <xdr:row>78</xdr:row>
      <xdr:rowOff>72127</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flipV="1">
          <a:off x="9639300" y="13426334"/>
          <a:ext cx="838200" cy="18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168966</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199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146089</xdr:rowOff>
    </xdr:from>
    <xdr:to>
      <xdr:col>55</xdr:col>
      <xdr:colOff>50800</xdr:colOff>
      <xdr:row>78</xdr:row>
      <xdr:rowOff>76239</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72127</xdr:rowOff>
    </xdr:from>
    <xdr:to>
      <xdr:col>50</xdr:col>
      <xdr:colOff>114300</xdr:colOff>
      <xdr:row>78</xdr:row>
      <xdr:rowOff>77877</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8750300" y="13445227"/>
          <a:ext cx="889000" cy="5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153236</xdr:rowOff>
    </xdr:from>
    <xdr:to>
      <xdr:col>50</xdr:col>
      <xdr:colOff>165100</xdr:colOff>
      <xdr:row>78</xdr:row>
      <xdr:rowOff>83386</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99913</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1301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77877</xdr:rowOff>
    </xdr:from>
    <xdr:to>
      <xdr:col>45</xdr:col>
      <xdr:colOff>177800</xdr:colOff>
      <xdr:row>78</xdr:row>
      <xdr:rowOff>87725</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7861300" y="13450977"/>
          <a:ext cx="889000" cy="9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156094</xdr:rowOff>
    </xdr:from>
    <xdr:to>
      <xdr:col>46</xdr:col>
      <xdr:colOff>38100</xdr:colOff>
      <xdr:row>78</xdr:row>
      <xdr:rowOff>86244</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35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102771</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132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87725</xdr:rowOff>
    </xdr:from>
    <xdr:to>
      <xdr:col>41</xdr:col>
      <xdr:colOff>50800</xdr:colOff>
      <xdr:row>78</xdr:row>
      <xdr:rowOff>96986</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6972300" y="13460825"/>
          <a:ext cx="889000" cy="9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150194</xdr:rowOff>
    </xdr:from>
    <xdr:to>
      <xdr:col>41</xdr:col>
      <xdr:colOff>101600</xdr:colOff>
      <xdr:row>78</xdr:row>
      <xdr:rowOff>80344</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35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96871</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3127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151281</xdr:rowOff>
    </xdr:from>
    <xdr:to>
      <xdr:col>36</xdr:col>
      <xdr:colOff>165100</xdr:colOff>
      <xdr:row>78</xdr:row>
      <xdr:rowOff>81431</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35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97958</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3128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2434</xdr:rowOff>
    </xdr:from>
    <xdr:to>
      <xdr:col>55</xdr:col>
      <xdr:colOff>50800</xdr:colOff>
      <xdr:row>78</xdr:row>
      <xdr:rowOff>104034</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375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124516</xdr:rowOff>
    </xdr:from>
    <xdr:ext cx="534377"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326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21327</xdr:rowOff>
    </xdr:from>
    <xdr:to>
      <xdr:col>50</xdr:col>
      <xdr:colOff>165100</xdr:colOff>
      <xdr:row>78</xdr:row>
      <xdr:rowOff>122927</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394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114054</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372111" y="13487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27077</xdr:rowOff>
    </xdr:from>
    <xdr:to>
      <xdr:col>46</xdr:col>
      <xdr:colOff>38100</xdr:colOff>
      <xdr:row>78</xdr:row>
      <xdr:rowOff>128677</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400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119804</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483111" y="13492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36925</xdr:rowOff>
    </xdr:from>
    <xdr:to>
      <xdr:col>41</xdr:col>
      <xdr:colOff>101600</xdr:colOff>
      <xdr:row>78</xdr:row>
      <xdr:rowOff>138525</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41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129652</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594111" y="135027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46186</xdr:rowOff>
    </xdr:from>
    <xdr:to>
      <xdr:col>36</xdr:col>
      <xdr:colOff>165100</xdr:colOff>
      <xdr:row>78</xdr:row>
      <xdr:rowOff>147786</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419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138913</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05111" y="13512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47799</xdr:rowOff>
    </xdr:from>
    <xdr:to>
      <xdr:col>54</xdr:col>
      <xdr:colOff>189865</xdr:colOff>
      <xdr:row>98</xdr:row>
      <xdr:rowOff>5910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649749"/>
          <a:ext cx="1270" cy="11582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9737</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6811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5910</xdr:rowOff>
    </xdr:from>
    <xdr:to>
      <xdr:col>55</xdr:col>
      <xdr:colOff>88900</xdr:colOff>
      <xdr:row>98</xdr:row>
      <xdr:rowOff>5910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680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165926</xdr:rowOff>
    </xdr:from>
    <xdr:ext cx="690189"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4249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2,060,808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47799</xdr:rowOff>
    </xdr:from>
    <xdr:to>
      <xdr:col>55</xdr:col>
      <xdr:colOff>88900</xdr:colOff>
      <xdr:row>91</xdr:row>
      <xdr:rowOff>47799</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649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109086</xdr:rowOff>
    </xdr:from>
    <xdr:to>
      <xdr:col>55</xdr:col>
      <xdr:colOff>0</xdr:colOff>
      <xdr:row>97</xdr:row>
      <xdr:rowOff>130639</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9639300" y="16739736"/>
          <a:ext cx="838200" cy="21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86410</xdr:rowOff>
    </xdr:from>
    <xdr:ext cx="599010"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5456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63533</xdr:rowOff>
    </xdr:from>
    <xdr:to>
      <xdr:col>55</xdr:col>
      <xdr:colOff>50800</xdr:colOff>
      <xdr:row>97</xdr:row>
      <xdr:rowOff>165133</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10426700" y="1669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109086</xdr:rowOff>
    </xdr:from>
    <xdr:to>
      <xdr:col>50</xdr:col>
      <xdr:colOff>114300</xdr:colOff>
      <xdr:row>97</xdr:row>
      <xdr:rowOff>141134</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8750300" y="16739736"/>
          <a:ext cx="889000" cy="32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59466</xdr:rowOff>
    </xdr:from>
    <xdr:to>
      <xdr:col>50</xdr:col>
      <xdr:colOff>165100</xdr:colOff>
      <xdr:row>97</xdr:row>
      <xdr:rowOff>161066</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9588500" y="166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152193</xdr:rowOff>
    </xdr:from>
    <xdr:ext cx="599010"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39795" y="167828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141134</xdr:rowOff>
    </xdr:from>
    <xdr:to>
      <xdr:col>45</xdr:col>
      <xdr:colOff>177800</xdr:colOff>
      <xdr:row>97</xdr:row>
      <xdr:rowOff>146309</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7861300" y="16771784"/>
          <a:ext cx="889000" cy="51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60844</xdr:rowOff>
    </xdr:from>
    <xdr:to>
      <xdr:col>46</xdr:col>
      <xdr:colOff>38100</xdr:colOff>
      <xdr:row>97</xdr:row>
      <xdr:rowOff>162444</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8699500" y="1669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7521</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50795" y="16466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146309</xdr:rowOff>
    </xdr:from>
    <xdr:to>
      <xdr:col>41</xdr:col>
      <xdr:colOff>50800</xdr:colOff>
      <xdr:row>97</xdr:row>
      <xdr:rowOff>159782</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6972300" y="16776959"/>
          <a:ext cx="889000" cy="13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69132</xdr:rowOff>
    </xdr:from>
    <xdr:to>
      <xdr:col>41</xdr:col>
      <xdr:colOff>101600</xdr:colOff>
      <xdr:row>97</xdr:row>
      <xdr:rowOff>170732</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7810500" y="16699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15809</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61795" y="16475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53904</xdr:rowOff>
    </xdr:from>
    <xdr:to>
      <xdr:col>36</xdr:col>
      <xdr:colOff>165100</xdr:colOff>
      <xdr:row>97</xdr:row>
      <xdr:rowOff>155504</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6921500" y="16684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581</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672795" y="16459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79839</xdr:rowOff>
    </xdr:from>
    <xdr:to>
      <xdr:col>55</xdr:col>
      <xdr:colOff>50800</xdr:colOff>
      <xdr:row>98</xdr:row>
      <xdr:rowOff>9989</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10426700" y="16710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41961</xdr:rowOff>
    </xdr:from>
    <xdr:ext cx="599010"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672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58286</xdr:rowOff>
    </xdr:from>
    <xdr:to>
      <xdr:col>50</xdr:col>
      <xdr:colOff>165100</xdr:colOff>
      <xdr:row>97</xdr:row>
      <xdr:rowOff>159886</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9588500" y="16688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4963</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39795" y="16464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90334</xdr:rowOff>
    </xdr:from>
    <xdr:to>
      <xdr:col>46</xdr:col>
      <xdr:colOff>38100</xdr:colOff>
      <xdr:row>98</xdr:row>
      <xdr:rowOff>20484</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8699500" y="16720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11611</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83111" y="16813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95509</xdr:rowOff>
    </xdr:from>
    <xdr:to>
      <xdr:col>41</xdr:col>
      <xdr:colOff>101600</xdr:colOff>
      <xdr:row>98</xdr:row>
      <xdr:rowOff>25659</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7810500" y="16726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16786</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94111" y="16818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108982</xdr:rowOff>
    </xdr:from>
    <xdr:to>
      <xdr:col>36</xdr:col>
      <xdr:colOff>165100</xdr:colOff>
      <xdr:row>98</xdr:row>
      <xdr:rowOff>39132</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6921500" y="16739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30259</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05111" y="16832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a16="http://schemas.microsoft.com/office/drawing/2014/main" id="{00000000-0008-0000-07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90309</xdr:rowOff>
    </xdr:from>
    <xdr:to>
      <xdr:col>85</xdr:col>
      <xdr:colOff>126364</xdr:colOff>
      <xdr:row>39</xdr:row>
      <xdr:rowOff>78223</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flipV="1">
          <a:off x="16317595" y="5233809"/>
          <a:ext cx="1269" cy="15309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82050</xdr:rowOff>
    </xdr:from>
    <xdr:ext cx="469744" cy="259045"/>
    <xdr:sp macro="" textlink="">
      <xdr:nvSpPr>
        <xdr:cNvPr id="510" name="消防費最小値テキスト">
          <a:extLst>
            <a:ext uri="{FF2B5EF4-FFF2-40B4-BE49-F238E27FC236}">
              <a16:creationId xmlns:a16="http://schemas.microsoft.com/office/drawing/2014/main" id="{00000000-0008-0000-0700-0000FE010000}"/>
            </a:ext>
          </a:extLst>
        </xdr:cNvPr>
        <xdr:cNvSpPr txBox="1"/>
      </xdr:nvSpPr>
      <xdr:spPr>
        <a:xfrm>
          <a:off x="16370300" y="6768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78223</xdr:rowOff>
    </xdr:from>
    <xdr:to>
      <xdr:col>86</xdr:col>
      <xdr:colOff>25400</xdr:colOff>
      <xdr:row>39</xdr:row>
      <xdr:rowOff>78223</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676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36986</xdr:rowOff>
    </xdr:from>
    <xdr:ext cx="599010" cy="259045"/>
    <xdr:sp macro="" textlink="">
      <xdr:nvSpPr>
        <xdr:cNvPr id="512" name="消防費最大値テキスト">
          <a:extLst>
            <a:ext uri="{FF2B5EF4-FFF2-40B4-BE49-F238E27FC236}">
              <a16:creationId xmlns:a16="http://schemas.microsoft.com/office/drawing/2014/main" id="{00000000-0008-0000-0700-000000020000}"/>
            </a:ext>
          </a:extLst>
        </xdr:cNvPr>
        <xdr:cNvSpPr txBox="1"/>
      </xdr:nvSpPr>
      <xdr:spPr>
        <a:xfrm>
          <a:off x="16370300" y="5009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475,124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90309</xdr:rowOff>
    </xdr:from>
    <xdr:to>
      <xdr:col>86</xdr:col>
      <xdr:colOff>25400</xdr:colOff>
      <xdr:row>30</xdr:row>
      <xdr:rowOff>90309</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6230600" y="5233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107321</xdr:rowOff>
    </xdr:from>
    <xdr:to>
      <xdr:col>85</xdr:col>
      <xdr:colOff>127000</xdr:colOff>
      <xdr:row>38</xdr:row>
      <xdr:rowOff>111422</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5481300" y="6622421"/>
          <a:ext cx="838200" cy="4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64545</xdr:rowOff>
    </xdr:from>
    <xdr:ext cx="534377" cy="259045"/>
    <xdr:sp macro="" textlink="">
      <xdr:nvSpPr>
        <xdr:cNvPr id="515" name="消防費平均値テキスト">
          <a:extLst>
            <a:ext uri="{FF2B5EF4-FFF2-40B4-BE49-F238E27FC236}">
              <a16:creationId xmlns:a16="http://schemas.microsoft.com/office/drawing/2014/main" id="{00000000-0008-0000-0700-000003020000}"/>
            </a:ext>
          </a:extLst>
        </xdr:cNvPr>
        <xdr:cNvSpPr txBox="1"/>
      </xdr:nvSpPr>
      <xdr:spPr>
        <a:xfrm>
          <a:off x="16370300" y="64081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41668</xdr:rowOff>
    </xdr:from>
    <xdr:to>
      <xdr:col>85</xdr:col>
      <xdr:colOff>177800</xdr:colOff>
      <xdr:row>38</xdr:row>
      <xdr:rowOff>143268</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6268700" y="6556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107321</xdr:rowOff>
    </xdr:from>
    <xdr:to>
      <xdr:col>81</xdr:col>
      <xdr:colOff>50800</xdr:colOff>
      <xdr:row>38</xdr:row>
      <xdr:rowOff>126128</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4592300" y="6622421"/>
          <a:ext cx="889000" cy="18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58114</xdr:rowOff>
    </xdr:from>
    <xdr:to>
      <xdr:col>81</xdr:col>
      <xdr:colOff>101600</xdr:colOff>
      <xdr:row>38</xdr:row>
      <xdr:rowOff>159714</xdr:rowOff>
    </xdr:to>
    <xdr:sp macro=""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5430500" y="657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150841</xdr:rowOff>
    </xdr:from>
    <xdr:ext cx="534377"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5214111" y="6665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126128</xdr:rowOff>
    </xdr:from>
    <xdr:to>
      <xdr:col>76</xdr:col>
      <xdr:colOff>114300</xdr:colOff>
      <xdr:row>38</xdr:row>
      <xdr:rowOff>143302</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3703300" y="6641228"/>
          <a:ext cx="889000" cy="17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53333</xdr:rowOff>
    </xdr:from>
    <xdr:to>
      <xdr:col>76</xdr:col>
      <xdr:colOff>165100</xdr:colOff>
      <xdr:row>38</xdr:row>
      <xdr:rowOff>154933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541500" y="6568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10</xdr:rowOff>
    </xdr:from>
    <xdr:ext cx="534377"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4325111" y="6343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138580</xdr:rowOff>
    </xdr:from>
    <xdr:to>
      <xdr:col>71</xdr:col>
      <xdr:colOff>177800</xdr:colOff>
      <xdr:row>38</xdr:row>
      <xdr:rowOff>143302</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2814300" y="6653680"/>
          <a:ext cx="889000" cy="4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52053</xdr:rowOff>
    </xdr:from>
    <xdr:to>
      <xdr:col>72</xdr:col>
      <xdr:colOff>38100</xdr:colOff>
      <xdr:row>38</xdr:row>
      <xdr:rowOff>153653</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652500" y="656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170180</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436111" y="6342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26113</xdr:rowOff>
    </xdr:from>
    <xdr:to>
      <xdr:col>67</xdr:col>
      <xdr:colOff>101600</xdr:colOff>
      <xdr:row>38</xdr:row>
      <xdr:rowOff>127713</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2763500" y="6541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144241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2547111" y="6316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60622</xdr:rowOff>
    </xdr:from>
    <xdr:to>
      <xdr:col>85</xdr:col>
      <xdr:colOff>177800</xdr:colOff>
      <xdr:row>38</xdr:row>
      <xdr:rowOff>162222</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6268700" y="6575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39049</xdr:rowOff>
    </xdr:from>
    <xdr:ext cx="534377" cy="259045"/>
    <xdr:sp macro="" textlink="">
      <xdr:nvSpPr>
        <xdr:cNvPr id="534" name="消防費該当値テキスト">
          <a:extLst>
            <a:ext uri="{FF2B5EF4-FFF2-40B4-BE49-F238E27FC236}">
              <a16:creationId xmlns:a16="http://schemas.microsoft.com/office/drawing/2014/main" id="{00000000-0008-0000-0700-000016020000}"/>
            </a:ext>
          </a:extLst>
        </xdr:cNvPr>
        <xdr:cNvSpPr txBox="1"/>
      </xdr:nvSpPr>
      <xdr:spPr>
        <a:xfrm>
          <a:off x="16370300" y="6554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56521</xdr:rowOff>
    </xdr:from>
    <xdr:to>
      <xdr:col>81</xdr:col>
      <xdr:colOff>101600</xdr:colOff>
      <xdr:row>38</xdr:row>
      <xdr:rowOff>158121</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5430500" y="6571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3198</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214111" y="6346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75328</xdr:rowOff>
    </xdr:from>
    <xdr:to>
      <xdr:col>76</xdr:col>
      <xdr:colOff>165100</xdr:colOff>
      <xdr:row>39</xdr:row>
      <xdr:rowOff>5478</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4541500" y="6590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168055</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325111" y="6683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92502</xdr:rowOff>
    </xdr:from>
    <xdr:to>
      <xdr:col>72</xdr:col>
      <xdr:colOff>38100</xdr:colOff>
      <xdr:row>39</xdr:row>
      <xdr:rowOff>22652</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3652500" y="6607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13779</xdr:rowOff>
    </xdr:from>
    <xdr:ext cx="534377"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3436111" y="6700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87780</xdr:rowOff>
    </xdr:from>
    <xdr:to>
      <xdr:col>67</xdr:col>
      <xdr:colOff>101600</xdr:colOff>
      <xdr:row>39</xdr:row>
      <xdr:rowOff>17930</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2763500" y="660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9057</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547111" y="6695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40,343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a16="http://schemas.microsoft.com/office/drawing/2014/main" id="{00000000-0008-0000-07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3" name="教育費グラフ枠">
          <a:extLst>
            <a:ext uri="{FF2B5EF4-FFF2-40B4-BE49-F238E27FC236}">
              <a16:creationId xmlns:a16="http://schemas.microsoft.com/office/drawing/2014/main" id="{00000000-0008-0000-07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130766</xdr:rowOff>
    </xdr:from>
    <xdr:to>
      <xdr:col>85</xdr:col>
      <xdr:colOff>126364</xdr:colOff>
      <xdr:row>58</xdr:row>
      <xdr:rowOff>73593</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flipV="1">
          <a:off x="16317595" y="8703266"/>
          <a:ext cx="1269" cy="13144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77420</xdr:rowOff>
    </xdr:from>
    <xdr:ext cx="534377" cy="259045"/>
    <xdr:sp macro="" textlink="">
      <xdr:nvSpPr>
        <xdr:cNvPr id="565" name="教育費最小値テキスト">
          <a:extLst>
            <a:ext uri="{FF2B5EF4-FFF2-40B4-BE49-F238E27FC236}">
              <a16:creationId xmlns:a16="http://schemas.microsoft.com/office/drawing/2014/main" id="{00000000-0008-0000-0700-000035020000}"/>
            </a:ext>
          </a:extLst>
        </xdr:cNvPr>
        <xdr:cNvSpPr txBox="1"/>
      </xdr:nvSpPr>
      <xdr:spPr>
        <a:xfrm>
          <a:off x="16370300" y="1002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73593</xdr:rowOff>
    </xdr:from>
    <xdr:to>
      <xdr:col>86</xdr:col>
      <xdr:colOff>25400</xdr:colOff>
      <xdr:row>58</xdr:row>
      <xdr:rowOff>73593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10017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77443</xdr:rowOff>
    </xdr:from>
    <xdr:ext cx="599010" cy="259045"/>
    <xdr:sp macro="" textlink="">
      <xdr:nvSpPr>
        <xdr:cNvPr id="567" name="教育費最大値テキスト">
          <a:extLst>
            <a:ext uri="{FF2B5EF4-FFF2-40B4-BE49-F238E27FC236}">
              <a16:creationId xmlns:a16="http://schemas.microsoft.com/office/drawing/2014/main" id="{00000000-0008-0000-0700-000037020000}"/>
            </a:ext>
          </a:extLst>
        </xdr:cNvPr>
        <xdr:cNvSpPr txBox="1"/>
      </xdr:nvSpPr>
      <xdr:spPr>
        <a:xfrm>
          <a:off x="16370300" y="8478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603,908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130766</xdr:rowOff>
    </xdr:from>
    <xdr:to>
      <xdr:col>86</xdr:col>
      <xdr:colOff>25400</xdr:colOff>
      <xdr:row>50</xdr:row>
      <xdr:rowOff>130766</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8703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147287</xdr:rowOff>
    </xdr:from>
    <xdr:to>
      <xdr:col>85</xdr:col>
      <xdr:colOff>127000</xdr:colOff>
      <xdr:row>57</xdr:row>
      <xdr:rowOff>151781</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5481300" y="9919937"/>
          <a:ext cx="838200" cy="4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3340</xdr:rowOff>
    </xdr:from>
    <xdr:ext cx="599010" cy="259045"/>
    <xdr:sp macro="" textlink="">
      <xdr:nvSpPr>
        <xdr:cNvPr id="570" name="教育費平均値テキスト">
          <a:extLst>
            <a:ext uri="{FF2B5EF4-FFF2-40B4-BE49-F238E27FC236}">
              <a16:creationId xmlns:a16="http://schemas.microsoft.com/office/drawing/2014/main" id="{00000000-0008-0000-0700-00003A020000}"/>
            </a:ext>
          </a:extLst>
        </xdr:cNvPr>
        <xdr:cNvSpPr txBox="1"/>
      </xdr:nvSpPr>
      <xdr:spPr>
        <a:xfrm>
          <a:off x="16370300" y="96045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151913</xdr:rowOff>
    </xdr:from>
    <xdr:to>
      <xdr:col>85</xdr:col>
      <xdr:colOff>177800</xdr:colOff>
      <xdr:row>57</xdr:row>
      <xdr:rowOff>82063</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62687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147287</xdr:rowOff>
    </xdr:from>
    <xdr:to>
      <xdr:col>81</xdr:col>
      <xdr:colOff>50800</xdr:colOff>
      <xdr:row>57</xdr:row>
      <xdr:rowOff>166780</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4592300" y="9919937"/>
          <a:ext cx="889000" cy="19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134670</xdr:rowOff>
    </xdr:from>
    <xdr:to>
      <xdr:col>81</xdr:col>
      <xdr:colOff>101600</xdr:colOff>
      <xdr:row>57</xdr:row>
      <xdr:rowOff>64820</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5430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81347</xdr:rowOff>
    </xdr:from>
    <xdr:ext cx="599010"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5181795" y="951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166780</xdr:rowOff>
    </xdr:from>
    <xdr:to>
      <xdr:col>76</xdr:col>
      <xdr:colOff>114300</xdr:colOff>
      <xdr:row>58</xdr:row>
      <xdr:rowOff>13271</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3703300" y="9939430"/>
          <a:ext cx="889000" cy="17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146608</xdr:rowOff>
    </xdr:from>
    <xdr:to>
      <xdr:col>76</xdr:col>
      <xdr:colOff>165100</xdr:colOff>
      <xdr:row>57</xdr:row>
      <xdr:rowOff>76758</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4541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93285</xdr:rowOff>
    </xdr:from>
    <xdr:ext cx="599010"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4292795" y="9523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2199</xdr:rowOff>
    </xdr:from>
    <xdr:to>
      <xdr:col>71</xdr:col>
      <xdr:colOff>177800</xdr:colOff>
      <xdr:row>58</xdr:row>
      <xdr:rowOff>13271</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2814300" y="9946299"/>
          <a:ext cx="889000" cy="11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129426</xdr:rowOff>
    </xdr:from>
    <xdr:to>
      <xdr:col>72</xdr:col>
      <xdr:colOff>38100</xdr:colOff>
      <xdr:row>57</xdr:row>
      <xdr:rowOff>59576</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3652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76103</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3403795" y="9505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140102</xdr:rowOff>
    </xdr:from>
    <xdr:to>
      <xdr:col>67</xdr:col>
      <xdr:colOff>101600</xdr:colOff>
      <xdr:row>57</xdr:row>
      <xdr:rowOff>70252</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2763500" y="9741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86779</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2514795" y="9516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100981</xdr:rowOff>
    </xdr:from>
    <xdr:to>
      <xdr:col>85</xdr:col>
      <xdr:colOff>177800</xdr:colOff>
      <xdr:row>58</xdr:row>
      <xdr:rowOff>31131</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6268700" y="9873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15908</xdr:rowOff>
    </xdr:from>
    <xdr:ext cx="534377" cy="259045"/>
    <xdr:sp macro="" textlink="">
      <xdr:nvSpPr>
        <xdr:cNvPr id="589" name="教育費該当値テキスト">
          <a:extLst>
            <a:ext uri="{FF2B5EF4-FFF2-40B4-BE49-F238E27FC236}">
              <a16:creationId xmlns:a16="http://schemas.microsoft.com/office/drawing/2014/main" id="{00000000-0008-0000-0700-00004D020000}"/>
            </a:ext>
          </a:extLst>
        </xdr:cNvPr>
        <xdr:cNvSpPr txBox="1"/>
      </xdr:nvSpPr>
      <xdr:spPr>
        <a:xfrm>
          <a:off x="16370300" y="9788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96487</xdr:rowOff>
    </xdr:from>
    <xdr:to>
      <xdr:col>81</xdr:col>
      <xdr:colOff>101600</xdr:colOff>
      <xdr:row>58</xdr:row>
      <xdr:rowOff>26637</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5430500" y="9869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17764</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14111" y="9961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115980</xdr:rowOff>
    </xdr:from>
    <xdr:to>
      <xdr:col>76</xdr:col>
      <xdr:colOff>165100</xdr:colOff>
      <xdr:row>58</xdr:row>
      <xdr:rowOff>46130</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4541500" y="988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37257</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325111" y="9981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133921</xdr:rowOff>
    </xdr:from>
    <xdr:to>
      <xdr:col>72</xdr:col>
      <xdr:colOff>38100</xdr:colOff>
      <xdr:row>58</xdr:row>
      <xdr:rowOff>64071</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3652500" y="9906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55198</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436111" y="9999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122849</xdr:rowOff>
    </xdr:from>
    <xdr:to>
      <xdr:col>67</xdr:col>
      <xdr:colOff>101600</xdr:colOff>
      <xdr:row>58</xdr:row>
      <xdr:rowOff>52999</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2763500" y="9895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44126</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2547111" y="9988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7" name="直線コネクタ 606">
          <a:extLst>
            <a:ext uri="{FF2B5EF4-FFF2-40B4-BE49-F238E27FC236}">
              <a16:creationId xmlns:a16="http://schemas.microsoft.com/office/drawing/2014/main" id="{00000000-0008-0000-07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98434</xdr:rowOff>
    </xdr:from>
    <xdr:to>
      <xdr:col>85</xdr:col>
      <xdr:colOff>126364</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6317595" y="12271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2" name="災害復旧費最小値テキスト">
          <a:extLst>
            <a:ext uri="{FF2B5EF4-FFF2-40B4-BE49-F238E27FC236}">
              <a16:creationId xmlns:a16="http://schemas.microsoft.com/office/drawing/2014/main" id="{00000000-0008-0000-0700-00006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45111</xdr:rowOff>
    </xdr:from>
    <xdr:ext cx="599010" cy="259045"/>
    <xdr:sp macro="" textlink="">
      <xdr:nvSpPr>
        <xdr:cNvPr id="624" name="災害復旧費最大値テキスト">
          <a:extLst>
            <a:ext uri="{FF2B5EF4-FFF2-40B4-BE49-F238E27FC236}">
              <a16:creationId xmlns:a16="http://schemas.microsoft.com/office/drawing/2014/main" id="{00000000-0008-0000-0700-000070020000}"/>
            </a:ext>
          </a:extLst>
        </xdr:cNvPr>
        <xdr:cNvSpPr txBox="1"/>
      </xdr:nvSpPr>
      <xdr:spPr>
        <a:xfrm>
          <a:off x="16370300" y="12046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345,831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98434</xdr:rowOff>
    </xdr:from>
    <xdr:to>
      <xdr:col>86</xdr:col>
      <xdr:colOff>25400</xdr:colOff>
      <xdr:row>71</xdr:row>
      <xdr:rowOff>98434</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2271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48054</xdr:rowOff>
    </xdr:from>
    <xdr:to>
      <xdr:col>85</xdr:col>
      <xdr:colOff>127000</xdr:colOff>
      <xdr:row>78</xdr:row>
      <xdr:rowOff>24261</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flipV="1">
          <a:off x="15481300" y="13249704"/>
          <a:ext cx="838200" cy="147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70432</xdr:rowOff>
    </xdr:from>
    <xdr:ext cx="534377" cy="259045"/>
    <xdr:sp macro="" textlink="">
      <xdr:nvSpPr>
        <xdr:cNvPr id="627" name="災害復旧費平均値テキスト">
          <a:extLst>
            <a:ext uri="{FF2B5EF4-FFF2-40B4-BE49-F238E27FC236}">
              <a16:creationId xmlns:a16="http://schemas.microsoft.com/office/drawing/2014/main" id="{00000000-0008-0000-0700-000073020000}"/>
            </a:ext>
          </a:extLst>
        </xdr:cNvPr>
        <xdr:cNvSpPr txBox="1"/>
      </xdr:nvSpPr>
      <xdr:spPr>
        <a:xfrm>
          <a:off x="16370300" y="13443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92005</xdr:rowOff>
    </xdr:from>
    <xdr:to>
      <xdr:col>85</xdr:col>
      <xdr:colOff>177800</xdr:colOff>
      <xdr:row>79</xdr:row>
      <xdr:rowOff>22155</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6268700" y="1346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49399</xdr:rowOff>
    </xdr:from>
    <xdr:to>
      <xdr:col>81</xdr:col>
      <xdr:colOff>50800</xdr:colOff>
      <xdr:row>78</xdr:row>
      <xdr:rowOff>24261</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4592300" y="13079599"/>
          <a:ext cx="889000" cy="317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100532</xdr:rowOff>
    </xdr:from>
    <xdr:to>
      <xdr:col>81</xdr:col>
      <xdr:colOff>101600</xdr:colOff>
      <xdr:row>79</xdr:row>
      <xdr:rowOff>30682</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54305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21809</xdr:rowOff>
    </xdr:from>
    <xdr:ext cx="534377"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5214111" y="13566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114298</xdr:rowOff>
    </xdr:from>
    <xdr:to>
      <xdr:col>76</xdr:col>
      <xdr:colOff>114300</xdr:colOff>
      <xdr:row>76</xdr:row>
      <xdr:rowOff>49399</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3703300" y="12973048"/>
          <a:ext cx="889000" cy="106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94204</xdr:rowOff>
    </xdr:from>
    <xdr:to>
      <xdr:col>76</xdr:col>
      <xdr:colOff>165100</xdr:colOff>
      <xdr:row>79</xdr:row>
      <xdr:rowOff>24354</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541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15481</xdr:rowOff>
    </xdr:from>
    <xdr:ext cx="534377"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4325111" y="1356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114298</xdr:rowOff>
    </xdr:from>
    <xdr:to>
      <xdr:col>71</xdr:col>
      <xdr:colOff>177800</xdr:colOff>
      <xdr:row>78</xdr:row>
      <xdr:rowOff>115812</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2814300" y="12973048"/>
          <a:ext cx="889000" cy="515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109722</xdr:rowOff>
    </xdr:from>
    <xdr:to>
      <xdr:col>72</xdr:col>
      <xdr:colOff>38100</xdr:colOff>
      <xdr:row>79</xdr:row>
      <xdr:rowOff>39872</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3652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30999</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3436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95960</xdr:rowOff>
    </xdr:from>
    <xdr:to>
      <xdr:col>67</xdr:col>
      <xdr:colOff>101600</xdr:colOff>
      <xdr:row>79</xdr:row>
      <xdr:rowOff>26110</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2763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17237</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2547111" y="13561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168704</xdr:rowOff>
    </xdr:from>
    <xdr:to>
      <xdr:col>85</xdr:col>
      <xdr:colOff>177800</xdr:colOff>
      <xdr:row>77</xdr:row>
      <xdr:rowOff>98854</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6268700" y="13198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20131</xdr:rowOff>
    </xdr:from>
    <xdr:ext cx="534377" cy="259045"/>
    <xdr:sp macro="" textlink="">
      <xdr:nvSpPr>
        <xdr:cNvPr id="646" name="災害復旧費該当値テキスト">
          <a:extLst>
            <a:ext uri="{FF2B5EF4-FFF2-40B4-BE49-F238E27FC236}">
              <a16:creationId xmlns:a16="http://schemas.microsoft.com/office/drawing/2014/main" id="{00000000-0008-0000-0700-000086020000}"/>
            </a:ext>
          </a:extLst>
        </xdr:cNvPr>
        <xdr:cNvSpPr txBox="1"/>
      </xdr:nvSpPr>
      <xdr:spPr>
        <a:xfrm>
          <a:off x="16370300" y="130503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144911</xdr:rowOff>
    </xdr:from>
    <xdr:to>
      <xdr:col>81</xdr:col>
      <xdr:colOff>101600</xdr:colOff>
      <xdr:row>78</xdr:row>
      <xdr:rowOff>75061</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5430500" y="13346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91588</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14111" y="13121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75</xdr:row>
      <xdr:rowOff>170049</xdr:rowOff>
    </xdr:from>
    <xdr:to>
      <xdr:col>76</xdr:col>
      <xdr:colOff>165100</xdr:colOff>
      <xdr:row>76</xdr:row>
      <xdr:rowOff>100199</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4541500" y="13028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74</xdr:row>
      <xdr:rowOff>116726</xdr:rowOff>
    </xdr:from>
    <xdr:ext cx="59901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292795" y="12804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63498</xdr:rowOff>
    </xdr:from>
    <xdr:to>
      <xdr:col>72</xdr:col>
      <xdr:colOff>38100</xdr:colOff>
      <xdr:row>75</xdr:row>
      <xdr:rowOff>165098</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3652500" y="12922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10175</xdr:rowOff>
    </xdr:from>
    <xdr:ext cx="59901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03795" y="12697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65012</xdr:rowOff>
    </xdr:from>
    <xdr:to>
      <xdr:col>67</xdr:col>
      <xdr:colOff>101600</xdr:colOff>
      <xdr:row>78</xdr:row>
      <xdr:rowOff>166612</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2763500" y="1343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11689</xdr:rowOff>
    </xdr:from>
    <xdr:ext cx="534377"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47111" y="13213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13402</xdr:rowOff>
    </xdr:from>
    <xdr:to>
      <xdr:col>85</xdr:col>
      <xdr:colOff>126364</xdr:colOff>
      <xdr:row>99</xdr:row>
      <xdr:rowOff>43918</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flipV="1">
          <a:off x="16317595" y="15615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47745</xdr:rowOff>
    </xdr:from>
    <xdr:ext cx="378565" cy="259045"/>
    <xdr:sp macro="" textlink="">
      <xdr:nvSpPr>
        <xdr:cNvPr id="679" name="公債費最小値テキスト">
          <a:extLst>
            <a:ext uri="{FF2B5EF4-FFF2-40B4-BE49-F238E27FC236}">
              <a16:creationId xmlns:a16="http://schemas.microsoft.com/office/drawing/2014/main" id="{00000000-0008-0000-0700-0000A7020000}"/>
            </a:ext>
          </a:extLst>
        </xdr:cNvPr>
        <xdr:cNvSpPr txBox="1"/>
      </xdr:nvSpPr>
      <xdr:spPr>
        <a:xfrm>
          <a:off x="16370300" y="17021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43918</xdr:rowOff>
    </xdr:from>
    <xdr:to>
      <xdr:col>86</xdr:col>
      <xdr:colOff>25400</xdr:colOff>
      <xdr:row>99</xdr:row>
      <xdr:rowOff>43918</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7017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131529</xdr:rowOff>
    </xdr:from>
    <xdr:ext cx="599010" cy="259045"/>
    <xdr:sp macro="" textlink="">
      <xdr:nvSpPr>
        <xdr:cNvPr id="681" name="公債費最大値テキスト">
          <a:extLst>
            <a:ext uri="{FF2B5EF4-FFF2-40B4-BE49-F238E27FC236}">
              <a16:creationId xmlns:a16="http://schemas.microsoft.com/office/drawing/2014/main" id="{00000000-0008-0000-0700-0000A9020000}"/>
            </a:ext>
          </a:extLst>
        </xdr:cNvPr>
        <xdr:cNvSpPr txBox="1"/>
      </xdr:nvSpPr>
      <xdr:spPr>
        <a:xfrm>
          <a:off x="16370300" y="15390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736,298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13402</xdr:rowOff>
    </xdr:from>
    <xdr:to>
      <xdr:col>86</xdr:col>
      <xdr:colOff>25400</xdr:colOff>
      <xdr:row>91</xdr:row>
      <xdr:rowOff>13402</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5615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7959</xdr:rowOff>
    </xdr:from>
    <xdr:to>
      <xdr:col>85</xdr:col>
      <xdr:colOff>127000</xdr:colOff>
      <xdr:row>98</xdr:row>
      <xdr:rowOff>16525</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5481300" y="16810059"/>
          <a:ext cx="838200" cy="8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85726</xdr:rowOff>
    </xdr:from>
    <xdr:ext cx="599010" cy="259045"/>
    <xdr:sp macro="" textlink="">
      <xdr:nvSpPr>
        <xdr:cNvPr id="684" name="公債費平均値テキスト">
          <a:extLst>
            <a:ext uri="{FF2B5EF4-FFF2-40B4-BE49-F238E27FC236}">
              <a16:creationId xmlns:a16="http://schemas.microsoft.com/office/drawing/2014/main" id="{00000000-0008-0000-0700-0000AC020000}"/>
            </a:ext>
          </a:extLst>
        </xdr:cNvPr>
        <xdr:cNvSpPr txBox="1"/>
      </xdr:nvSpPr>
      <xdr:spPr>
        <a:xfrm>
          <a:off x="16370300" y="16544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62849</xdr:rowOff>
    </xdr:from>
    <xdr:to>
      <xdr:col>85</xdr:col>
      <xdr:colOff>177800</xdr:colOff>
      <xdr:row>97</xdr:row>
      <xdr:rowOff>164449</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62687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16525</xdr:rowOff>
    </xdr:from>
    <xdr:to>
      <xdr:col>81</xdr:col>
      <xdr:colOff>50800</xdr:colOff>
      <xdr:row>98</xdr:row>
      <xdr:rowOff>17284</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flipV="1">
          <a:off x="14592300" y="16818625"/>
          <a:ext cx="889000" cy="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53711</xdr:rowOff>
    </xdr:from>
    <xdr:to>
      <xdr:col>81</xdr:col>
      <xdr:colOff>101600</xdr:colOff>
      <xdr:row>97</xdr:row>
      <xdr:rowOff>155311</xdr:rowOff>
    </xdr:to>
    <xdr:sp macro="" textlink="">
      <xdr:nvSpPr>
        <xdr:cNvPr id="687" name="フローチャート: 判断 686">
          <a:extLst>
            <a:ext uri="{FF2B5EF4-FFF2-40B4-BE49-F238E27FC236}">
              <a16:creationId xmlns:a16="http://schemas.microsoft.com/office/drawing/2014/main" id="{00000000-0008-0000-0700-0000AF020000}"/>
            </a:ext>
          </a:extLst>
        </xdr:cNvPr>
        <xdr:cNvSpPr/>
      </xdr:nvSpPr>
      <xdr:spPr>
        <a:xfrm>
          <a:off x="15430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388</xdr:rowOff>
    </xdr:from>
    <xdr:ext cx="599010"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5181795" y="1645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16174</xdr:rowOff>
    </xdr:from>
    <xdr:to>
      <xdr:col>76</xdr:col>
      <xdr:colOff>114300</xdr:colOff>
      <xdr:row>98</xdr:row>
      <xdr:rowOff>17284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3703300" y="16475374"/>
          <a:ext cx="889000" cy="344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58032</xdr:rowOff>
    </xdr:from>
    <xdr:to>
      <xdr:col>76</xdr:col>
      <xdr:colOff>165100</xdr:colOff>
      <xdr:row>97</xdr:row>
      <xdr:rowOff>159632</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4541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4709</xdr:rowOff>
    </xdr:from>
    <xdr:ext cx="599010" cy="25904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4292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16174</xdr:rowOff>
    </xdr:from>
    <xdr:to>
      <xdr:col>71</xdr:col>
      <xdr:colOff>177800</xdr:colOff>
      <xdr:row>97</xdr:row>
      <xdr:rowOff>100061</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2814300" y="16475374"/>
          <a:ext cx="889000" cy="255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57916</xdr:rowOff>
    </xdr:from>
    <xdr:to>
      <xdr:col>72</xdr:col>
      <xdr:colOff>38100</xdr:colOff>
      <xdr:row>97</xdr:row>
      <xdr:rowOff>159516</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3652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150643</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3403795" y="16781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52617</xdr:rowOff>
    </xdr:from>
    <xdr:to>
      <xdr:col>67</xdr:col>
      <xdr:colOff>101600</xdr:colOff>
      <xdr:row>97</xdr:row>
      <xdr:rowOff>154217</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2763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145344</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2514795" y="1677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128609</xdr:rowOff>
    </xdr:from>
    <xdr:to>
      <xdr:col>85</xdr:col>
      <xdr:colOff>177800</xdr:colOff>
      <xdr:row>98</xdr:row>
      <xdr:rowOff>58759</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6268700" y="16759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107036</xdr:rowOff>
    </xdr:from>
    <xdr:ext cx="599010" cy="259045"/>
    <xdr:sp macro="" textlink="">
      <xdr:nvSpPr>
        <xdr:cNvPr id="703" name="公債費該当値テキスト">
          <a:extLst>
            <a:ext uri="{FF2B5EF4-FFF2-40B4-BE49-F238E27FC236}">
              <a16:creationId xmlns:a16="http://schemas.microsoft.com/office/drawing/2014/main" id="{00000000-0008-0000-0700-0000BF020000}"/>
            </a:ext>
          </a:extLst>
        </xdr:cNvPr>
        <xdr:cNvSpPr txBox="1"/>
      </xdr:nvSpPr>
      <xdr:spPr>
        <a:xfrm>
          <a:off x="16370300" y="16737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137175</xdr:rowOff>
    </xdr:from>
    <xdr:to>
      <xdr:col>81</xdr:col>
      <xdr:colOff>101600</xdr:colOff>
      <xdr:row>98</xdr:row>
      <xdr:rowOff>67325</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5430500" y="16767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58452</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181795" y="16860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137934</xdr:rowOff>
    </xdr:from>
    <xdr:to>
      <xdr:col>76</xdr:col>
      <xdr:colOff>165100</xdr:colOff>
      <xdr:row>98</xdr:row>
      <xdr:rowOff>68084</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4541500" y="16768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59211</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292795" y="16861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136824</xdr:rowOff>
    </xdr:from>
    <xdr:to>
      <xdr:col>72</xdr:col>
      <xdr:colOff>38100</xdr:colOff>
      <xdr:row>96</xdr:row>
      <xdr:rowOff>66974</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3652500" y="16424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94</xdr:row>
      <xdr:rowOff>83501</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403795" y="16199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49261</xdr:rowOff>
    </xdr:from>
    <xdr:to>
      <xdr:col>67</xdr:col>
      <xdr:colOff>101600</xdr:colOff>
      <xdr:row>97</xdr:row>
      <xdr:rowOff>150861</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2763500" y="16679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167388</xdr:rowOff>
    </xdr:from>
    <xdr:ext cx="59901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514795" y="164551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a:extLst>
            <a:ext uri="{FF2B5EF4-FFF2-40B4-BE49-F238E27FC236}">
              <a16:creationId xmlns:a16="http://schemas.microsoft.com/office/drawing/2014/main" id="{00000000-0008-0000-07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34270</xdr:rowOff>
    </xdr:from>
    <xdr:to>
      <xdr:col>116</xdr:col>
      <xdr:colOff>62864</xdr:colOff>
      <xdr:row>38</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flipV="1">
          <a:off x="22159595" y="5177770"/>
          <a:ext cx="1269" cy="1477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10258</xdr:rowOff>
    </xdr:from>
    <xdr:ext cx="249299" cy="259045"/>
    <xdr:sp macro="" textlink="">
      <xdr:nvSpPr>
        <xdr:cNvPr id="734" name="諸支出金最小値テキスト">
          <a:extLst>
            <a:ext uri="{FF2B5EF4-FFF2-40B4-BE49-F238E27FC236}">
              <a16:creationId xmlns:a16="http://schemas.microsoft.com/office/drawing/2014/main" id="{00000000-0008-0000-0700-0000DE020000}"/>
            </a:ext>
          </a:extLst>
        </xdr:cNvPr>
        <xdr:cNvSpPr txBox="1"/>
      </xdr:nvSpPr>
      <xdr:spPr>
        <a:xfrm>
          <a:off x="22212300" y="6696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152397</xdr:rowOff>
    </xdr:from>
    <xdr:ext cx="534377" cy="259045"/>
    <xdr:sp macro="" textlink="">
      <xdr:nvSpPr>
        <xdr:cNvPr id="736" name="諸支出金最大値テキスト">
          <a:extLst>
            <a:ext uri="{FF2B5EF4-FFF2-40B4-BE49-F238E27FC236}">
              <a16:creationId xmlns:a16="http://schemas.microsoft.com/office/drawing/2014/main" id="{00000000-0008-0000-0700-0000E0020000}"/>
            </a:ext>
          </a:extLst>
        </xdr:cNvPr>
        <xdr:cNvSpPr txBox="1"/>
      </xdr:nvSpPr>
      <xdr:spPr>
        <a:xfrm>
          <a:off x="22212300" y="4952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32,306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34270</xdr:rowOff>
    </xdr:from>
    <xdr:to>
      <xdr:col>116</xdr:col>
      <xdr:colOff>152400</xdr:colOff>
      <xdr:row>30</xdr:row>
      <xdr:rowOff>34270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517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99158</xdr:rowOff>
    </xdr:from>
    <xdr:ext cx="378565" cy="259045"/>
    <xdr:sp macro="" textlink="">
      <xdr:nvSpPr>
        <xdr:cNvPr id="739" name="諸支出金平均値テキスト">
          <a:extLst>
            <a:ext uri="{FF2B5EF4-FFF2-40B4-BE49-F238E27FC236}">
              <a16:creationId xmlns:a16="http://schemas.microsoft.com/office/drawing/2014/main" id="{00000000-0008-0000-0700-0000E3020000}"/>
            </a:ext>
          </a:extLst>
        </xdr:cNvPr>
        <xdr:cNvSpPr txBox="1"/>
      </xdr:nvSpPr>
      <xdr:spPr>
        <a:xfrm>
          <a:off x="22212300" y="644280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76281</xdr:rowOff>
    </xdr:from>
    <xdr:to>
      <xdr:col>116</xdr:col>
      <xdr:colOff>114300</xdr:colOff>
      <xdr:row>39</xdr:row>
      <xdr:rowOff>6431</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21107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69241</xdr:rowOff>
    </xdr:from>
    <xdr:to>
      <xdr:col>112</xdr:col>
      <xdr:colOff>38100</xdr:colOff>
      <xdr:row>38</xdr:row>
      <xdr:rowOff>170841</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1272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15917</xdr:rowOff>
    </xdr:from>
    <xdr:ext cx="378565"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21134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60599</xdr:rowOff>
    </xdr:from>
    <xdr:to>
      <xdr:col>107</xdr:col>
      <xdr:colOff>101600</xdr:colOff>
      <xdr:row>38</xdr:row>
      <xdr:rowOff>162199</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0383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7276</xdr:rowOff>
    </xdr:from>
    <xdr:ext cx="378565"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20245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63571</xdr:rowOff>
    </xdr:from>
    <xdr:to>
      <xdr:col>102</xdr:col>
      <xdr:colOff>165100</xdr:colOff>
      <xdr:row>38</xdr:row>
      <xdr:rowOff>165171</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9494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10248</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9356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151674</xdr:rowOff>
    </xdr:from>
    <xdr:to>
      <xdr:col>98</xdr:col>
      <xdr:colOff>38100</xdr:colOff>
      <xdr:row>38</xdr:row>
      <xdr:rowOff>81824</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8605500" y="649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98351</xdr:rowOff>
    </xdr:from>
    <xdr:ext cx="469744"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8421428" y="6270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54708</xdr:rowOff>
    </xdr:from>
    <xdr:ext cx="249299" cy="259045"/>
    <xdr:sp macro="" textlink="">
      <xdr:nvSpPr>
        <xdr:cNvPr id="758" name="諸支出金該当値テキスト">
          <a:extLst>
            <a:ext uri="{FF2B5EF4-FFF2-40B4-BE49-F238E27FC236}">
              <a16:creationId xmlns:a16="http://schemas.microsoft.com/office/drawing/2014/main" id="{00000000-0008-0000-0700-0000F6020000}"/>
            </a:ext>
          </a:extLst>
        </xdr:cNvPr>
        <xdr:cNvSpPr txBox="1"/>
      </xdr:nvSpPr>
      <xdr:spPr>
        <a:xfrm>
          <a:off x="22212300" y="6569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7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25400</xdr:rowOff>
    </xdr:from>
    <xdr:to>
      <xdr:col>120</xdr:col>
      <xdr:colOff>114300</xdr:colOff>
      <xdr:row>58</xdr:row>
      <xdr:rowOff>25400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54627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82550</xdr:rowOff>
    </xdr:from>
    <xdr:to>
      <xdr:col>120</xdr:col>
      <xdr:colOff>114300</xdr:colOff>
      <xdr:row>51</xdr:row>
      <xdr:rowOff>82550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50</xdr:row>
      <xdr:rowOff>111777</xdr:rowOff>
    </xdr:from>
    <xdr:ext cx="531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7756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前年度繰上充用金グラフ枠">
          <a:extLst>
            <a:ext uri="{FF2B5EF4-FFF2-40B4-BE49-F238E27FC236}">
              <a16:creationId xmlns:a16="http://schemas.microsoft.com/office/drawing/2014/main" id="{00000000-0008-0000-07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40716</xdr:rowOff>
    </xdr:from>
    <xdr:to>
      <xdr:col>116</xdr:col>
      <xdr:colOff>62864</xdr:colOff>
      <xdr:row>58</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flipV="1">
          <a:off x="22159595" y="8784666"/>
          <a:ext cx="1269" cy="1184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76255</xdr:rowOff>
    </xdr:from>
    <xdr:ext cx="249299" cy="259045"/>
    <xdr:sp macro="" textlink="">
      <xdr:nvSpPr>
        <xdr:cNvPr id="787" name="前年度繰上充用金最小値テキスト">
          <a:extLst>
            <a:ext uri="{FF2B5EF4-FFF2-40B4-BE49-F238E27FC236}">
              <a16:creationId xmlns:a16="http://schemas.microsoft.com/office/drawing/2014/main" id="{00000000-0008-0000-0700-000013030000}"/>
            </a:ext>
          </a:extLst>
        </xdr:cNvPr>
        <xdr:cNvSpPr txBox="1"/>
      </xdr:nvSpPr>
      <xdr:spPr>
        <a:xfrm>
          <a:off x="22212300" y="10020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25400</xdr:rowOff>
    </xdr:from>
    <xdr:to>
      <xdr:col>116</xdr:col>
      <xdr:colOff>152400</xdr:colOff>
      <xdr:row>58</xdr:row>
      <xdr:rowOff>25400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072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158843</xdr:rowOff>
    </xdr:from>
    <xdr:ext cx="534377" cy="259045"/>
    <xdr:sp macro="" textlink="">
      <xdr:nvSpPr>
        <xdr:cNvPr id="789" name="前年度繰上充用金最大値テキスト">
          <a:extLst>
            <a:ext uri="{FF2B5EF4-FFF2-40B4-BE49-F238E27FC236}">
              <a16:creationId xmlns:a16="http://schemas.microsoft.com/office/drawing/2014/main" id="{00000000-0008-0000-0700-000015030000}"/>
            </a:ext>
          </a:extLst>
        </xdr:cNvPr>
        <xdr:cNvSpPr txBox="1"/>
      </xdr:nvSpPr>
      <xdr:spPr>
        <a:xfrm>
          <a:off x="22212300" y="8559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20,732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51</xdr:row>
      <xdr:rowOff>40716</xdr:rowOff>
    </xdr:from>
    <xdr:to>
      <xdr:col>116</xdr:col>
      <xdr:colOff>152400</xdr:colOff>
      <xdr:row>51</xdr:row>
      <xdr:rowOff>40716</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8784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25400</xdr:rowOff>
    </xdr:from>
    <xdr:to>
      <xdr:col>116</xdr:col>
      <xdr:colOff>63500</xdr:colOff>
      <xdr:row>58</xdr:row>
      <xdr:rowOff>25400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1323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165155</xdr:rowOff>
    </xdr:from>
    <xdr:ext cx="313932" cy="259045"/>
    <xdr:sp macro="" textlink="">
      <xdr:nvSpPr>
        <xdr:cNvPr id="792" name="前年度繰上充用金平均値テキスト">
          <a:extLst>
            <a:ext uri="{FF2B5EF4-FFF2-40B4-BE49-F238E27FC236}">
              <a16:creationId xmlns:a16="http://schemas.microsoft.com/office/drawing/2014/main" id="{00000000-0008-0000-0700-000018030000}"/>
            </a:ext>
          </a:extLst>
        </xdr:cNvPr>
        <xdr:cNvSpPr txBox="1"/>
      </xdr:nvSpPr>
      <xdr:spPr>
        <a:xfrm>
          <a:off x="22212300" y="9766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142278</xdr:rowOff>
    </xdr:from>
    <xdr:to>
      <xdr:col>116</xdr:col>
      <xdr:colOff>114300</xdr:colOff>
      <xdr:row>58</xdr:row>
      <xdr:rowOff>72428</xdr:rowOff>
    </xdr:to>
    <xdr:sp macro="" textlink="">
      <xdr:nvSpPr>
        <xdr:cNvPr id="793" name="フローチャート: 判断 792">
          <a:extLst>
            <a:ext uri="{FF2B5EF4-FFF2-40B4-BE49-F238E27FC236}">
              <a16:creationId xmlns:a16="http://schemas.microsoft.com/office/drawing/2014/main" id="{00000000-0008-0000-0700-000019030000}"/>
            </a:ext>
          </a:extLst>
        </xdr:cNvPr>
        <xdr:cNvSpPr/>
      </xdr:nvSpPr>
      <xdr:spPr>
        <a:xfrm>
          <a:off x="22110700" y="9914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25400</xdr:rowOff>
    </xdr:from>
    <xdr:to>
      <xdr:col>111</xdr:col>
      <xdr:colOff>177800</xdr:colOff>
      <xdr:row>58</xdr:row>
      <xdr:rowOff>25400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043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146050</xdr:rowOff>
    </xdr:from>
    <xdr:to>
      <xdr:col>112</xdr:col>
      <xdr:colOff>38100</xdr:colOff>
      <xdr:row>58</xdr:row>
      <xdr:rowOff>76200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1272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58</xdr:row>
      <xdr:rowOff>67327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2119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25400</xdr:rowOff>
    </xdr:from>
    <xdr:to>
      <xdr:col>107</xdr:col>
      <xdr:colOff>50800</xdr:colOff>
      <xdr:row>58</xdr:row>
      <xdr:rowOff>25400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9545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146050</xdr:rowOff>
    </xdr:from>
    <xdr:to>
      <xdr:col>107</xdr:col>
      <xdr:colOff>101600</xdr:colOff>
      <xdr:row>58</xdr:row>
      <xdr:rowOff>76200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0383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58</xdr:row>
      <xdr:rowOff>67327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030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25400</xdr:rowOff>
    </xdr:from>
    <xdr:to>
      <xdr:col>102</xdr:col>
      <xdr:colOff>114300</xdr:colOff>
      <xdr:row>58</xdr:row>
      <xdr:rowOff>25400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8656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146050</xdr:rowOff>
    </xdr:from>
    <xdr:to>
      <xdr:col>102</xdr:col>
      <xdr:colOff>165100</xdr:colOff>
      <xdr:row>58</xdr:row>
      <xdr:rowOff>76200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19494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58</xdr:row>
      <xdr:rowOff>67327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9420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18605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58</xdr:row>
      <xdr:rowOff>67327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8531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146050</xdr:rowOff>
    </xdr:from>
    <xdr:to>
      <xdr:col>116</xdr:col>
      <xdr:colOff>114300</xdr:colOff>
      <xdr:row>58</xdr:row>
      <xdr:rowOff>76200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2110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120705</xdr:rowOff>
    </xdr:from>
    <xdr:ext cx="249299" cy="259045"/>
    <xdr:sp macro="" textlink="">
      <xdr:nvSpPr>
        <xdr:cNvPr id="811" name="前年度繰上充用金該当値テキスト">
          <a:extLst>
            <a:ext uri="{FF2B5EF4-FFF2-40B4-BE49-F238E27FC236}">
              <a16:creationId xmlns:a16="http://schemas.microsoft.com/office/drawing/2014/main" id="{00000000-0008-0000-0700-00002B030000}"/>
            </a:ext>
          </a:extLst>
        </xdr:cNvPr>
        <xdr:cNvSpPr txBox="1"/>
      </xdr:nvSpPr>
      <xdr:spPr>
        <a:xfrm>
          <a:off x="22212300" y="9893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146050</xdr:rowOff>
    </xdr:from>
    <xdr:to>
      <xdr:col>112</xdr:col>
      <xdr:colOff>38100</xdr:colOff>
      <xdr:row>58</xdr:row>
      <xdr:rowOff>76200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127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56</xdr:row>
      <xdr:rowOff>92727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198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146050</xdr:rowOff>
    </xdr:from>
    <xdr:to>
      <xdr:col>107</xdr:col>
      <xdr:colOff>101600</xdr:colOff>
      <xdr:row>58</xdr:row>
      <xdr:rowOff>76200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038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56</xdr:row>
      <xdr:rowOff>92727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309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146050</xdr:rowOff>
    </xdr:from>
    <xdr:to>
      <xdr:col>102</xdr:col>
      <xdr:colOff>165100</xdr:colOff>
      <xdr:row>58</xdr:row>
      <xdr:rowOff>76200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19494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56</xdr:row>
      <xdr:rowOff>92727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420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18605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56</xdr:row>
      <xdr:rowOff>92727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8531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0" name="正方形/長方形 819">
          <a:extLst>
            <a:ext uri="{FF2B5EF4-FFF2-40B4-BE49-F238E27FC236}">
              <a16:creationId xmlns:a16="http://schemas.microsoft.com/office/drawing/2014/main" id="{00000000-0008-0000-0700-00003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1" name="正方形/長方形 820">
          <a:extLst>
            <a:ext uri="{FF2B5EF4-FFF2-40B4-BE49-F238E27FC236}">
              <a16:creationId xmlns:a16="http://schemas.microsoft.com/office/drawing/2014/main" id="{00000000-0008-0000-0700-00003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総務費については、地域情報通信基盤整備事業（</a:t>
          </a:r>
          <a:r>
            <a:rPr kumimoji="1" lang="en-US" altLang="ja-JP" sz="1300">
              <a:latin typeface="ＭＳ Ｐゴシック" panose="020B0600070205080204" pitchFamily="50" charset="-128"/>
              <a:ea typeface="ＭＳ Ｐゴシック" panose="020B0600070205080204" pitchFamily="50" charset="-128"/>
            </a:rPr>
            <a:t>639,863</a:t>
          </a:r>
          <a:r>
            <a:rPr kumimoji="1" lang="ja-JP" altLang="en-US" sz="1300">
              <a:latin typeface="ＭＳ Ｐゴシック" panose="020B0600070205080204" pitchFamily="50" charset="-128"/>
              <a:ea typeface="ＭＳ Ｐゴシック" panose="020B0600070205080204" pitchFamily="50" charset="-128"/>
            </a:rPr>
            <a:t>千円）の皆増により大きく増加した。　　民生費については、国民健康保険特別会計繰出金の減により減少した。　国民健康保険特別会計繰出金　</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75,639</a:t>
          </a:r>
          <a:r>
            <a:rPr kumimoji="1" lang="ja-JP" altLang="en-US" sz="1300">
              <a:latin typeface="ＭＳ Ｐゴシック" panose="020B0600070205080204" pitchFamily="50" charset="-128"/>
              <a:ea typeface="ＭＳ Ｐゴシック" panose="020B0600070205080204" pitchFamily="50" charset="-128"/>
            </a:rPr>
            <a:t>千円　</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257,824</a:t>
          </a:r>
          <a:r>
            <a:rPr kumimoji="1" lang="ja-JP" altLang="en-US" sz="1300">
              <a:latin typeface="ＭＳ Ｐゴシック" panose="020B0600070205080204" pitchFamily="50" charset="-128"/>
              <a:ea typeface="ＭＳ Ｐゴシック" panose="020B0600070205080204" pitchFamily="50" charset="-128"/>
            </a:rPr>
            <a:t>千円　</a:t>
          </a:r>
          <a:r>
            <a:rPr kumimoji="1" lang="en-US" altLang="ja-JP" sz="1300">
              <a:latin typeface="ＭＳ Ｐゴシック" panose="020B0600070205080204" pitchFamily="50" charset="-128"/>
              <a:ea typeface="ＭＳ Ｐゴシック" panose="020B0600070205080204" pitchFamily="50" charset="-128"/>
            </a:rPr>
            <a:t>182,185</a:t>
          </a:r>
          <a:r>
            <a:rPr kumimoji="1" lang="ja-JP" altLang="en-US" sz="1300">
              <a:latin typeface="ＭＳ Ｐゴシック" panose="020B0600070205080204" pitchFamily="50" charset="-128"/>
              <a:ea typeface="ＭＳ Ｐゴシック" panose="020B0600070205080204" pitchFamily="50" charset="-128"/>
            </a:rPr>
            <a:t>千円減</a:t>
          </a:r>
        </a:p>
        <a:p>
          <a:r>
            <a:rPr kumimoji="1" lang="ja-JP" altLang="en-US" sz="1300">
              <a:latin typeface="ＭＳ Ｐゴシック" panose="020B0600070205080204" pitchFamily="50" charset="-128"/>
              <a:ea typeface="ＭＳ Ｐゴシック" panose="020B0600070205080204" pitchFamily="50" charset="-128"/>
            </a:rPr>
            <a:t>衛生費については、嶺北広域行政事務組合 清掃センター建設に係る負担金（</a:t>
          </a:r>
          <a:r>
            <a:rPr kumimoji="1" lang="en-US" altLang="ja-JP" sz="1300">
              <a:latin typeface="ＭＳ Ｐゴシック" panose="020B0600070205080204" pitchFamily="50" charset="-128"/>
              <a:ea typeface="ＭＳ Ｐゴシック" panose="020B0600070205080204" pitchFamily="50" charset="-128"/>
            </a:rPr>
            <a:t>243,289</a:t>
          </a:r>
          <a:r>
            <a:rPr kumimoji="1" lang="ja-JP" altLang="en-US" sz="1300">
              <a:latin typeface="ＭＳ Ｐゴシック" panose="020B0600070205080204" pitchFamily="50" charset="-128"/>
              <a:ea typeface="ＭＳ Ｐゴシック" panose="020B0600070205080204" pitchFamily="50" charset="-128"/>
            </a:rPr>
            <a:t>千円）の皆減により減となった。　　農林水産業費については、</a:t>
          </a:r>
          <a:r>
            <a:rPr kumimoji="1" lang="en-US" altLang="ja-JP" sz="1300">
              <a:latin typeface="ＭＳ Ｐゴシック" panose="020B0600070205080204" pitchFamily="50" charset="-128"/>
              <a:ea typeface="ＭＳ Ｐゴシック" panose="020B0600070205080204" pitchFamily="50" charset="-128"/>
            </a:rPr>
            <a:t>100</a:t>
          </a:r>
          <a:r>
            <a:rPr kumimoji="1" lang="ja-JP" altLang="en-US" sz="1300">
              <a:latin typeface="ＭＳ Ｐゴシック" panose="020B0600070205080204" pitchFamily="50" charset="-128"/>
              <a:ea typeface="ＭＳ Ｐゴシック" panose="020B0600070205080204" pitchFamily="50" charset="-128"/>
            </a:rPr>
            <a:t>年の森づくり事業にかかる森林組合支援事業費補助金の増等により増加した。　森林組合支援事業費補助金　</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353,423</a:t>
          </a:r>
          <a:r>
            <a:rPr kumimoji="1" lang="ja-JP" altLang="en-US" sz="1300">
              <a:latin typeface="ＭＳ Ｐゴシック" panose="020B0600070205080204" pitchFamily="50" charset="-128"/>
              <a:ea typeface="ＭＳ Ｐゴシック" panose="020B0600070205080204" pitchFamily="50" charset="-128"/>
            </a:rPr>
            <a:t>千円　</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240,857</a:t>
          </a:r>
          <a:r>
            <a:rPr kumimoji="1" lang="ja-JP" altLang="en-US" sz="1300">
              <a:latin typeface="ＭＳ Ｐゴシック" panose="020B0600070205080204" pitchFamily="50" charset="-128"/>
              <a:ea typeface="ＭＳ Ｐゴシック" panose="020B0600070205080204" pitchFamily="50" charset="-128"/>
            </a:rPr>
            <a:t>千円　</a:t>
          </a:r>
          <a:r>
            <a:rPr kumimoji="1" lang="en-US" altLang="ja-JP" sz="1300">
              <a:latin typeface="ＭＳ Ｐゴシック" panose="020B0600070205080204" pitchFamily="50" charset="-128"/>
              <a:ea typeface="ＭＳ Ｐゴシック" panose="020B0600070205080204" pitchFamily="50" charset="-128"/>
            </a:rPr>
            <a:t>112,566</a:t>
          </a:r>
          <a:r>
            <a:rPr kumimoji="1" lang="ja-JP" altLang="en-US" sz="1300">
              <a:latin typeface="ＭＳ Ｐゴシック" panose="020B0600070205080204" pitchFamily="50" charset="-128"/>
              <a:ea typeface="ＭＳ Ｐゴシック" panose="020B0600070205080204" pitchFamily="50" charset="-128"/>
            </a:rPr>
            <a:t>千円増</a:t>
          </a:r>
        </a:p>
        <a:p>
          <a:r>
            <a:rPr kumimoji="1" lang="ja-JP" altLang="en-US" sz="1300">
              <a:latin typeface="ＭＳ Ｐゴシック" panose="020B0600070205080204" pitchFamily="50" charset="-128"/>
              <a:ea typeface="ＭＳ Ｐゴシック" panose="020B0600070205080204" pitchFamily="50" charset="-128"/>
            </a:rPr>
            <a:t>商工費については、土佐れいほく博に係る負担金（</a:t>
          </a:r>
          <a:r>
            <a:rPr kumimoji="1" lang="en-US" altLang="ja-JP" sz="1300">
              <a:latin typeface="ＭＳ Ｐゴシック" panose="020B0600070205080204" pitchFamily="50" charset="-128"/>
              <a:ea typeface="ＭＳ Ｐゴシック" panose="020B0600070205080204" pitchFamily="50" charset="-128"/>
            </a:rPr>
            <a:t>12,482</a:t>
          </a:r>
          <a:r>
            <a:rPr kumimoji="1" lang="ja-JP" altLang="en-US" sz="1300">
              <a:latin typeface="ＭＳ Ｐゴシック" panose="020B0600070205080204" pitchFamily="50" charset="-128"/>
              <a:ea typeface="ＭＳ Ｐゴシック" panose="020B0600070205080204" pitchFamily="50" charset="-128"/>
            </a:rPr>
            <a:t>千円）の皆増等に増となった。　　土木費については、大田口小学校改修工事（</a:t>
          </a:r>
          <a:r>
            <a:rPr kumimoji="1" lang="en-US" altLang="ja-JP" sz="1300">
              <a:latin typeface="ＭＳ Ｐゴシック" panose="020B0600070205080204" pitchFamily="50" charset="-128"/>
              <a:ea typeface="ＭＳ Ｐゴシック" panose="020B0600070205080204" pitchFamily="50" charset="-128"/>
            </a:rPr>
            <a:t>196,992</a:t>
          </a:r>
          <a:r>
            <a:rPr kumimoji="1" lang="ja-JP" altLang="en-US" sz="1300">
              <a:latin typeface="ＭＳ Ｐゴシック" panose="020B0600070205080204" pitchFamily="50" charset="-128"/>
              <a:ea typeface="ＭＳ Ｐゴシック" panose="020B0600070205080204" pitchFamily="50" charset="-128"/>
            </a:rPr>
            <a:t>千円）の皆減等により減少した。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消防費については、小型動力ポンプ積載車整備（</a:t>
          </a:r>
          <a:r>
            <a:rPr kumimoji="1" lang="en-US" altLang="ja-JP" sz="1300">
              <a:latin typeface="ＭＳ Ｐゴシック" panose="020B0600070205080204" pitchFamily="50" charset="-128"/>
              <a:ea typeface="ＭＳ Ｐゴシック" panose="020B0600070205080204" pitchFamily="50" charset="-128"/>
            </a:rPr>
            <a:t>30,987</a:t>
          </a:r>
          <a:r>
            <a:rPr kumimoji="1" lang="ja-JP" altLang="en-US" sz="1300">
              <a:latin typeface="ＭＳ Ｐゴシック" panose="020B0600070205080204" pitchFamily="50" charset="-128"/>
              <a:ea typeface="ＭＳ Ｐゴシック" panose="020B0600070205080204" pitchFamily="50" charset="-128"/>
            </a:rPr>
            <a:t>千円）の皆減等により減となった。　　教育費については、セキュリティ対策業務委託料（</a:t>
          </a:r>
          <a:r>
            <a:rPr kumimoji="1" lang="en-US" altLang="ja-JP" sz="1300">
              <a:latin typeface="ＭＳ Ｐゴシック" panose="020B0600070205080204" pitchFamily="50" charset="-128"/>
              <a:ea typeface="ＭＳ Ｐゴシック" panose="020B0600070205080204" pitchFamily="50" charset="-128"/>
            </a:rPr>
            <a:t>11,419</a:t>
          </a:r>
          <a:r>
            <a:rPr kumimoji="1" lang="ja-JP" altLang="en-US" sz="1300">
              <a:latin typeface="ＭＳ Ｐゴシック" panose="020B0600070205080204" pitchFamily="50" charset="-128"/>
              <a:ea typeface="ＭＳ Ｐゴシック" panose="020B0600070205080204" pitchFamily="50" charset="-128"/>
            </a:rPr>
            <a:t>千円）の皆減等により減となった。</a:t>
          </a:r>
        </a:p>
        <a:p>
          <a:r>
            <a:rPr kumimoji="1" lang="ja-JP" altLang="en-US" sz="1300">
              <a:latin typeface="ＭＳ Ｐゴシック" panose="020B0600070205080204" pitchFamily="50" charset="-128"/>
              <a:ea typeface="ＭＳ Ｐゴシック" panose="020B0600070205080204" pitchFamily="50" charset="-128"/>
            </a:rPr>
            <a:t>災害復旧費については、平成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月豪雨災害の復旧事業により増となった。　　公債費については、</a:t>
          </a:r>
          <a:r>
            <a:rPr kumimoji="1" lang="en-US" altLang="ja-JP" sz="1300">
              <a:latin typeface="ＭＳ Ｐゴシック" panose="020B0600070205080204" pitchFamily="50" charset="-128"/>
              <a:ea typeface="ＭＳ Ｐゴシック" panose="020B0600070205080204" pitchFamily="50" charset="-128"/>
            </a:rPr>
            <a:t>100</a:t>
          </a:r>
          <a:r>
            <a:rPr kumimoji="1" lang="ja-JP" altLang="en-US" sz="1300">
              <a:latin typeface="ＭＳ Ｐゴシック" panose="020B0600070205080204" pitchFamily="50" charset="-128"/>
              <a:ea typeface="ＭＳ Ｐゴシック" panose="020B0600070205080204" pitchFamily="50" charset="-128"/>
            </a:rPr>
            <a:t>年の森づくり事業に係る起債の元金償還がはじまり、若干の増となった。</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平成</a:t>
          </a:r>
          <a:r>
            <a:rPr kumimoji="1" lang="en-US" altLang="ja-JP" sz="1200">
              <a:latin typeface="ＭＳ ゴシック" pitchFamily="49" charset="-128"/>
              <a:ea typeface="ＭＳ ゴシック" pitchFamily="49" charset="-128"/>
            </a:rPr>
            <a:t>23</a:t>
          </a:r>
          <a:r>
            <a:rPr kumimoji="1" lang="ja-JP" altLang="en-US" sz="1200">
              <a:latin typeface="ＭＳ ゴシック" pitchFamily="49" charset="-128"/>
              <a:ea typeface="ＭＳ ゴシック" pitchFamily="49" charset="-128"/>
            </a:rPr>
            <a:t>年度に財政調整基金を</a:t>
          </a:r>
          <a:r>
            <a:rPr kumimoji="1" lang="en-US" altLang="ja-JP" sz="1200">
              <a:latin typeface="ＭＳ ゴシック" pitchFamily="49" charset="-128"/>
              <a:ea typeface="ＭＳ ゴシック" pitchFamily="49" charset="-128"/>
            </a:rPr>
            <a:t>250,000</a:t>
          </a:r>
          <a:r>
            <a:rPr kumimoji="1" lang="ja-JP" altLang="en-US" sz="1200">
              <a:latin typeface="ＭＳ ゴシック" pitchFamily="49" charset="-128"/>
              <a:ea typeface="ＭＳ ゴシック" pitchFamily="49" charset="-128"/>
            </a:rPr>
            <a:t>千円取り崩したため、実質単年度収支の比率が大きく低下したが、その後基金の取り崩しは行っていないため、財政調整基金残高の標準財政規模に対する割合は、ほぼ横這いに推移してきた。しかし平成</a:t>
          </a:r>
          <a:r>
            <a:rPr kumimoji="1" lang="en-US" altLang="ja-JP" sz="1200">
              <a:latin typeface="ＭＳ ゴシック" pitchFamily="49" charset="-128"/>
              <a:ea typeface="ＭＳ ゴシック" pitchFamily="49" charset="-128"/>
            </a:rPr>
            <a:t>27</a:t>
          </a:r>
          <a:r>
            <a:rPr kumimoji="1" lang="ja-JP" altLang="en-US" sz="1200">
              <a:latin typeface="ＭＳ ゴシック" pitchFamily="49" charset="-128"/>
              <a:ea typeface="ＭＳ ゴシック" pitchFamily="49" charset="-128"/>
            </a:rPr>
            <a:t>年度には</a:t>
          </a:r>
          <a:r>
            <a:rPr kumimoji="1" lang="en-US" altLang="ja-JP" sz="1200">
              <a:latin typeface="ＭＳ ゴシック" pitchFamily="49" charset="-128"/>
              <a:ea typeface="ＭＳ ゴシック" pitchFamily="49" charset="-128"/>
            </a:rPr>
            <a:t>115,640</a:t>
          </a:r>
          <a:r>
            <a:rPr kumimoji="1" lang="ja-JP" altLang="en-US" sz="1200">
              <a:latin typeface="ＭＳ ゴシック" pitchFamily="49" charset="-128"/>
              <a:ea typeface="ＭＳ ゴシック" pitchFamily="49" charset="-128"/>
            </a:rPr>
            <a:t>千円取り崩したため、標準財政規模に対する割合は大きく減少した。</a:t>
          </a:r>
        </a:p>
        <a:p>
          <a:r>
            <a:rPr kumimoji="1" lang="ja-JP" altLang="en-US" sz="1200">
              <a:latin typeface="ＭＳ ゴシック" pitchFamily="49" charset="-128"/>
              <a:ea typeface="ＭＳ ゴシック" pitchFamily="49" charset="-128"/>
            </a:rPr>
            <a:t>また、平成</a:t>
          </a:r>
          <a:r>
            <a:rPr kumimoji="1" lang="en-US" altLang="ja-JP" sz="1200">
              <a:latin typeface="ＭＳ ゴシック" pitchFamily="49" charset="-128"/>
              <a:ea typeface="ＭＳ ゴシック" pitchFamily="49" charset="-128"/>
            </a:rPr>
            <a:t>25</a:t>
          </a:r>
          <a:r>
            <a:rPr kumimoji="1" lang="ja-JP" altLang="en-US" sz="1200">
              <a:latin typeface="ＭＳ ゴシック" pitchFamily="49" charset="-128"/>
              <a:ea typeface="ＭＳ ゴシック" pitchFamily="49" charset="-128"/>
            </a:rPr>
            <a:t>年度及び平成</a:t>
          </a:r>
          <a:r>
            <a:rPr kumimoji="1" lang="en-US" altLang="ja-JP" sz="1200">
              <a:latin typeface="ＭＳ ゴシック" pitchFamily="49" charset="-128"/>
              <a:ea typeface="ＭＳ ゴシック" pitchFamily="49" charset="-128"/>
            </a:rPr>
            <a:t>27</a:t>
          </a:r>
          <a:r>
            <a:rPr kumimoji="1" lang="ja-JP" altLang="en-US" sz="1200">
              <a:latin typeface="ＭＳ ゴシック" pitchFamily="49" charset="-128"/>
              <a:ea typeface="ＭＳ ゴシック" pitchFamily="49" charset="-128"/>
            </a:rPr>
            <a:t>年度には繰上償還を行ったため、実質単年度収支の標準財政規模に対する割合が大きくなった。</a:t>
          </a:r>
        </a:p>
        <a:p>
          <a:r>
            <a:rPr kumimoji="1" lang="ja-JP" altLang="en-US" sz="1200">
              <a:latin typeface="ＭＳ ゴシック" pitchFamily="49" charset="-128"/>
              <a:ea typeface="ＭＳ ゴシック" pitchFamily="49" charset="-128"/>
            </a:rPr>
            <a:t>今後においても実質収支比率４％を目途に、事業等を精選し、健全な財政運営を図る</a:t>
          </a:r>
          <a:r>
            <a:rPr kumimoji="1" lang="ja-JP" altLang="en-US" sz="1300">
              <a:latin typeface="ＭＳ ゴシック" pitchFamily="49" charset="-128"/>
              <a:ea typeface="ＭＳ ゴシック" pitchFamily="49" charset="-128"/>
            </a:rPr>
            <a:t>。</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普通会計から特別会計への赤字補填的な繰出金が多額になっているため、各会計ともに赤字額がなく、順調に推移している。</a:t>
          </a:r>
        </a:p>
        <a:p>
          <a:r>
            <a:rPr kumimoji="1" lang="ja-JP" altLang="en-US" sz="1400">
              <a:latin typeface="ＭＳ ゴシック" pitchFamily="49" charset="-128"/>
              <a:ea typeface="ＭＳ ゴシック" pitchFamily="49" charset="-128"/>
            </a:rPr>
            <a:t>今後は、各保険料の適正化を図ることにより、普通会計の負担額を減らすよう努める。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投資的事業に充当する起債枠を精査・抑制することで、起債の元利償還額は平成</a:t>
          </a:r>
          <a:r>
            <a:rPr kumimoji="1" lang="en-US" altLang="ja-JP" sz="1400">
              <a:latin typeface="ＭＳ ゴシック" pitchFamily="49" charset="-128"/>
              <a:ea typeface="ＭＳ ゴシック" pitchFamily="49" charset="-128"/>
            </a:rPr>
            <a:t>20</a:t>
          </a:r>
          <a:r>
            <a:rPr kumimoji="1" lang="ja-JP" altLang="en-US" sz="1400">
              <a:latin typeface="ＭＳ ゴシック" pitchFamily="49" charset="-128"/>
              <a:ea typeface="ＭＳ ゴシック" pitchFamily="49" charset="-128"/>
            </a:rPr>
            <a:t>年をピークに減ってきており、平成</a:t>
          </a:r>
          <a:r>
            <a:rPr kumimoji="1" lang="en-US" altLang="ja-JP" sz="1400">
              <a:latin typeface="ＭＳ ゴシック" pitchFamily="49" charset="-128"/>
              <a:ea typeface="ＭＳ ゴシック" pitchFamily="49" charset="-128"/>
            </a:rPr>
            <a:t>25</a:t>
          </a:r>
          <a:r>
            <a:rPr kumimoji="1" lang="ja-JP" altLang="en-US" sz="1400">
              <a:latin typeface="ＭＳ ゴシック" pitchFamily="49" charset="-128"/>
              <a:ea typeface="ＭＳ ゴシック" pitchFamily="49" charset="-128"/>
            </a:rPr>
            <a:t>年度及び平成</a:t>
          </a:r>
          <a:r>
            <a:rPr kumimoji="1" lang="en-US" altLang="ja-JP" sz="1400">
              <a:latin typeface="ＭＳ ゴシック" pitchFamily="49" charset="-128"/>
              <a:ea typeface="ＭＳ ゴシック" pitchFamily="49" charset="-128"/>
            </a:rPr>
            <a:t>27</a:t>
          </a:r>
          <a:r>
            <a:rPr kumimoji="1" lang="ja-JP" altLang="en-US" sz="1400">
              <a:latin typeface="ＭＳ ゴシック" pitchFamily="49" charset="-128"/>
              <a:ea typeface="ＭＳ ゴシック" pitchFamily="49" charset="-128"/>
            </a:rPr>
            <a:t>年度に繰上償還を行ったことにより更に減となった。しかし、ストックヤード造成事業等の大型事業により、平成</a:t>
          </a:r>
          <a:r>
            <a:rPr kumimoji="1" lang="en-US" altLang="ja-JP" sz="1400">
              <a:latin typeface="ＭＳ ゴシック" pitchFamily="49" charset="-128"/>
              <a:ea typeface="ＭＳ ゴシック" pitchFamily="49" charset="-128"/>
            </a:rPr>
            <a:t>28</a:t>
          </a:r>
          <a:r>
            <a:rPr kumimoji="1" lang="ja-JP" altLang="en-US" sz="1400">
              <a:latin typeface="ＭＳ ゴシック" pitchFamily="49" charset="-128"/>
              <a:ea typeface="ＭＳ ゴシック" pitchFamily="49" charset="-128"/>
            </a:rPr>
            <a:t>年度から平成</a:t>
          </a:r>
          <a:r>
            <a:rPr kumimoji="1" lang="en-US" altLang="ja-JP" sz="1400">
              <a:latin typeface="ＭＳ ゴシック" pitchFamily="49" charset="-128"/>
              <a:ea typeface="ＭＳ ゴシック" pitchFamily="49" charset="-128"/>
            </a:rPr>
            <a:t>30</a:t>
          </a:r>
          <a:r>
            <a:rPr kumimoji="1" lang="ja-JP" altLang="en-US" sz="1400">
              <a:latin typeface="ＭＳ ゴシック" pitchFamily="49" charset="-128"/>
              <a:ea typeface="ＭＳ ゴシック" pitchFamily="49" charset="-128"/>
            </a:rPr>
            <a:t>年度までには約</a:t>
          </a:r>
          <a:r>
            <a:rPr kumimoji="1" lang="en-US" altLang="ja-JP" sz="1400">
              <a:latin typeface="ＭＳ ゴシック" pitchFamily="49" charset="-128"/>
              <a:ea typeface="ＭＳ ゴシック" pitchFamily="49" charset="-128"/>
            </a:rPr>
            <a:t>25</a:t>
          </a:r>
          <a:r>
            <a:rPr kumimoji="1" lang="ja-JP" altLang="en-US" sz="1400">
              <a:latin typeface="ＭＳ ゴシック" pitchFamily="49" charset="-128"/>
              <a:ea typeface="ＭＳ ゴシック" pitchFamily="49" charset="-128"/>
            </a:rPr>
            <a:t>億の借入を行い、元金償還が始まる令和</a:t>
          </a:r>
          <a:r>
            <a:rPr kumimoji="1" lang="en-US" altLang="ja-JP" sz="1400">
              <a:latin typeface="ＭＳ ゴシック" pitchFamily="49" charset="-128"/>
              <a:ea typeface="ＭＳ ゴシック" pitchFamily="49" charset="-128"/>
            </a:rPr>
            <a:t>2</a:t>
          </a:r>
          <a:r>
            <a:rPr kumimoji="1" lang="ja-JP" altLang="en-US" sz="1400">
              <a:latin typeface="ＭＳ ゴシック" pitchFamily="49" charset="-128"/>
              <a:ea typeface="ＭＳ ゴシック" pitchFamily="49" charset="-128"/>
            </a:rPr>
            <a:t>年度から増加することが予想される。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今後、実質公債費比率の上昇を抑制するためにも、既発債の繰上償還等を行い健全な財政運営に努める。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満期一括償還地方債の借入無し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地方債の繰上償還等による地方債残高の減や、財政調整基金及び減債基金等の積立により、平成</a:t>
          </a:r>
          <a:r>
            <a:rPr kumimoji="1" lang="en-US" altLang="ja-JP" sz="1400">
              <a:latin typeface="ＭＳ ゴシック" pitchFamily="49" charset="-128"/>
              <a:ea typeface="ＭＳ ゴシック" pitchFamily="49" charset="-128"/>
            </a:rPr>
            <a:t>22</a:t>
          </a:r>
          <a:r>
            <a:rPr kumimoji="1" lang="ja-JP" altLang="en-US" sz="1400">
              <a:latin typeface="ＭＳ ゴシック" pitchFamily="49" charset="-128"/>
              <a:ea typeface="ＭＳ ゴシック" pitchFamily="49" charset="-128"/>
            </a:rPr>
            <a:t>年度から充当可能財源が将来負担額を上回る結果となっているが、ストックヤード造成事業等の大型事業による地方債残高が増加していることから、今後も繰上償還等を行い、公債費等義務的経費の削減を中心とする行政改革を進め、後世への負担を少しでも軽減するよう、新規事業等の実施について総点検を図り、財政の健全化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高知県大豊町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減債基金への決算剰余金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億円積立及び繰上償還財源としての積立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億円のほか、公共施設整備基金へ約４億円の積立による増</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公共施設の老朽化対策のため、公共施設整備基金を中心に積立を行うほか、減債基金への積立を行い、繰上償還を実施することで実質公債費比率の上昇を抑制する。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公共施設整備基金：公共施設の円滑な整備を図る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具体例：庁舎建替、保小中一貫教育施設整備、老朽施設の更新等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公有林整備推進基金：本町の豊かな森林を守り育てるために実施する森林の町有林化及び町有林の整備に要する経費に充てる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大豊町学校教育施設整備基金：大豊町の学校教育施設の整備に必要な資金を積み立てる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公共施設整備基金に約４億円の積立を行ったため。</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公有林整備推進基金に町有林皆伐に係る収益の積立のほか、預金利子の積立により増となった。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大豊町学校教育施設整備基金に約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万円の積立を行った。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公共施設整備基金：本町においては、公共施設の老朽化が深刻な問題となっており、耐震基準を満たさない施設も多く存在する。本庁舎についてもそういった施設の一つであり、平成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月に別施設への緊急的な避難移転を行い、新庁舎建設についての目処がたっていない状態である。現在すべての公共施設の点検を行っているが、その結果に基づき今後の施設の更新・除却等について協議を行い、施設ごとの個別施設計画を作成し、計画に基づき施設の更新等を行う予定であり、その経費に充てるため毎年積立を行っていく。</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公有林整備推進基金：公有林整備によって得られた収益を積立て、公有林整備事業に充てる。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大豊町学校教育施設整備基金：大豊町学校教育施設の整備に必要な資金として積立を行う。直近では保小中教育施設整備事業への充当を検討している。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預金利子の積立による増</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将来的な地方交付税の減等による財源不足に対応するため余剰金や運用益等を積立てる。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億円のほか、繰上償還財源としての積立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億円、預金利子積立による増</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年度に地方債償還のピークを迎えることから、それに備えて毎年度積立を行う予定である。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0B6186CA-3487-4B40-A135-28513CB12D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44658A15-AF03-454E-BC7D-94DBA5A27F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a:extLst>
            <a:ext uri="{FF2B5EF4-FFF2-40B4-BE49-F238E27FC236}">
              <a16:creationId xmlns:a16="http://schemas.microsoft.com/office/drawing/2014/main" id="{4A84A310-9AB1-43CE-AEF4-40CD685721CC}"/>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a:extLst>
            <a:ext uri="{FF2B5EF4-FFF2-40B4-BE49-F238E27FC236}">
              <a16:creationId xmlns:a16="http://schemas.microsoft.com/office/drawing/2014/main" id="{B53B7A9C-1083-4BD4-A3A3-71FEA044FFD2}"/>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a:extLst>
            <a:ext uri="{FF2B5EF4-FFF2-40B4-BE49-F238E27FC236}">
              <a16:creationId xmlns:a16="http://schemas.microsoft.com/office/drawing/2014/main" id="{735F0C25-71FB-4D18-83F1-80C0E149196A}"/>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7" name="正方形/長方形 6">
          <a:extLst>
            <a:ext uri="{FF2B5EF4-FFF2-40B4-BE49-F238E27FC236}">
              <a16:creationId xmlns:a16="http://schemas.microsoft.com/office/drawing/2014/main" id="{33802ED3-91B5-4DDF-BD82-CE4FD830C9B8}"/>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8" name="正方形/長方形 7">
          <a:extLst>
            <a:ext uri="{FF2B5EF4-FFF2-40B4-BE49-F238E27FC236}">
              <a16:creationId xmlns:a16="http://schemas.microsoft.com/office/drawing/2014/main" id="{EF746B2E-1738-405C-9080-644E7785C830}"/>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9" name="正方形/長方形 8">
          <a:extLst>
            <a:ext uri="{FF2B5EF4-FFF2-40B4-BE49-F238E27FC236}">
              <a16:creationId xmlns:a16="http://schemas.microsoft.com/office/drawing/2014/main" id="{2D13322F-54A0-41CD-B09C-C6B759A10F28}"/>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0" name="正方形/長方形 9">
          <a:extLst>
            <a:ext uri="{FF2B5EF4-FFF2-40B4-BE49-F238E27FC236}">
              <a16:creationId xmlns:a16="http://schemas.microsoft.com/office/drawing/2014/main" id="{587C2A58-1FED-4903-B74A-EE5EA343A211}"/>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1" name="正方形/長方形 10">
          <a:extLst>
            <a:ext uri="{FF2B5EF4-FFF2-40B4-BE49-F238E27FC236}">
              <a16:creationId xmlns:a16="http://schemas.microsoft.com/office/drawing/2014/main" id="{2794AAD4-17FF-4455-9E35-68EE0A218855}"/>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2" name="正方形/長方形 11">
          <a:extLst>
            <a:ext uri="{FF2B5EF4-FFF2-40B4-BE49-F238E27FC236}">
              <a16:creationId xmlns:a16="http://schemas.microsoft.com/office/drawing/2014/main" id="{A7CE3573-4655-45DB-A5E1-371A5D090A81}"/>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3" name="正方形/長方形 12">
          <a:extLst>
            <a:ext uri="{FF2B5EF4-FFF2-40B4-BE49-F238E27FC236}">
              <a16:creationId xmlns:a16="http://schemas.microsoft.com/office/drawing/2014/main" id="{912521A2-4FC3-459D-985B-8A428CEB01B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4" name="正方形/長方形 13">
          <a:extLst>
            <a:ext uri="{FF2B5EF4-FFF2-40B4-BE49-F238E27FC236}">
              <a16:creationId xmlns:a16="http://schemas.microsoft.com/office/drawing/2014/main" id="{3F9AEB86-7B16-43DE-8395-D4B8618F3E0E}"/>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5" name="正方形/長方形 14">
          <a:extLst>
            <a:ext uri="{FF2B5EF4-FFF2-40B4-BE49-F238E27FC236}">
              <a16:creationId xmlns:a16="http://schemas.microsoft.com/office/drawing/2014/main" id="{A350C4F6-CF9F-412E-9916-4190D568DFB6}"/>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6" name="正方形/長方形 15">
          <a:extLst>
            <a:ext uri="{FF2B5EF4-FFF2-40B4-BE49-F238E27FC236}">
              <a16:creationId xmlns:a16="http://schemas.microsoft.com/office/drawing/2014/main" id="{0B9395A1-AEA8-4E62-86DD-F177ED3CB0C2}"/>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7" name="正方形/長方形 16">
          <a:extLst>
            <a:ext uri="{FF2B5EF4-FFF2-40B4-BE49-F238E27FC236}">
              <a16:creationId xmlns:a16="http://schemas.microsoft.com/office/drawing/2014/main" id="{68EE254D-2E4C-45B1-958A-6E861654D55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8" name="正方形/長方形 17">
          <a:extLst>
            <a:ext uri="{FF2B5EF4-FFF2-40B4-BE49-F238E27FC236}">
              <a16:creationId xmlns:a16="http://schemas.microsoft.com/office/drawing/2014/main" id="{D5892EAB-E73E-4B51-A661-AFAE8E9CC0A2}"/>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9" name="正方形/長方形 18">
          <a:extLst>
            <a:ext uri="{FF2B5EF4-FFF2-40B4-BE49-F238E27FC236}">
              <a16:creationId xmlns:a16="http://schemas.microsoft.com/office/drawing/2014/main" id="{923F4D27-1FDD-4D88-BA5F-33935230D3B4}"/>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0" name="正方形/長方形 19">
          <a:extLst>
            <a:ext uri="{FF2B5EF4-FFF2-40B4-BE49-F238E27FC236}">
              <a16:creationId xmlns:a16="http://schemas.microsoft.com/office/drawing/2014/main" id="{A0580CC9-A110-474A-A1FD-7BDCB97734DF}"/>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1" name="正方形/長方形 20">
          <a:extLst>
            <a:ext uri="{FF2B5EF4-FFF2-40B4-BE49-F238E27FC236}">
              <a16:creationId xmlns:a16="http://schemas.microsoft.com/office/drawing/2014/main" id="{DE178FB0-253D-4B45-9C1B-F6AEBDF8963B}"/>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2" name="正方形/長方形 21">
          <a:extLst>
            <a:ext uri="{FF2B5EF4-FFF2-40B4-BE49-F238E27FC236}">
              <a16:creationId xmlns:a16="http://schemas.microsoft.com/office/drawing/2014/main" id="{16276107-9151-47DB-8A0C-74C69A7A21F9}"/>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3,693
3,650
315.06
6,145,789
5,788,135
97,049
3,166,996
4,298,036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3" name="正方形/長方形 22">
          <a:extLst>
            <a:ext uri="{FF2B5EF4-FFF2-40B4-BE49-F238E27FC236}">
              <a16:creationId xmlns:a16="http://schemas.microsoft.com/office/drawing/2014/main" id="{625C08D0-A2F9-4E5E-AC4D-8A3BB0D68376}"/>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4" name="正方形/長方形 23">
          <a:extLst>
            <a:ext uri="{FF2B5EF4-FFF2-40B4-BE49-F238E27FC236}">
              <a16:creationId xmlns:a16="http://schemas.microsoft.com/office/drawing/2014/main" id="{96088236-3081-4DB9-BC34-697D27ACCCB3}"/>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5" name="正方形/長方形 24">
          <a:extLst>
            <a:ext uri="{FF2B5EF4-FFF2-40B4-BE49-F238E27FC236}">
              <a16:creationId xmlns:a16="http://schemas.microsoft.com/office/drawing/2014/main" id="{DFF41D4E-DBDB-47BD-B582-FD33ADC034D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6" name="正方形/長方形 25">
          <a:extLst>
            <a:ext uri="{FF2B5EF4-FFF2-40B4-BE49-F238E27FC236}">
              <a16:creationId xmlns:a16="http://schemas.microsoft.com/office/drawing/2014/main" id="{9FD18A3B-8C66-4E21-867B-B2003A02028A}"/>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7" name="正方形/長方形 26">
          <a:extLst>
            <a:ext uri="{FF2B5EF4-FFF2-40B4-BE49-F238E27FC236}">
              <a16:creationId xmlns:a16="http://schemas.microsoft.com/office/drawing/2014/main" id="{0AA3D140-C714-4737-80DC-18E46FCC3A1D}"/>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8" name="正方形/長方形 27">
          <a:extLst>
            <a:ext uri="{FF2B5EF4-FFF2-40B4-BE49-F238E27FC236}">
              <a16:creationId xmlns:a16="http://schemas.microsoft.com/office/drawing/2014/main" id="{5068856E-6D08-4E93-8CD9-A4B0B3CD5C11}"/>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9" name="角丸四角形 28">
          <a:extLst>
            <a:ext uri="{FF2B5EF4-FFF2-40B4-BE49-F238E27FC236}">
              <a16:creationId xmlns:a16="http://schemas.microsoft.com/office/drawing/2014/main" id="{B90C0162-12E2-4747-B677-DED98C7F1CC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0" name="正方形/長方形 29">
          <a:extLst>
            <a:ext uri="{FF2B5EF4-FFF2-40B4-BE49-F238E27FC236}">
              <a16:creationId xmlns:a16="http://schemas.microsoft.com/office/drawing/2014/main" id="{CB8AEA9F-8932-47A4-8F52-59596DED0EE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1" name="正方形/長方形 30">
          <a:extLst>
            <a:ext uri="{FF2B5EF4-FFF2-40B4-BE49-F238E27FC236}">
              <a16:creationId xmlns:a16="http://schemas.microsoft.com/office/drawing/2014/main" id="{986E98CA-D998-4CBB-97A3-886B17433D28}"/>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2" name="正方形/長方形 31">
          <a:extLst>
            <a:ext uri="{FF2B5EF4-FFF2-40B4-BE49-F238E27FC236}">
              <a16:creationId xmlns:a16="http://schemas.microsoft.com/office/drawing/2014/main" id="{44AC518E-CBA3-4156-9B2C-A509E2D87BF1}"/>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3" name="直線コネクタ 32">
          <a:extLst>
            <a:ext uri="{FF2B5EF4-FFF2-40B4-BE49-F238E27FC236}">
              <a16:creationId xmlns:a16="http://schemas.microsoft.com/office/drawing/2014/main" id="{3060CADC-E296-4F27-8834-900AC27F985E}"/>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4" name="楕円 33">
          <a:extLst>
            <a:ext uri="{FF2B5EF4-FFF2-40B4-BE49-F238E27FC236}">
              <a16:creationId xmlns:a16="http://schemas.microsoft.com/office/drawing/2014/main" id="{0AA80218-1FA2-4218-8529-0140F7CEEE7C}"/>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5" name="フローチャート: 判断 34">
          <a:extLst>
            <a:ext uri="{FF2B5EF4-FFF2-40B4-BE49-F238E27FC236}">
              <a16:creationId xmlns:a16="http://schemas.microsoft.com/office/drawing/2014/main" id="{ED50FC70-E706-4B90-8CBC-D0D022D9F631}"/>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6" name="直線コネクタ 35">
          <a:extLst>
            <a:ext uri="{FF2B5EF4-FFF2-40B4-BE49-F238E27FC236}">
              <a16:creationId xmlns:a16="http://schemas.microsoft.com/office/drawing/2014/main" id="{58DC29CE-7829-4AE6-B781-5B517453CFE5}"/>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7" name="直線コネクタ 36">
          <a:extLst>
            <a:ext uri="{FF2B5EF4-FFF2-40B4-BE49-F238E27FC236}">
              <a16:creationId xmlns:a16="http://schemas.microsoft.com/office/drawing/2014/main" id="{8BC4421C-CCD5-48C0-BB77-6206485F1946}"/>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8" name="直線コネクタ 37">
          <a:extLst>
            <a:ext uri="{FF2B5EF4-FFF2-40B4-BE49-F238E27FC236}">
              <a16:creationId xmlns:a16="http://schemas.microsoft.com/office/drawing/2014/main" id="{5442AF45-A978-4C25-AE0C-712830054533}"/>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9" name="直線コネクタ 38">
          <a:extLst>
            <a:ext uri="{FF2B5EF4-FFF2-40B4-BE49-F238E27FC236}">
              <a16:creationId xmlns:a16="http://schemas.microsoft.com/office/drawing/2014/main" id="{8B4FED57-062F-4FD8-AF32-B511ECCDB35F}"/>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40" name="テキスト ボックス 39">
          <a:extLst>
            <a:ext uri="{FF2B5EF4-FFF2-40B4-BE49-F238E27FC236}">
              <a16:creationId xmlns:a16="http://schemas.microsoft.com/office/drawing/2014/main" id="{5FF57B20-9038-4811-95F6-038D22E71C6F}"/>
            </a:ext>
          </a:extLst>
        </xdr:cNvPr>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41" name="テキスト ボックス 40">
          <a:extLst>
            <a:ext uri="{FF2B5EF4-FFF2-40B4-BE49-F238E27FC236}">
              <a16:creationId xmlns:a16="http://schemas.microsoft.com/office/drawing/2014/main" id="{84045056-E4C5-4F81-B33D-656F449907C1}"/>
            </a:ext>
          </a:extLst>
        </xdr:cNvPr>
        <xdr:cNvSpPr txBox="1"/>
      </xdr:nvSpPr>
      <xdr:spPr>
        <a:xfrm>
          <a:off x="419100" y="30734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42" name="テキスト ボックス 41">
          <a:extLst>
            <a:ext uri="{FF2B5EF4-FFF2-40B4-BE49-F238E27FC236}">
              <a16:creationId xmlns:a16="http://schemas.microsoft.com/office/drawing/2014/main" id="{212C2BF7-5A38-4FA7-86F3-BDE0EDF1CE1E}"/>
            </a:ext>
          </a:extLst>
        </xdr:cNvPr>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43" name="テキスト ボックス 42">
          <a:extLst>
            <a:ext uri="{FF2B5EF4-FFF2-40B4-BE49-F238E27FC236}">
              <a16:creationId xmlns:a16="http://schemas.microsoft.com/office/drawing/2014/main" id="{01C5B6CA-CF06-4D1A-A576-07040DE13BC0}"/>
            </a:ext>
          </a:extLst>
        </xdr:cNvPr>
        <xdr:cNvSpPr txBox="1"/>
      </xdr:nvSpPr>
      <xdr:spPr>
        <a:xfrm>
          <a:off x="419100" y="3657600"/>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4" name="正方形/長方形 43">
          <a:extLst>
            <a:ext uri="{FF2B5EF4-FFF2-40B4-BE49-F238E27FC236}">
              <a16:creationId xmlns:a16="http://schemas.microsoft.com/office/drawing/2014/main" id="{73CBF380-98F1-41C2-849A-0F0CE00FFDDE}"/>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5" name="正方形/長方形 44">
          <a:extLst>
            <a:ext uri="{FF2B5EF4-FFF2-40B4-BE49-F238E27FC236}">
              <a16:creationId xmlns:a16="http://schemas.microsoft.com/office/drawing/2014/main" id="{CF9BF741-4047-4DFB-8A8B-0E87B8151FD7}"/>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6" name="正方形/長方形 45">
          <a:extLst>
            <a:ext uri="{FF2B5EF4-FFF2-40B4-BE49-F238E27FC236}">
              <a16:creationId xmlns:a16="http://schemas.microsoft.com/office/drawing/2014/main" id="{A2F52715-4A23-4A7A-8E8C-592CD327C255}"/>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[ 67.0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7" name="正方形/長方形 46">
          <a:extLst>
            <a:ext uri="{FF2B5EF4-FFF2-40B4-BE49-F238E27FC236}">
              <a16:creationId xmlns:a16="http://schemas.microsoft.com/office/drawing/2014/main" id="{6E956D3E-98F2-402E-BA1E-3BF89D8B9197}"/>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8" name="正方形/長方形 47">
          <a:extLst>
            <a:ext uri="{FF2B5EF4-FFF2-40B4-BE49-F238E27FC236}">
              <a16:creationId xmlns:a16="http://schemas.microsoft.com/office/drawing/2014/main" id="{E60289CD-D027-4096-844F-801A05821EB8}"/>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9" name="正方形/長方形 48">
          <a:extLst>
            <a:ext uri="{FF2B5EF4-FFF2-40B4-BE49-F238E27FC236}">
              <a16:creationId xmlns:a16="http://schemas.microsoft.com/office/drawing/2014/main" id="{B117E959-D01B-435B-97D5-F46F42877BCA}"/>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0" name="正方形/長方形 49">
          <a:extLst>
            <a:ext uri="{FF2B5EF4-FFF2-40B4-BE49-F238E27FC236}">
              <a16:creationId xmlns:a16="http://schemas.microsoft.com/office/drawing/2014/main" id="{46C2429E-9B20-432C-AD98-1D7645DD5C46}"/>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1" name="正方形/長方形 50">
          <a:extLst>
            <a:ext uri="{FF2B5EF4-FFF2-40B4-BE49-F238E27FC236}">
              <a16:creationId xmlns:a16="http://schemas.microsoft.com/office/drawing/2014/main" id="{0625FE21-F046-4F57-966F-75F830785861}"/>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2" name="正方形/長方形 51">
          <a:extLst>
            <a:ext uri="{FF2B5EF4-FFF2-40B4-BE49-F238E27FC236}">
              <a16:creationId xmlns:a16="http://schemas.microsoft.com/office/drawing/2014/main" id="{490E986F-5DB5-4BEF-9D00-C4191419C461}"/>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3" name="正方形/長方形 52">
          <a:extLst>
            <a:ext uri="{FF2B5EF4-FFF2-40B4-BE49-F238E27FC236}">
              <a16:creationId xmlns:a16="http://schemas.microsoft.com/office/drawing/2014/main" id="{A6788B12-B5D4-4C12-95FA-57FA91AC675F}"/>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4" name="正方形/長方形 53">
          <a:extLst>
            <a:ext uri="{FF2B5EF4-FFF2-40B4-BE49-F238E27FC236}">
              <a16:creationId xmlns:a16="http://schemas.microsoft.com/office/drawing/2014/main" id="{97822687-B1FB-400C-9396-CB06EC62507F}"/>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5" name="正方形/長方形 54">
          <a:extLst>
            <a:ext uri="{FF2B5EF4-FFF2-40B4-BE49-F238E27FC236}">
              <a16:creationId xmlns:a16="http://schemas.microsoft.com/office/drawing/2014/main" id="{3873E2D5-E809-4857-A55D-1AA7770B663E}"/>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6" name="テキスト ボックス 55">
          <a:extLst>
            <a:ext uri="{FF2B5EF4-FFF2-40B4-BE49-F238E27FC236}">
              <a16:creationId xmlns:a16="http://schemas.microsoft.com/office/drawing/2014/main" id="{04190386-B46D-4B46-B847-FBEA8BE3CCA3}"/>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類似団体と比較しても</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8.3</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ポイント高い数値となっており、本町の公共施設の多くが老朽化していることを示している。</a:t>
          </a:r>
          <a:endParaRPr lang="ja-JP" altLang="ja-JP">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中でも旧学校施設については、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７</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校存在しており、</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１</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校を除きほとんどが活用されていない状況にある。こうした遊休施設についての有効活用が本町の課題となっており、今後、公共施設の個別施設計画を策定する中で、施設の利用状況や維持コスト等を考慮し、除却も含めた検討をすすめ、適正な施設管理を行っていく。</a:t>
          </a:r>
          <a:endParaRPr lang="ja-JP" altLang="ja-JP">
            <a:effectLst/>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7" name="テキスト ボックス 56">
          <a:extLst>
            <a:ext uri="{FF2B5EF4-FFF2-40B4-BE49-F238E27FC236}">
              <a16:creationId xmlns:a16="http://schemas.microsoft.com/office/drawing/2014/main" id="{00AFFAE1-E5EB-4E85-A9AE-8DA05ED60548}"/>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8" name="直線コネクタ 57">
          <a:extLst>
            <a:ext uri="{FF2B5EF4-FFF2-40B4-BE49-F238E27FC236}">
              <a16:creationId xmlns:a16="http://schemas.microsoft.com/office/drawing/2014/main" id="{FB682B83-4C23-408A-ACE6-2B25BA985070}"/>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9" name="テキスト ボックス 58">
          <a:extLst>
            <a:ext uri="{FF2B5EF4-FFF2-40B4-BE49-F238E27FC236}">
              <a16:creationId xmlns:a16="http://schemas.microsoft.com/office/drawing/2014/main" id="{BCCDC930-6D64-4EFF-9FFE-75A4ED11B379}"/>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0" name="直線コネクタ 59">
          <a:extLst>
            <a:ext uri="{FF2B5EF4-FFF2-40B4-BE49-F238E27FC236}">
              <a16:creationId xmlns:a16="http://schemas.microsoft.com/office/drawing/2014/main" id="{7AD95C98-4717-4DB7-8C9F-67F1EA427BFA}"/>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1" name="テキスト ボックス 60">
          <a:extLst>
            <a:ext uri="{FF2B5EF4-FFF2-40B4-BE49-F238E27FC236}">
              <a16:creationId xmlns:a16="http://schemas.microsoft.com/office/drawing/2014/main" id="{9C04573A-C3AA-43C3-BEF2-A6CB555BA635}"/>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2" name="直線コネクタ 61">
          <a:extLst>
            <a:ext uri="{FF2B5EF4-FFF2-40B4-BE49-F238E27FC236}">
              <a16:creationId xmlns:a16="http://schemas.microsoft.com/office/drawing/2014/main" id="{6D764F07-8A49-4F84-9ABD-16BD37C70E11}"/>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3" name="テキスト ボックス 62">
          <a:extLst>
            <a:ext uri="{FF2B5EF4-FFF2-40B4-BE49-F238E27FC236}">
              <a16:creationId xmlns:a16="http://schemas.microsoft.com/office/drawing/2014/main" id="{FD86AB7F-D31D-44B9-B596-ED647502A248}"/>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4" name="直線コネクタ 63">
          <a:extLst>
            <a:ext uri="{FF2B5EF4-FFF2-40B4-BE49-F238E27FC236}">
              <a16:creationId xmlns:a16="http://schemas.microsoft.com/office/drawing/2014/main" id="{D6065151-999F-4794-B3B4-EE006EECBCF9}"/>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5" name="テキスト ボックス 64">
          <a:extLst>
            <a:ext uri="{FF2B5EF4-FFF2-40B4-BE49-F238E27FC236}">
              <a16:creationId xmlns:a16="http://schemas.microsoft.com/office/drawing/2014/main" id="{F4EB370D-077F-4151-AAB1-234D2D0D30E0}"/>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6" name="直線コネクタ 65">
          <a:extLst>
            <a:ext uri="{FF2B5EF4-FFF2-40B4-BE49-F238E27FC236}">
              <a16:creationId xmlns:a16="http://schemas.microsoft.com/office/drawing/2014/main" id="{5E70B5C7-7C7F-4979-AA1C-F5AE0BAA0BBD}"/>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7" name="テキスト ボックス 66">
          <a:extLst>
            <a:ext uri="{FF2B5EF4-FFF2-40B4-BE49-F238E27FC236}">
              <a16:creationId xmlns:a16="http://schemas.microsoft.com/office/drawing/2014/main" id="{62331580-9C0B-4F66-A309-CC22D23928F5}"/>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8" name="直線コネクタ 67">
          <a:extLst>
            <a:ext uri="{FF2B5EF4-FFF2-40B4-BE49-F238E27FC236}">
              <a16:creationId xmlns:a16="http://schemas.microsoft.com/office/drawing/2014/main" id="{AF5A8DD9-32B7-4119-B54B-1373A0238EC1}"/>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9" name="テキスト ボックス 68">
          <a:extLst>
            <a:ext uri="{FF2B5EF4-FFF2-40B4-BE49-F238E27FC236}">
              <a16:creationId xmlns:a16="http://schemas.microsoft.com/office/drawing/2014/main" id="{74A5DAD4-2EC5-46CC-87C5-98AD369C52E7}"/>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0" name="直線コネクタ 69">
          <a:extLst>
            <a:ext uri="{FF2B5EF4-FFF2-40B4-BE49-F238E27FC236}">
              <a16:creationId xmlns:a16="http://schemas.microsoft.com/office/drawing/2014/main" id="{3B0EF497-D833-4B18-8154-852E2FF4A262}"/>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1" name="テキスト ボックス 70">
          <a:extLst>
            <a:ext uri="{FF2B5EF4-FFF2-40B4-BE49-F238E27FC236}">
              <a16:creationId xmlns:a16="http://schemas.microsoft.com/office/drawing/2014/main" id="{14BCB037-A63E-4283-95E5-C6CC993D9D30}"/>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40D43674-D2E9-4FC5-8A29-200BF36690B6}"/>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a:extLst>
            <a:ext uri="{FF2B5EF4-FFF2-40B4-BE49-F238E27FC236}">
              <a16:creationId xmlns:a16="http://schemas.microsoft.com/office/drawing/2014/main" id="{3D587597-EFC5-46FA-AE97-DB998CCE03AF}"/>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a16="http://schemas.microsoft.com/office/drawing/2014/main" id="{40EF14AE-6608-46EE-827D-BBF4AAEA34C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24221</xdr:rowOff>
    </xdr:from>
    <xdr:to>
      <xdr:col>23</xdr:col>
      <xdr:colOff>85090</xdr:colOff>
      <xdr:row>35</xdr:row>
      <xdr:rowOff>28212</xdr:rowOff>
    </xdr:to>
    <xdr:cxnSp macro="">
      <xdr:nvCxnSpPr>
        <xdr:cNvPr id="75" name="直線コネクタ 74">
          <a:extLst>
            <a:ext uri="{FF2B5EF4-FFF2-40B4-BE49-F238E27FC236}">
              <a16:creationId xmlns:a16="http://schemas.microsoft.com/office/drawing/2014/main" id="{57E55F36-91E3-41C9-B484-7F9302536B69}"/>
            </a:ext>
          </a:extLst>
        </xdr:cNvPr>
        <xdr:cNvCxnSpPr/>
      </xdr:nvCxnSpPr>
      <xdr:spPr>
        <a:xfrm flipV="1">
          <a:off x="4760595" y="5424896"/>
          <a:ext cx="1270" cy="13755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32039</xdr:rowOff>
    </xdr:from>
    <xdr:ext cx="405111" cy="259045"/>
    <xdr:sp macro="" textlink="">
      <xdr:nvSpPr>
        <xdr:cNvPr id="76" name="有形固定資産減価償却率最小値テキスト">
          <a:extLst>
            <a:ext uri="{FF2B5EF4-FFF2-40B4-BE49-F238E27FC236}">
              <a16:creationId xmlns:a16="http://schemas.microsoft.com/office/drawing/2014/main" id="{7C11F7A7-79EA-4CC8-86FD-C04F195E6140}"/>
            </a:ext>
          </a:extLst>
        </xdr:cNvPr>
        <xdr:cNvSpPr txBox="1"/>
      </xdr:nvSpPr>
      <xdr:spPr>
        <a:xfrm>
          <a:off x="4813300" y="6804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28212</xdr:rowOff>
    </xdr:from>
    <xdr:to>
      <xdr:col>23</xdr:col>
      <xdr:colOff>174625</xdr:colOff>
      <xdr:row>35</xdr:row>
      <xdr:rowOff>28212</xdr:rowOff>
    </xdr:to>
    <xdr:cxnSp macro="">
      <xdr:nvCxnSpPr>
        <xdr:cNvPr id="77" name="直線コネクタ 76">
          <a:extLst>
            <a:ext uri="{FF2B5EF4-FFF2-40B4-BE49-F238E27FC236}">
              <a16:creationId xmlns:a16="http://schemas.microsoft.com/office/drawing/2014/main" id="{808560A0-A56E-4B7D-B1E3-4FE61E1C9DD9}"/>
            </a:ext>
          </a:extLst>
        </xdr:cNvPr>
        <xdr:cNvCxnSpPr/>
      </xdr:nvCxnSpPr>
      <xdr:spPr>
        <a:xfrm>
          <a:off x="4673600" y="6800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142348</xdr:rowOff>
    </xdr:from>
    <xdr:ext cx="405111" cy="259045"/>
    <xdr:sp macro="" textlink="">
      <xdr:nvSpPr>
        <xdr:cNvPr id="78" name="有形固定資産減価償却率最大値テキスト">
          <a:extLst>
            <a:ext uri="{FF2B5EF4-FFF2-40B4-BE49-F238E27FC236}">
              <a16:creationId xmlns:a16="http://schemas.microsoft.com/office/drawing/2014/main" id="{7514ACFF-0057-4ED7-9C9A-1CE8B6B5EA18}"/>
            </a:ext>
          </a:extLst>
        </xdr:cNvPr>
        <xdr:cNvSpPr txBox="1"/>
      </xdr:nvSpPr>
      <xdr:spPr>
        <a:xfrm>
          <a:off x="4813300" y="5200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24221</xdr:rowOff>
    </xdr:from>
    <xdr:to>
      <xdr:col>23</xdr:col>
      <xdr:colOff>174625</xdr:colOff>
      <xdr:row>27</xdr:row>
      <xdr:rowOff>24221</xdr:rowOff>
    </xdr:to>
    <xdr:cxnSp macro="">
      <xdr:nvCxnSpPr>
        <xdr:cNvPr id="79" name="直線コネクタ 78">
          <a:extLst>
            <a:ext uri="{FF2B5EF4-FFF2-40B4-BE49-F238E27FC236}">
              <a16:creationId xmlns:a16="http://schemas.microsoft.com/office/drawing/2014/main" id="{AD38A926-C96F-4668-A992-A618443E22E9}"/>
            </a:ext>
          </a:extLst>
        </xdr:cNvPr>
        <xdr:cNvCxnSpPr/>
      </xdr:nvCxnSpPr>
      <xdr:spPr>
        <a:xfrm>
          <a:off x="4673600" y="5424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102433</xdr:rowOff>
    </xdr:from>
    <xdr:ext cx="405111" cy="259045"/>
    <xdr:sp macro="" textlink="">
      <xdr:nvSpPr>
        <xdr:cNvPr id="80" name="有形固定資産減価償却率平均値テキスト">
          <a:extLst>
            <a:ext uri="{FF2B5EF4-FFF2-40B4-BE49-F238E27FC236}">
              <a16:creationId xmlns:a16="http://schemas.microsoft.com/office/drawing/2014/main" id="{70E778BD-082E-4CE6-A936-919D3A271983}"/>
            </a:ext>
          </a:extLst>
        </xdr:cNvPr>
        <xdr:cNvSpPr txBox="1"/>
      </xdr:nvSpPr>
      <xdr:spPr>
        <a:xfrm>
          <a:off x="4813300" y="58460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124006</xdr:rowOff>
    </xdr:from>
    <xdr:to>
      <xdr:col>23</xdr:col>
      <xdr:colOff>136525</xdr:colOff>
      <xdr:row>30</xdr:row>
      <xdr:rowOff>54156</xdr:rowOff>
    </xdr:to>
    <xdr:sp macro="" textlink="">
      <xdr:nvSpPr>
        <xdr:cNvPr id="81" name="フローチャート: 判断 80">
          <a:extLst>
            <a:ext uri="{FF2B5EF4-FFF2-40B4-BE49-F238E27FC236}">
              <a16:creationId xmlns:a16="http://schemas.microsoft.com/office/drawing/2014/main" id="{ECACCB9D-A404-4BDE-A9F1-66572655030A}"/>
            </a:ext>
          </a:extLst>
        </xdr:cNvPr>
        <xdr:cNvSpPr/>
      </xdr:nvSpPr>
      <xdr:spPr>
        <a:xfrm>
          <a:off x="4711700" y="5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157933</xdr:rowOff>
    </xdr:from>
    <xdr:to>
      <xdr:col>19</xdr:col>
      <xdr:colOff>187325</xdr:colOff>
      <xdr:row>30</xdr:row>
      <xdr:rowOff>88083</xdr:rowOff>
    </xdr:to>
    <xdr:sp macro="" textlink="">
      <xdr:nvSpPr>
        <xdr:cNvPr id="82" name="フローチャート: 判断 81">
          <a:extLst>
            <a:ext uri="{FF2B5EF4-FFF2-40B4-BE49-F238E27FC236}">
              <a16:creationId xmlns:a16="http://schemas.microsoft.com/office/drawing/2014/main" id="{E4FE20AB-0327-414E-A1EF-8FA8E887D1F2}"/>
            </a:ext>
          </a:extLst>
        </xdr:cNvPr>
        <xdr:cNvSpPr/>
      </xdr:nvSpPr>
      <xdr:spPr>
        <a:xfrm>
          <a:off x="4000500" y="5901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26579</xdr:rowOff>
    </xdr:from>
    <xdr:to>
      <xdr:col>15</xdr:col>
      <xdr:colOff>187325</xdr:colOff>
      <xdr:row>30</xdr:row>
      <xdr:rowOff>128179</xdr:rowOff>
    </xdr:to>
    <xdr:sp macro="" textlink="">
      <xdr:nvSpPr>
        <xdr:cNvPr id="83" name="フローチャート: 判断 82">
          <a:extLst>
            <a:ext uri="{FF2B5EF4-FFF2-40B4-BE49-F238E27FC236}">
              <a16:creationId xmlns:a16="http://schemas.microsoft.com/office/drawing/2014/main" id="{700609F2-9C1A-4661-9EB7-625D9A45C0FA}"/>
            </a:ext>
          </a:extLst>
        </xdr:cNvPr>
        <xdr:cNvSpPr/>
      </xdr:nvSpPr>
      <xdr:spPr>
        <a:xfrm>
          <a:off x="3238500" y="5941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91349</xdr:rowOff>
    </xdr:from>
    <xdr:to>
      <xdr:col>11</xdr:col>
      <xdr:colOff>187325</xdr:colOff>
      <xdr:row>31</xdr:row>
      <xdr:rowOff>21499</xdr:rowOff>
    </xdr:to>
    <xdr:sp macro="" textlink="">
      <xdr:nvSpPr>
        <xdr:cNvPr id="84" name="フローチャート: 判断 83">
          <a:extLst>
            <a:ext uri="{FF2B5EF4-FFF2-40B4-BE49-F238E27FC236}">
              <a16:creationId xmlns:a16="http://schemas.microsoft.com/office/drawing/2014/main" id="{E8BC91F3-6B72-4A57-8E23-C0D6B5476412}"/>
            </a:ext>
          </a:extLst>
        </xdr:cNvPr>
        <xdr:cNvSpPr/>
      </xdr:nvSpPr>
      <xdr:spPr>
        <a:xfrm>
          <a:off x="2476500" y="600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DD9B7657-13D5-4116-A135-9A813304DC6B}"/>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CE7D4267-ECA8-4369-9106-BA25A6814E06}"/>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89AAB3BC-1375-48EA-B1C8-9A306A48FC6E}"/>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25CA0C66-726D-49E2-99A2-474C5F2ACE5E}"/>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5011A032-2488-4C79-A228-8C27F16C95C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39461</xdr:rowOff>
    </xdr:from>
    <xdr:to>
      <xdr:col>23</xdr:col>
      <xdr:colOff>136525</xdr:colOff>
      <xdr:row>28</xdr:row>
      <xdr:rowOff>141061</xdr:rowOff>
    </xdr:to>
    <xdr:sp macro="" textlink="">
      <xdr:nvSpPr>
        <xdr:cNvPr id="90" name="楕円 89">
          <a:extLst>
            <a:ext uri="{FF2B5EF4-FFF2-40B4-BE49-F238E27FC236}">
              <a16:creationId xmlns:a16="http://schemas.microsoft.com/office/drawing/2014/main" id="{55E697E7-B500-453B-9032-CF39B79991ED}"/>
            </a:ext>
          </a:extLst>
        </xdr:cNvPr>
        <xdr:cNvSpPr/>
      </xdr:nvSpPr>
      <xdr:spPr>
        <a:xfrm>
          <a:off x="4711700" y="5611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27</xdr:row>
      <xdr:rowOff>62338</xdr:rowOff>
    </xdr:from>
    <xdr:ext cx="405111" cy="259045"/>
    <xdr:sp macro="" textlink="">
      <xdr:nvSpPr>
        <xdr:cNvPr id="91" name="有形固定資産減価償却率該当値テキスト">
          <a:extLst>
            <a:ext uri="{FF2B5EF4-FFF2-40B4-BE49-F238E27FC236}">
              <a16:creationId xmlns:a16="http://schemas.microsoft.com/office/drawing/2014/main" id="{C9A1BC77-584D-4F76-B9F7-429D1D3FFCA0}"/>
            </a:ext>
          </a:extLst>
        </xdr:cNvPr>
        <xdr:cNvSpPr txBox="1"/>
      </xdr:nvSpPr>
      <xdr:spPr>
        <a:xfrm>
          <a:off x="4813300" y="54630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45629</xdr:rowOff>
    </xdr:from>
    <xdr:to>
      <xdr:col>19</xdr:col>
      <xdr:colOff>187325</xdr:colOff>
      <xdr:row>28</xdr:row>
      <xdr:rowOff>147229</xdr:rowOff>
    </xdr:to>
    <xdr:sp macro="" textlink="">
      <xdr:nvSpPr>
        <xdr:cNvPr id="92" name="楕円 91">
          <a:extLst>
            <a:ext uri="{FF2B5EF4-FFF2-40B4-BE49-F238E27FC236}">
              <a16:creationId xmlns:a16="http://schemas.microsoft.com/office/drawing/2014/main" id="{A12F7B59-9CD4-47A7-8813-CBFE2E07E1ED}"/>
            </a:ext>
          </a:extLst>
        </xdr:cNvPr>
        <xdr:cNvSpPr/>
      </xdr:nvSpPr>
      <xdr:spPr>
        <a:xfrm>
          <a:off x="4000500" y="5617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90261</xdr:rowOff>
    </xdr:from>
    <xdr:to>
      <xdr:col>23</xdr:col>
      <xdr:colOff>85725</xdr:colOff>
      <xdr:row>28</xdr:row>
      <xdr:rowOff>96429</xdr:rowOff>
    </xdr:to>
    <xdr:cxnSp macro="">
      <xdr:nvCxnSpPr>
        <xdr:cNvPr id="93" name="直線コネクタ 92">
          <a:extLst>
            <a:ext uri="{FF2B5EF4-FFF2-40B4-BE49-F238E27FC236}">
              <a16:creationId xmlns:a16="http://schemas.microsoft.com/office/drawing/2014/main" id="{EA87F460-38FE-4C63-808A-F811499F647D}"/>
            </a:ext>
          </a:extLst>
        </xdr:cNvPr>
        <xdr:cNvCxnSpPr/>
      </xdr:nvCxnSpPr>
      <xdr:spPr>
        <a:xfrm flipV="1">
          <a:off x="4051300" y="5662386"/>
          <a:ext cx="711200" cy="6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37647</xdr:rowOff>
    </xdr:from>
    <xdr:to>
      <xdr:col>15</xdr:col>
      <xdr:colOff>187325</xdr:colOff>
      <xdr:row>29</xdr:row>
      <xdr:rowOff>139247</xdr:rowOff>
    </xdr:to>
    <xdr:sp macro="" textlink="">
      <xdr:nvSpPr>
        <xdr:cNvPr id="94" name="楕円 93">
          <a:extLst>
            <a:ext uri="{FF2B5EF4-FFF2-40B4-BE49-F238E27FC236}">
              <a16:creationId xmlns:a16="http://schemas.microsoft.com/office/drawing/2014/main" id="{4150645C-1FC3-4A9F-A111-0CB735FDFFAC}"/>
            </a:ext>
          </a:extLst>
        </xdr:cNvPr>
        <xdr:cNvSpPr/>
      </xdr:nvSpPr>
      <xdr:spPr>
        <a:xfrm>
          <a:off x="3238500" y="5781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28</xdr:row>
      <xdr:rowOff>96429</xdr:rowOff>
    </xdr:from>
    <xdr:to>
      <xdr:col>19</xdr:col>
      <xdr:colOff>136525</xdr:colOff>
      <xdr:row>29</xdr:row>
      <xdr:rowOff>88447</xdr:rowOff>
    </xdr:to>
    <xdr:cxnSp macro="">
      <xdr:nvCxnSpPr>
        <xdr:cNvPr id="95" name="直線コネクタ 94">
          <a:extLst>
            <a:ext uri="{FF2B5EF4-FFF2-40B4-BE49-F238E27FC236}">
              <a16:creationId xmlns:a16="http://schemas.microsoft.com/office/drawing/2014/main" id="{165041CF-9090-45DF-B68F-3A325377E6FC}"/>
            </a:ext>
          </a:extLst>
        </xdr:cNvPr>
        <xdr:cNvCxnSpPr/>
      </xdr:nvCxnSpPr>
      <xdr:spPr>
        <a:xfrm flipV="1">
          <a:off x="3289300" y="5668554"/>
          <a:ext cx="762000" cy="163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64135</xdr:rowOff>
    </xdr:from>
    <xdr:to>
      <xdr:col>11</xdr:col>
      <xdr:colOff>187325</xdr:colOff>
      <xdr:row>28</xdr:row>
      <xdr:rowOff>165735</xdr:rowOff>
    </xdr:to>
    <xdr:sp macro="" textlink="">
      <xdr:nvSpPr>
        <xdr:cNvPr id="96" name="楕円 95">
          <a:extLst>
            <a:ext uri="{FF2B5EF4-FFF2-40B4-BE49-F238E27FC236}">
              <a16:creationId xmlns:a16="http://schemas.microsoft.com/office/drawing/2014/main" id="{178E7853-6C47-439D-95FE-E0DA15487BFF}"/>
            </a:ext>
          </a:extLst>
        </xdr:cNvPr>
        <xdr:cNvSpPr/>
      </xdr:nvSpPr>
      <xdr:spPr>
        <a:xfrm>
          <a:off x="2476500" y="5636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28</xdr:row>
      <xdr:rowOff>114935</xdr:rowOff>
    </xdr:from>
    <xdr:to>
      <xdr:col>15</xdr:col>
      <xdr:colOff>136525</xdr:colOff>
      <xdr:row>29</xdr:row>
      <xdr:rowOff>88447</xdr:rowOff>
    </xdr:to>
    <xdr:cxnSp macro="">
      <xdr:nvCxnSpPr>
        <xdr:cNvPr id="97" name="直線コネクタ 96">
          <a:extLst>
            <a:ext uri="{FF2B5EF4-FFF2-40B4-BE49-F238E27FC236}">
              <a16:creationId xmlns:a16="http://schemas.microsoft.com/office/drawing/2014/main" id="{F645CF6E-3609-4AF5-AC0D-F961A58AAC9B}"/>
            </a:ext>
          </a:extLst>
        </xdr:cNvPr>
        <xdr:cNvCxnSpPr/>
      </xdr:nvCxnSpPr>
      <xdr:spPr>
        <a:xfrm>
          <a:off x="2527300" y="5687060"/>
          <a:ext cx="762000" cy="144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79210</xdr:rowOff>
    </xdr:from>
    <xdr:ext cx="405111" cy="259045"/>
    <xdr:sp macro="" textlink="">
      <xdr:nvSpPr>
        <xdr:cNvPr id="98" name="n_1aveValue有形固定資産減価償却率">
          <a:extLst>
            <a:ext uri="{FF2B5EF4-FFF2-40B4-BE49-F238E27FC236}">
              <a16:creationId xmlns:a16="http://schemas.microsoft.com/office/drawing/2014/main" id="{6D6F613F-0D2F-4C5C-BDCE-97936AB63CE0}"/>
            </a:ext>
          </a:extLst>
        </xdr:cNvPr>
        <xdr:cNvSpPr txBox="1"/>
      </xdr:nvSpPr>
      <xdr:spPr>
        <a:xfrm>
          <a:off x="3836044" y="5994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119306</xdr:rowOff>
    </xdr:from>
    <xdr:ext cx="405111" cy="259045"/>
    <xdr:sp macro="" textlink="">
      <xdr:nvSpPr>
        <xdr:cNvPr id="99" name="n_2aveValue有形固定資産減価償却率">
          <a:extLst>
            <a:ext uri="{FF2B5EF4-FFF2-40B4-BE49-F238E27FC236}">
              <a16:creationId xmlns:a16="http://schemas.microsoft.com/office/drawing/2014/main" id="{C0E3A7B9-E8F7-4ED0-8026-14E440AE3002}"/>
            </a:ext>
          </a:extLst>
        </xdr:cNvPr>
        <xdr:cNvSpPr txBox="1"/>
      </xdr:nvSpPr>
      <xdr:spPr>
        <a:xfrm>
          <a:off x="3086744" y="6034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12626</xdr:rowOff>
    </xdr:from>
    <xdr:ext cx="405111" cy="259045"/>
    <xdr:sp macro="" textlink="">
      <xdr:nvSpPr>
        <xdr:cNvPr id="100" name="n_3aveValue有形固定資産減価償却率">
          <a:extLst>
            <a:ext uri="{FF2B5EF4-FFF2-40B4-BE49-F238E27FC236}">
              <a16:creationId xmlns:a16="http://schemas.microsoft.com/office/drawing/2014/main" id="{033DE4F1-1279-462E-A863-8E83105A4D4C}"/>
            </a:ext>
          </a:extLst>
        </xdr:cNvPr>
        <xdr:cNvSpPr txBox="1"/>
      </xdr:nvSpPr>
      <xdr:spPr>
        <a:xfrm>
          <a:off x="2324744" y="6099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26</xdr:row>
      <xdr:rowOff>163756</xdr:rowOff>
    </xdr:from>
    <xdr:ext cx="405111" cy="259045"/>
    <xdr:sp macro="" textlink="">
      <xdr:nvSpPr>
        <xdr:cNvPr id="101" name="n_1mainValue有形固定資産減価償却率">
          <a:extLst>
            <a:ext uri="{FF2B5EF4-FFF2-40B4-BE49-F238E27FC236}">
              <a16:creationId xmlns:a16="http://schemas.microsoft.com/office/drawing/2014/main" id="{0F31375D-3220-44C5-A4B7-7A48A3DBAD86}"/>
            </a:ext>
          </a:extLst>
        </xdr:cNvPr>
        <xdr:cNvSpPr txBox="1"/>
      </xdr:nvSpPr>
      <xdr:spPr>
        <a:xfrm>
          <a:off x="3836044" y="5392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155774</xdr:rowOff>
    </xdr:from>
    <xdr:ext cx="405111" cy="259045"/>
    <xdr:sp macro="" textlink="">
      <xdr:nvSpPr>
        <xdr:cNvPr id="102" name="n_2mainValue有形固定資産減価償却率">
          <a:extLst>
            <a:ext uri="{FF2B5EF4-FFF2-40B4-BE49-F238E27FC236}">
              <a16:creationId xmlns:a16="http://schemas.microsoft.com/office/drawing/2014/main" id="{9134D8F3-09E1-4056-851B-BF42971EA700}"/>
            </a:ext>
          </a:extLst>
        </xdr:cNvPr>
        <xdr:cNvSpPr txBox="1"/>
      </xdr:nvSpPr>
      <xdr:spPr>
        <a:xfrm>
          <a:off x="3086744" y="55564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10812</xdr:rowOff>
    </xdr:from>
    <xdr:ext cx="405111" cy="259045"/>
    <xdr:sp macro="" textlink="">
      <xdr:nvSpPr>
        <xdr:cNvPr id="103" name="n_3mainValue有形固定資産減価償却率">
          <a:extLst>
            <a:ext uri="{FF2B5EF4-FFF2-40B4-BE49-F238E27FC236}">
              <a16:creationId xmlns:a16="http://schemas.microsoft.com/office/drawing/2014/main" id="{584CD271-30B9-4A40-9269-DD3A632A8EBD}"/>
            </a:ext>
          </a:extLst>
        </xdr:cNvPr>
        <xdr:cNvSpPr txBox="1"/>
      </xdr:nvSpPr>
      <xdr:spPr>
        <a:xfrm>
          <a:off x="2324744" y="5411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4" name="正方形/長方形 103">
          <a:extLst>
            <a:ext uri="{FF2B5EF4-FFF2-40B4-BE49-F238E27FC236}">
              <a16:creationId xmlns:a16="http://schemas.microsoft.com/office/drawing/2014/main" id="{EED0649C-D15F-4F4A-AFE2-900A5A71F475}"/>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5" name="正方形/長方形 104">
          <a:extLst>
            <a:ext uri="{FF2B5EF4-FFF2-40B4-BE49-F238E27FC236}">
              <a16:creationId xmlns:a16="http://schemas.microsoft.com/office/drawing/2014/main" id="{5C897593-419A-4B2D-8209-72814D8A903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39364</xdr:colOff>
      <xdr:row>22</xdr:row>
      <xdr:rowOff>64546</xdr:rowOff>
    </xdr:from>
    <xdr:to>
      <xdr:col>75</xdr:col>
      <xdr:colOff>132085</xdr:colOff>
      <xdr:row>24</xdr:row>
      <xdr:rowOff>30705</xdr:rowOff>
    </xdr:to>
    <xdr:sp macro="" textlink="">
      <xdr:nvSpPr>
        <xdr:cNvPr id="106" name="正方形/長方形 105">
          <a:extLst>
            <a:ext uri="{FF2B5EF4-FFF2-40B4-BE49-F238E27FC236}">
              <a16:creationId xmlns:a16="http://schemas.microsoft.com/office/drawing/2014/main" id="{0F6B8E15-7D36-4616-B66F-0425E6493E18}"/>
            </a:ext>
          </a:extLst>
        </xdr:cNvPr>
        <xdr:cNvSpPr/>
      </xdr:nvSpPr>
      <xdr:spPr>
        <a:xfrm>
          <a:off x="13860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[ 86.4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7" name="正方形/長方形 106">
          <a:extLst>
            <a:ext uri="{FF2B5EF4-FFF2-40B4-BE49-F238E27FC236}">
              <a16:creationId xmlns:a16="http://schemas.microsoft.com/office/drawing/2014/main" id="{D2E89F3B-262D-4B2C-8132-17BCA42729AC}"/>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8" name="正方形/長方形 107">
          <a:extLst>
            <a:ext uri="{FF2B5EF4-FFF2-40B4-BE49-F238E27FC236}">
              <a16:creationId xmlns:a16="http://schemas.microsoft.com/office/drawing/2014/main" id="{C0A67F58-3EC3-442F-9B3C-F53C2B7792EB}"/>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9" name="正方形/長方形 108">
          <a:extLst>
            <a:ext uri="{FF2B5EF4-FFF2-40B4-BE49-F238E27FC236}">
              <a16:creationId xmlns:a16="http://schemas.microsoft.com/office/drawing/2014/main" id="{15BFBA25-ACFE-4B64-9434-24DBA49E8A47}"/>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0" name="正方形/長方形 109">
          <a:extLst>
            <a:ext uri="{FF2B5EF4-FFF2-40B4-BE49-F238E27FC236}">
              <a16:creationId xmlns:a16="http://schemas.microsoft.com/office/drawing/2014/main" id="{FA0A3476-7102-4E14-8658-8196B44D6904}"/>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1" name="正方形/長方形 110">
          <a:extLst>
            <a:ext uri="{FF2B5EF4-FFF2-40B4-BE49-F238E27FC236}">
              <a16:creationId xmlns:a16="http://schemas.microsoft.com/office/drawing/2014/main" id="{BEEE729C-580F-42BD-839D-B48552D67E7F}"/>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2" name="正方形/長方形 111">
          <a:extLst>
            <a:ext uri="{FF2B5EF4-FFF2-40B4-BE49-F238E27FC236}">
              <a16:creationId xmlns:a16="http://schemas.microsoft.com/office/drawing/2014/main" id="{E90D67EA-3E1F-424A-B134-336FE1766BA4}"/>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3" name="正方形/長方形 112">
          <a:extLst>
            <a:ext uri="{FF2B5EF4-FFF2-40B4-BE49-F238E27FC236}">
              <a16:creationId xmlns:a16="http://schemas.microsoft.com/office/drawing/2014/main" id="{852E4E27-D4D6-48BA-9FC2-C6B8E2BD4EA7}"/>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4" name="正方形/長方形 113">
          <a:extLst>
            <a:ext uri="{FF2B5EF4-FFF2-40B4-BE49-F238E27FC236}">
              <a16:creationId xmlns:a16="http://schemas.microsoft.com/office/drawing/2014/main" id="{816E1167-ACD9-44F3-8C87-564CA808312F}"/>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5" name="正方形/長方形 114">
          <a:extLst>
            <a:ext uri="{FF2B5EF4-FFF2-40B4-BE49-F238E27FC236}">
              <a16:creationId xmlns:a16="http://schemas.microsoft.com/office/drawing/2014/main" id="{B31FD375-823E-4E5F-ACF7-49A9C3ECC27C}"/>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6" name="テキスト ボックス 115">
          <a:extLst>
            <a:ext uri="{FF2B5EF4-FFF2-40B4-BE49-F238E27FC236}">
              <a16:creationId xmlns:a16="http://schemas.microsoft.com/office/drawing/2014/main" id="{26CF5542-B716-41D2-B6D9-5C5731DBBA55}"/>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債務償還可能年数は類似団体平均を</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大きく</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下回っており、主な要因としては、平成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年度及び平成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年度に実施した</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約</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9.6</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億円の</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繰上償還により、将来負担額が減少したことが考えられる。今後、公共施設の更新等による投資的経費の増大により、将来負担額が増大し、更に充当可能基金残高の減少が予想されることから、繰上償還等を行うことにより健全な財政運営を図る。</a:t>
          </a:r>
          <a:endParaRPr lang="ja-JP" altLang="ja-JP">
            <a:effectLst/>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7" name="テキスト ボックス 116">
          <a:extLst>
            <a:ext uri="{FF2B5EF4-FFF2-40B4-BE49-F238E27FC236}">
              <a16:creationId xmlns:a16="http://schemas.microsoft.com/office/drawing/2014/main" id="{CE8916E5-4FA4-4E23-B5B8-532D75EC0D25}"/>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8" name="直線コネクタ 117">
          <a:extLst>
            <a:ext uri="{FF2B5EF4-FFF2-40B4-BE49-F238E27FC236}">
              <a16:creationId xmlns:a16="http://schemas.microsoft.com/office/drawing/2014/main" id="{9D8F1EAE-3758-4B40-9D1C-4FC44C51514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34</xdr:row>
      <xdr:rowOff>151342</xdr:rowOff>
    </xdr:from>
    <xdr:to>
      <xdr:col>80</xdr:col>
      <xdr:colOff>9525</xdr:colOff>
      <xdr:row>34</xdr:row>
      <xdr:rowOff>151342</xdr:rowOff>
    </xdr:to>
    <xdr:cxnSp macro="">
      <xdr:nvCxnSpPr>
        <xdr:cNvPr id="119" name="直線コネクタ 118">
          <a:extLst>
            <a:ext uri="{FF2B5EF4-FFF2-40B4-BE49-F238E27FC236}">
              <a16:creationId xmlns:a16="http://schemas.microsoft.com/office/drawing/2014/main" id="{DF4C340D-33F8-42CB-BFCA-82C052BBD2A2}"/>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57541</xdr:rowOff>
    </xdr:from>
    <xdr:ext cx="308097" cy="225703"/>
    <xdr:sp macro="" textlink="">
      <xdr:nvSpPr>
        <xdr:cNvPr id="120" name="テキスト ボックス 119">
          <a:extLst>
            <a:ext uri="{FF2B5EF4-FFF2-40B4-BE49-F238E27FC236}">
              <a16:creationId xmlns:a16="http://schemas.microsoft.com/office/drawing/2014/main" id="{678B28AF-6234-404C-9E16-8EB9776F7252}"/>
            </a:ext>
          </a:extLst>
        </xdr:cNvPr>
        <xdr:cNvSpPr txBox="1"/>
      </xdr:nvSpPr>
      <xdr:spPr>
        <a:xfrm>
          <a:off x="10931403" y="66583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1" name="直線コネクタ 120">
          <a:extLst>
            <a:ext uri="{FF2B5EF4-FFF2-40B4-BE49-F238E27FC236}">
              <a16:creationId xmlns:a16="http://schemas.microsoft.com/office/drawing/2014/main" id="{EC6275D7-FB8E-4CBC-A381-6AC320D10DA6}"/>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2" name="テキスト ボックス 121">
          <a:extLst>
            <a:ext uri="{FF2B5EF4-FFF2-40B4-BE49-F238E27FC236}">
              <a16:creationId xmlns:a16="http://schemas.microsoft.com/office/drawing/2014/main" id="{A2BE63CA-8476-4861-BB01-5E475E12DBD0}"/>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3" name="直線コネクタ 122">
          <a:extLst>
            <a:ext uri="{FF2B5EF4-FFF2-40B4-BE49-F238E27FC236}">
              <a16:creationId xmlns:a16="http://schemas.microsoft.com/office/drawing/2014/main" id="{2E831B1A-2A81-4F44-BB67-B263AEFAE8C7}"/>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4" name="テキスト ボックス 123">
          <a:extLst>
            <a:ext uri="{FF2B5EF4-FFF2-40B4-BE49-F238E27FC236}">
              <a16:creationId xmlns:a16="http://schemas.microsoft.com/office/drawing/2014/main" id="{9510CCCD-7D0C-479E-A4FE-546BC7B7E306}"/>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5" name="直線コネクタ 124">
          <a:extLst>
            <a:ext uri="{FF2B5EF4-FFF2-40B4-BE49-F238E27FC236}">
              <a16:creationId xmlns:a16="http://schemas.microsoft.com/office/drawing/2014/main" id="{EB7918D9-830C-4581-8E1E-ABDF33552AED}"/>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6" name="テキスト ボックス 125">
          <a:extLst>
            <a:ext uri="{FF2B5EF4-FFF2-40B4-BE49-F238E27FC236}">
              <a16:creationId xmlns:a16="http://schemas.microsoft.com/office/drawing/2014/main" id="{30D681BD-F8A9-4FD6-8A5D-8AF29430FCEE}"/>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7" name="直線コネクタ 126">
          <a:extLst>
            <a:ext uri="{FF2B5EF4-FFF2-40B4-BE49-F238E27FC236}">
              <a16:creationId xmlns:a16="http://schemas.microsoft.com/office/drawing/2014/main" id="{35A81A53-4038-4E60-91EE-9AB4783AE320}"/>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161257</xdr:rowOff>
    </xdr:from>
    <xdr:ext cx="482824" cy="225703"/>
    <xdr:sp macro="" textlink="">
      <xdr:nvSpPr>
        <xdr:cNvPr id="128" name="テキスト ボックス 127">
          <a:extLst>
            <a:ext uri="{FF2B5EF4-FFF2-40B4-BE49-F238E27FC236}">
              <a16:creationId xmlns:a16="http://schemas.microsoft.com/office/drawing/2014/main" id="{2100A491-673F-477D-9C82-200321C0FADA}"/>
            </a:ext>
          </a:extLst>
        </xdr:cNvPr>
        <xdr:cNvSpPr txBox="1"/>
      </xdr:nvSpPr>
      <xdr:spPr>
        <a:xfrm>
          <a:off x="10756676" y="521903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a:extLst>
            <a:ext uri="{FF2B5EF4-FFF2-40B4-BE49-F238E27FC236}">
              <a16:creationId xmlns:a16="http://schemas.microsoft.com/office/drawing/2014/main" id="{052D87BE-2B6B-42DF-B6E3-0DD7F78C2A0D}"/>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30" name="テキスト ボックス 129">
          <a:extLst>
            <a:ext uri="{FF2B5EF4-FFF2-40B4-BE49-F238E27FC236}">
              <a16:creationId xmlns:a16="http://schemas.microsoft.com/office/drawing/2014/main" id="{4D4AFCD7-6B95-4B8D-8347-397874A2A07C}"/>
            </a:ext>
          </a:extLst>
        </xdr:cNvPr>
        <xdr:cNvSpPr txBox="1"/>
      </xdr:nvSpPr>
      <xdr:spPr>
        <a:xfrm>
          <a:off x="10756676" y="4859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31" name="債務償還比率グラフ枠">
          <a:extLst>
            <a:ext uri="{FF2B5EF4-FFF2-40B4-BE49-F238E27FC236}">
              <a16:creationId xmlns:a16="http://schemas.microsoft.com/office/drawing/2014/main" id="{39815E3F-C583-4810-9A4B-938CC27FD72F}"/>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114025</xdr:rowOff>
    </xdr:from>
    <xdr:to>
      <xdr:col>76</xdr:col>
      <xdr:colOff>21589</xdr:colOff>
      <xdr:row>34</xdr:row>
      <xdr:rowOff>151342</xdr:rowOff>
    </xdr:to>
    <xdr:cxnSp macro="">
      <xdr:nvCxnSpPr>
        <xdr:cNvPr id="132" name="直線コネクタ 131">
          <a:extLst>
            <a:ext uri="{FF2B5EF4-FFF2-40B4-BE49-F238E27FC236}">
              <a16:creationId xmlns:a16="http://schemas.microsoft.com/office/drawing/2014/main" id="{6E26CA9C-E714-4389-A37A-C7D9421F388F}"/>
            </a:ext>
          </a:extLst>
        </xdr:cNvPr>
        <xdr:cNvCxnSpPr/>
      </xdr:nvCxnSpPr>
      <xdr:spPr>
        <a:xfrm flipV="1">
          <a:off x="14793595" y="5514700"/>
          <a:ext cx="1269" cy="12374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155169</xdr:rowOff>
    </xdr:from>
    <xdr:ext cx="340478" cy="259045"/>
    <xdr:sp macro="" textlink="">
      <xdr:nvSpPr>
        <xdr:cNvPr id="133" name="債務償還比率最小値テキスト">
          <a:extLst>
            <a:ext uri="{FF2B5EF4-FFF2-40B4-BE49-F238E27FC236}">
              <a16:creationId xmlns:a16="http://schemas.microsoft.com/office/drawing/2014/main" id="{E77D6E03-841D-4113-B9BB-A10C141E37CD}"/>
            </a:ext>
          </a:extLst>
        </xdr:cNvPr>
        <xdr:cNvSpPr txBox="1"/>
      </xdr:nvSpPr>
      <xdr:spPr>
        <a:xfrm>
          <a:off x="14846300" y="675599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151342</xdr:rowOff>
    </xdr:from>
    <xdr:to>
      <xdr:col>76</xdr:col>
      <xdr:colOff>111125</xdr:colOff>
      <xdr:row>34</xdr:row>
      <xdr:rowOff>151342</xdr:rowOff>
    </xdr:to>
    <xdr:cxnSp macro="">
      <xdr:nvCxnSpPr>
        <xdr:cNvPr id="134" name="直線コネクタ 133">
          <a:extLst>
            <a:ext uri="{FF2B5EF4-FFF2-40B4-BE49-F238E27FC236}">
              <a16:creationId xmlns:a16="http://schemas.microsoft.com/office/drawing/2014/main" id="{019BA3A7-8CDD-42A8-8F59-3A0634A410E1}"/>
            </a:ext>
          </a:extLst>
        </xdr:cNvPr>
        <xdr:cNvCxnSpPr/>
      </xdr:nvCxnSpPr>
      <xdr:spPr>
        <a:xfrm>
          <a:off x="14706600" y="6752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60702</xdr:rowOff>
    </xdr:from>
    <xdr:ext cx="560923" cy="259045"/>
    <xdr:sp macro="" textlink="">
      <xdr:nvSpPr>
        <xdr:cNvPr id="135" name="債務償還比率最大値テキスト">
          <a:extLst>
            <a:ext uri="{FF2B5EF4-FFF2-40B4-BE49-F238E27FC236}">
              <a16:creationId xmlns:a16="http://schemas.microsoft.com/office/drawing/2014/main" id="{D2A2C2DF-8FFD-46A6-9D73-94BABAD11C7C}"/>
            </a:ext>
          </a:extLst>
        </xdr:cNvPr>
        <xdr:cNvSpPr txBox="1"/>
      </xdr:nvSpPr>
      <xdr:spPr>
        <a:xfrm>
          <a:off x="14846300" y="528992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114025</xdr:rowOff>
    </xdr:from>
    <xdr:to>
      <xdr:col>76</xdr:col>
      <xdr:colOff>111125</xdr:colOff>
      <xdr:row>27</xdr:row>
      <xdr:rowOff>114025</xdr:rowOff>
    </xdr:to>
    <xdr:cxnSp macro="">
      <xdr:nvCxnSpPr>
        <xdr:cNvPr id="136" name="直線コネクタ 135">
          <a:extLst>
            <a:ext uri="{FF2B5EF4-FFF2-40B4-BE49-F238E27FC236}">
              <a16:creationId xmlns:a16="http://schemas.microsoft.com/office/drawing/2014/main" id="{F94EF731-E50D-4AC9-8C1C-B987E8A59914}"/>
            </a:ext>
          </a:extLst>
        </xdr:cNvPr>
        <xdr:cNvCxnSpPr/>
      </xdr:nvCxnSpPr>
      <xdr:spPr>
        <a:xfrm>
          <a:off x="14706600" y="551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135152</xdr:rowOff>
    </xdr:from>
    <xdr:ext cx="469744" cy="259045"/>
    <xdr:sp macro="" textlink="">
      <xdr:nvSpPr>
        <xdr:cNvPr id="137" name="債務償還比率平均値テキスト">
          <a:extLst>
            <a:ext uri="{FF2B5EF4-FFF2-40B4-BE49-F238E27FC236}">
              <a16:creationId xmlns:a16="http://schemas.microsoft.com/office/drawing/2014/main" id="{2BF835D2-B83F-4A95-B2BE-EA3611AA7C7B}"/>
            </a:ext>
          </a:extLst>
        </xdr:cNvPr>
        <xdr:cNvSpPr txBox="1"/>
      </xdr:nvSpPr>
      <xdr:spPr>
        <a:xfrm>
          <a:off x="14846300" y="6221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112275</xdr:rowOff>
    </xdr:from>
    <xdr:to>
      <xdr:col>76</xdr:col>
      <xdr:colOff>73025</xdr:colOff>
      <xdr:row>33</xdr:row>
      <xdr:rowOff>42425</xdr:rowOff>
    </xdr:to>
    <xdr:sp macro="" textlink="">
      <xdr:nvSpPr>
        <xdr:cNvPr id="138" name="フローチャート: 判断 137">
          <a:extLst>
            <a:ext uri="{FF2B5EF4-FFF2-40B4-BE49-F238E27FC236}">
              <a16:creationId xmlns:a16="http://schemas.microsoft.com/office/drawing/2014/main" id="{5179B7D3-D5E4-4A72-994F-A397B71FC400}"/>
            </a:ext>
          </a:extLst>
        </xdr:cNvPr>
        <xdr:cNvSpPr/>
      </xdr:nvSpPr>
      <xdr:spPr>
        <a:xfrm>
          <a:off x="14744700" y="637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32</xdr:row>
      <xdr:rowOff>145500</xdr:rowOff>
    </xdr:from>
    <xdr:to>
      <xdr:col>72</xdr:col>
      <xdr:colOff>123825</xdr:colOff>
      <xdr:row>33</xdr:row>
      <xdr:rowOff>75650</xdr:rowOff>
    </xdr:to>
    <xdr:sp macro="" textlink="">
      <xdr:nvSpPr>
        <xdr:cNvPr id="139" name="フローチャート: 判断 138">
          <a:extLst>
            <a:ext uri="{FF2B5EF4-FFF2-40B4-BE49-F238E27FC236}">
              <a16:creationId xmlns:a16="http://schemas.microsoft.com/office/drawing/2014/main" id="{0F4ABA10-7318-45B5-891B-4E83182E2253}"/>
            </a:ext>
          </a:extLst>
        </xdr:cNvPr>
        <xdr:cNvSpPr/>
      </xdr:nvSpPr>
      <xdr:spPr>
        <a:xfrm>
          <a:off x="14033500" y="6403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167F2905-9F06-4BAD-80A7-A66D23D62637}"/>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227AD8C7-4362-4C4E-BD39-37CCAD748416}"/>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E35D06C7-701E-41AF-ADB4-7E1E6DAEFEA4}"/>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2D42E0FC-9681-4389-9879-A474F28D7995}"/>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A6C56879-B6FC-459D-BBA7-4D9158E05547}"/>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33</xdr:row>
      <xdr:rowOff>168359</xdr:rowOff>
    </xdr:from>
    <xdr:to>
      <xdr:col>76</xdr:col>
      <xdr:colOff>73025</xdr:colOff>
      <xdr:row>34</xdr:row>
      <xdr:rowOff>98509</xdr:rowOff>
    </xdr:to>
    <xdr:sp macro="" textlink="">
      <xdr:nvSpPr>
        <xdr:cNvPr id="145" name="楕円 144">
          <a:extLst>
            <a:ext uri="{FF2B5EF4-FFF2-40B4-BE49-F238E27FC236}">
              <a16:creationId xmlns:a16="http://schemas.microsoft.com/office/drawing/2014/main" id="{34EE004B-9F08-4E7B-B152-98F4E4EBF7CC}"/>
            </a:ext>
          </a:extLst>
        </xdr:cNvPr>
        <xdr:cNvSpPr/>
      </xdr:nvSpPr>
      <xdr:spPr>
        <a:xfrm>
          <a:off x="14744700" y="6597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33</xdr:row>
      <xdr:rowOff>83286</xdr:rowOff>
    </xdr:from>
    <xdr:ext cx="405111" cy="259045"/>
    <xdr:sp macro="" textlink="">
      <xdr:nvSpPr>
        <xdr:cNvPr id="146" name="債務償還比率該当値テキスト">
          <a:extLst>
            <a:ext uri="{FF2B5EF4-FFF2-40B4-BE49-F238E27FC236}">
              <a16:creationId xmlns:a16="http://schemas.microsoft.com/office/drawing/2014/main" id="{2679FCF6-9D83-4D04-BB01-0B42EFDB68B6}"/>
            </a:ext>
          </a:extLst>
        </xdr:cNvPr>
        <xdr:cNvSpPr txBox="1"/>
      </xdr:nvSpPr>
      <xdr:spPr>
        <a:xfrm>
          <a:off x="14846300" y="65126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33</xdr:row>
      <xdr:rowOff>162962</xdr:rowOff>
    </xdr:from>
    <xdr:to>
      <xdr:col>72</xdr:col>
      <xdr:colOff>123825</xdr:colOff>
      <xdr:row>34</xdr:row>
      <xdr:rowOff>93112</xdr:rowOff>
    </xdr:to>
    <xdr:sp macro="" textlink="">
      <xdr:nvSpPr>
        <xdr:cNvPr id="147" name="楕円 146">
          <a:extLst>
            <a:ext uri="{FF2B5EF4-FFF2-40B4-BE49-F238E27FC236}">
              <a16:creationId xmlns:a16="http://schemas.microsoft.com/office/drawing/2014/main" id="{07281B4C-BEDF-4667-B48E-3E4CC2674643}"/>
            </a:ext>
          </a:extLst>
        </xdr:cNvPr>
        <xdr:cNvSpPr/>
      </xdr:nvSpPr>
      <xdr:spPr>
        <a:xfrm>
          <a:off x="14033500" y="6592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34</xdr:row>
      <xdr:rowOff>42312</xdr:rowOff>
    </xdr:from>
    <xdr:to>
      <xdr:col>76</xdr:col>
      <xdr:colOff>22225</xdr:colOff>
      <xdr:row>34</xdr:row>
      <xdr:rowOff>47709</xdr:rowOff>
    </xdr:to>
    <xdr:cxnSp macro="">
      <xdr:nvCxnSpPr>
        <xdr:cNvPr id="148" name="直線コネクタ 147">
          <a:extLst>
            <a:ext uri="{FF2B5EF4-FFF2-40B4-BE49-F238E27FC236}">
              <a16:creationId xmlns:a16="http://schemas.microsoft.com/office/drawing/2014/main" id="{F1DEA19E-5BA9-4AC1-979C-1999507AF0BB}"/>
            </a:ext>
          </a:extLst>
        </xdr:cNvPr>
        <xdr:cNvCxnSpPr/>
      </xdr:nvCxnSpPr>
      <xdr:spPr>
        <a:xfrm>
          <a:off x="14084300" y="6643137"/>
          <a:ext cx="711200" cy="5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31</xdr:row>
      <xdr:rowOff>92177</xdr:rowOff>
    </xdr:from>
    <xdr:ext cx="469744" cy="259045"/>
    <xdr:sp macro="" textlink="">
      <xdr:nvSpPr>
        <xdr:cNvPr id="149" name="n_1aveValue債務償還比率">
          <a:extLst>
            <a:ext uri="{FF2B5EF4-FFF2-40B4-BE49-F238E27FC236}">
              <a16:creationId xmlns:a16="http://schemas.microsoft.com/office/drawing/2014/main" id="{A65D198E-8F9F-4901-9133-178036362955}"/>
            </a:ext>
          </a:extLst>
        </xdr:cNvPr>
        <xdr:cNvSpPr txBox="1"/>
      </xdr:nvSpPr>
      <xdr:spPr>
        <a:xfrm>
          <a:off x="13836727" y="6178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48269</xdr:colOff>
      <xdr:row>34</xdr:row>
      <xdr:rowOff>84239</xdr:rowOff>
    </xdr:from>
    <xdr:ext cx="405111" cy="259045"/>
    <xdr:sp macro="" textlink="">
      <xdr:nvSpPr>
        <xdr:cNvPr id="150" name="n_1mainValue債務償還比率">
          <a:extLst>
            <a:ext uri="{FF2B5EF4-FFF2-40B4-BE49-F238E27FC236}">
              <a16:creationId xmlns:a16="http://schemas.microsoft.com/office/drawing/2014/main" id="{F8D6803D-B723-4295-997B-BE91F9F7E37D}"/>
            </a:ext>
          </a:extLst>
        </xdr:cNvPr>
        <xdr:cNvSpPr txBox="1"/>
      </xdr:nvSpPr>
      <xdr:spPr>
        <a:xfrm>
          <a:off x="13869044" y="6685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51" name="正方形/長方形 150">
          <a:extLst>
            <a:ext uri="{FF2B5EF4-FFF2-40B4-BE49-F238E27FC236}">
              <a16:creationId xmlns:a16="http://schemas.microsoft.com/office/drawing/2014/main" id="{11489EB8-C917-4BE9-AF25-6917B4DA6652}"/>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52" name="正方形/長方形 151">
          <a:extLst>
            <a:ext uri="{FF2B5EF4-FFF2-40B4-BE49-F238E27FC236}">
              <a16:creationId xmlns:a16="http://schemas.microsoft.com/office/drawing/2014/main" id="{86872359-F11C-4769-A8E5-44EED3495EE1}"/>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53" name="テキスト ボックス 152">
          <a:extLst>
            <a:ext uri="{FF2B5EF4-FFF2-40B4-BE49-F238E27FC236}">
              <a16:creationId xmlns:a16="http://schemas.microsoft.com/office/drawing/2014/main" id="{0275419D-6040-4D7A-9C85-3331D7C35A26}"/>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54" name="テキスト ボックス 153">
          <a:extLst>
            <a:ext uri="{FF2B5EF4-FFF2-40B4-BE49-F238E27FC236}">
              <a16:creationId xmlns:a16="http://schemas.microsoft.com/office/drawing/2014/main" id="{32D69921-DA80-4949-9D4B-1EC243398F01}"/>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55" name="テキスト ボックス 154">
          <a:extLst>
            <a:ext uri="{FF2B5EF4-FFF2-40B4-BE49-F238E27FC236}">
              <a16:creationId xmlns:a16="http://schemas.microsoft.com/office/drawing/2014/main" id="{5D6C060F-199B-4036-A1F7-65B364E37171}"/>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56" name="テキスト ボックス 155">
          <a:extLst>
            <a:ext uri="{FF2B5EF4-FFF2-40B4-BE49-F238E27FC236}">
              <a16:creationId xmlns:a16="http://schemas.microsoft.com/office/drawing/2014/main" id="{5064CD97-4B8D-4A88-AAD1-B2DD99380E42}"/>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2EE556CE-AA9F-430D-80A7-E23A02C9B06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1AA3CE59-30AD-4E70-8935-B8C37E4A0AB9}"/>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4DFFA4BF-6622-476A-A5D6-E17512B1CF8E}"/>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B56642E5-C4D0-4F3E-864C-839065D80E77}"/>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F55E3EB5-7C34-48B9-A34E-B227789FBABB}"/>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9A48F4D-80D9-4FA5-8546-6D6C677C561B}"/>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8533E8A-4557-4BC3-ABC2-781B1920B7EE}"/>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976759C3-82E2-4327-BF32-FCD2AA2CFDA8}"/>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1C8B2E9-17A8-4ABF-B1E4-939183A7E285}"/>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31E8B995-64EE-44D1-AB64-DE824095E944}"/>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3,693
3,650
315.06
6,145,789
5,788,135
97,049
3,166,996
4,298,036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9A2072DB-C172-4C6C-B089-002199CCA7F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A246E43B-7B7F-4A16-8273-12C788A62312}"/>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CC2921D-6EE8-45C7-826F-B01BED8351D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A558D193-2288-4D7C-9E5A-BC833AEF0DB2}"/>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62E9F3D-FFF6-408E-B2EF-0889865894B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211C4542-52E2-4EF5-8936-5E040DBD9F9F}"/>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A7571B-ACCF-4B04-8179-1AA37F9293EB}"/>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90C0DA87-C5B1-495F-9794-69DF7B8FBD38}"/>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8328622C-AA37-4EC0-B876-F0E3D2AAC15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D7921612-5905-421D-A7AE-4B44F37BF944}"/>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1BE2059-97BF-4774-9BC1-1DAF1848DFF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D4321CCE-7E3F-42FE-88A8-EF799728F332}"/>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CFEFD185-F3C5-42C3-B2E1-85598223A679}"/>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EFF71394-1075-4D9E-B214-031B9C946082}"/>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828DCF67-CF33-4059-8F27-A3AC07908A26}"/>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CBFC165F-EA54-428D-9037-8E984A5AB0FE}"/>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5365FB35-D6E7-4DD1-874C-BBC680336802}"/>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77C5805-66D9-4E94-972F-D21C0B36EC32}"/>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3C84913E-81C0-429E-9F92-2653AB8740DB}"/>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5AC58700-A979-40D6-B779-9D670F19FF59}"/>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id="{684CCF02-D638-488D-B7A1-202E692C774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id="{67F5914D-86DA-4DE4-9F57-14B326C1F065}"/>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id="{4D91E81D-F1C6-405C-B423-1B29E5EF04F8}"/>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id="{2988D743-5527-463F-B21F-908590A169E8}"/>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id="{1889A8A4-8934-42EB-BFA4-1CBACBFE396E}"/>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id="{582AAAB5-127C-4E7A-A952-364678FDCD7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id="{F6573888-A32C-4D3E-AE95-03E3745B93EE}"/>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id="{FEDB29D7-06E1-47A7-9F86-3ACB3C3F749C}"/>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a16="http://schemas.microsoft.com/office/drawing/2014/main" id="{D4D38ADA-3C47-4638-96A5-45A1F013D458}"/>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a16="http://schemas.microsoft.com/office/drawing/2014/main" id="{8779009D-9755-40DC-BACE-957FEC123FB1}"/>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a:extLst>
            <a:ext uri="{FF2B5EF4-FFF2-40B4-BE49-F238E27FC236}">
              <a16:creationId xmlns:a16="http://schemas.microsoft.com/office/drawing/2014/main" id="{61CBCFD4-0F70-482B-8CC7-0C481EAD6AE4}"/>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a:extLst>
            <a:ext uri="{FF2B5EF4-FFF2-40B4-BE49-F238E27FC236}">
              <a16:creationId xmlns:a16="http://schemas.microsoft.com/office/drawing/2014/main" id="{73252D06-B439-44E0-9A39-88FA895EFC1B}"/>
            </a:ext>
          </a:extLst>
        </xdr:cNvPr>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a:extLst>
            <a:ext uri="{FF2B5EF4-FFF2-40B4-BE49-F238E27FC236}">
              <a16:creationId xmlns:a16="http://schemas.microsoft.com/office/drawing/2014/main" id="{67A952B8-8895-4F75-A3AC-787852134471}"/>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a:extLst>
            <a:ext uri="{FF2B5EF4-FFF2-40B4-BE49-F238E27FC236}">
              <a16:creationId xmlns:a16="http://schemas.microsoft.com/office/drawing/2014/main" id="{AEB0D714-FC4F-4DB0-89C9-36E66E0C3260}"/>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a:extLst>
            <a:ext uri="{FF2B5EF4-FFF2-40B4-BE49-F238E27FC236}">
              <a16:creationId xmlns:a16="http://schemas.microsoft.com/office/drawing/2014/main" id="{8AD32021-BAC5-403E-9D89-92D651C774FF}"/>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a:extLst>
            <a:ext uri="{FF2B5EF4-FFF2-40B4-BE49-F238E27FC236}">
              <a16:creationId xmlns:a16="http://schemas.microsoft.com/office/drawing/2014/main" id="{2CD0970C-DE7E-4140-BD87-03203F9A816C}"/>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a:extLst>
            <a:ext uri="{FF2B5EF4-FFF2-40B4-BE49-F238E27FC236}">
              <a16:creationId xmlns:a16="http://schemas.microsoft.com/office/drawing/2014/main" id="{B1462DD0-386D-4292-87EF-DD8D881B01BA}"/>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a:extLst>
            <a:ext uri="{FF2B5EF4-FFF2-40B4-BE49-F238E27FC236}">
              <a16:creationId xmlns:a16="http://schemas.microsoft.com/office/drawing/2014/main" id="{603F7AF0-02C1-4F8C-A900-27E127AC1128}"/>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a:extLst>
            <a:ext uri="{FF2B5EF4-FFF2-40B4-BE49-F238E27FC236}">
              <a16:creationId xmlns:a16="http://schemas.microsoft.com/office/drawing/2014/main" id="{E69C28CA-4164-47E8-904E-95E851120F54}"/>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a:extLst>
            <a:ext uri="{FF2B5EF4-FFF2-40B4-BE49-F238E27FC236}">
              <a16:creationId xmlns:a16="http://schemas.microsoft.com/office/drawing/2014/main" id="{BF0F965B-338D-44AC-8A20-B4199A0CDCCE}"/>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a:extLst>
            <a:ext uri="{FF2B5EF4-FFF2-40B4-BE49-F238E27FC236}">
              <a16:creationId xmlns:a16="http://schemas.microsoft.com/office/drawing/2014/main" id="{EDD6E7F9-22E2-4E7B-8111-7D402B96CCFB}"/>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a:extLst>
            <a:ext uri="{FF2B5EF4-FFF2-40B4-BE49-F238E27FC236}">
              <a16:creationId xmlns:a16="http://schemas.microsoft.com/office/drawing/2014/main" id="{F536225B-A66B-4718-B95D-BD819C80E040}"/>
            </a:ext>
          </a:extLst>
        </xdr:cNvPr>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DE877A24-FAE2-46F7-97EF-5E0A7666A201}"/>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a:extLst>
            <a:ext uri="{FF2B5EF4-FFF2-40B4-BE49-F238E27FC236}">
              <a16:creationId xmlns:a16="http://schemas.microsoft.com/office/drawing/2014/main" id="{846730E3-7F4D-45AE-A9A1-E88EB76C19A8}"/>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9F38C471-CC06-43C0-BF3C-EB8DB3CD4197}"/>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28847</xdr:rowOff>
    </xdr:from>
    <xdr:to>
      <xdr:col>24</xdr:col>
      <xdr:colOff>62865</xdr:colOff>
      <xdr:row>41</xdr:row>
      <xdr:rowOff>161109</xdr:rowOff>
    </xdr:to>
    <xdr:cxnSp macro="">
      <xdr:nvCxnSpPr>
        <xdr:cNvPr id="57" name="直線コネクタ 56">
          <a:extLst>
            <a:ext uri="{FF2B5EF4-FFF2-40B4-BE49-F238E27FC236}">
              <a16:creationId xmlns:a16="http://schemas.microsoft.com/office/drawing/2014/main" id="{6CF89545-56A0-4BB5-AF65-C3C79ABABFC4}"/>
            </a:ext>
          </a:extLst>
        </xdr:cNvPr>
        <xdr:cNvCxnSpPr/>
      </xdr:nvCxnSpPr>
      <xdr:spPr>
        <a:xfrm flipV="1">
          <a:off x="4634865" y="5686697"/>
          <a:ext cx="0" cy="1503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164936</xdr:rowOff>
    </xdr:from>
    <xdr:ext cx="340478" cy="259045"/>
    <xdr:sp macro="" textlink="">
      <xdr:nvSpPr>
        <xdr:cNvPr id="58" name="【道路】&#10;有形固定資産減価償却率最小値テキスト">
          <a:extLst>
            <a:ext uri="{FF2B5EF4-FFF2-40B4-BE49-F238E27FC236}">
              <a16:creationId xmlns:a16="http://schemas.microsoft.com/office/drawing/2014/main" id="{8C695E51-3570-4757-AB0F-7887B4625679}"/>
            </a:ext>
          </a:extLst>
        </xdr:cNvPr>
        <xdr:cNvSpPr txBox="1"/>
      </xdr:nvSpPr>
      <xdr:spPr>
        <a:xfrm>
          <a:off x="4673600" y="719438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161109</xdr:rowOff>
    </xdr:from>
    <xdr:to>
      <xdr:col>24</xdr:col>
      <xdr:colOff>152400</xdr:colOff>
      <xdr:row>41</xdr:row>
      <xdr:rowOff>161109</xdr:rowOff>
    </xdr:to>
    <xdr:cxnSp macro="">
      <xdr:nvCxnSpPr>
        <xdr:cNvPr id="59" name="直線コネクタ 58">
          <a:extLst>
            <a:ext uri="{FF2B5EF4-FFF2-40B4-BE49-F238E27FC236}">
              <a16:creationId xmlns:a16="http://schemas.microsoft.com/office/drawing/2014/main" id="{B3910B91-AE8B-4129-BEAB-9D429B3BCA78}"/>
            </a:ext>
          </a:extLst>
        </xdr:cNvPr>
        <xdr:cNvCxnSpPr/>
      </xdr:nvCxnSpPr>
      <xdr:spPr>
        <a:xfrm>
          <a:off x="4546600" y="7190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146974</xdr:rowOff>
    </xdr:from>
    <xdr:ext cx="405111" cy="259045"/>
    <xdr:sp macro="" textlink="">
      <xdr:nvSpPr>
        <xdr:cNvPr id="60" name="【道路】&#10;有形固定資産減価償却率最大値テキスト">
          <a:extLst>
            <a:ext uri="{FF2B5EF4-FFF2-40B4-BE49-F238E27FC236}">
              <a16:creationId xmlns:a16="http://schemas.microsoft.com/office/drawing/2014/main" id="{635E37B8-BD3D-4441-B23B-F817F35EBE5B}"/>
            </a:ext>
          </a:extLst>
        </xdr:cNvPr>
        <xdr:cNvSpPr txBox="1"/>
      </xdr:nvSpPr>
      <xdr:spPr>
        <a:xfrm>
          <a:off x="4673600" y="54619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28847</xdr:rowOff>
    </xdr:from>
    <xdr:to>
      <xdr:col>24</xdr:col>
      <xdr:colOff>152400</xdr:colOff>
      <xdr:row>33</xdr:row>
      <xdr:rowOff>28847</xdr:rowOff>
    </xdr:to>
    <xdr:cxnSp macro="">
      <xdr:nvCxnSpPr>
        <xdr:cNvPr id="61" name="直線コネクタ 60">
          <a:extLst>
            <a:ext uri="{FF2B5EF4-FFF2-40B4-BE49-F238E27FC236}">
              <a16:creationId xmlns:a16="http://schemas.microsoft.com/office/drawing/2014/main" id="{FAEFCFC1-CA10-4A7F-BE36-1E6C9BA927EC}"/>
            </a:ext>
          </a:extLst>
        </xdr:cNvPr>
        <xdr:cNvCxnSpPr/>
      </xdr:nvCxnSpPr>
      <xdr:spPr>
        <a:xfrm>
          <a:off x="4546600" y="5686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102161</xdr:rowOff>
    </xdr:from>
    <xdr:ext cx="405111" cy="259045"/>
    <xdr:sp macro="" textlink="">
      <xdr:nvSpPr>
        <xdr:cNvPr id="62" name="【道路】&#10;有形固定資産減価償却率平均値テキスト">
          <a:extLst>
            <a:ext uri="{FF2B5EF4-FFF2-40B4-BE49-F238E27FC236}">
              <a16:creationId xmlns:a16="http://schemas.microsoft.com/office/drawing/2014/main" id="{E1324F02-66D2-40F5-BAD7-D9AF22CFDF6E}"/>
            </a:ext>
          </a:extLst>
        </xdr:cNvPr>
        <xdr:cNvSpPr txBox="1"/>
      </xdr:nvSpPr>
      <xdr:spPr>
        <a:xfrm>
          <a:off x="4673600" y="61029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79284</xdr:rowOff>
    </xdr:from>
    <xdr:to>
      <xdr:col>24</xdr:col>
      <xdr:colOff>114300</xdr:colOff>
      <xdr:row>37</xdr:row>
      <xdr:rowOff>9434</xdr:rowOff>
    </xdr:to>
    <xdr:sp macro="" textlink="">
      <xdr:nvSpPr>
        <xdr:cNvPr id="63" name="フローチャート: 判断 62">
          <a:extLst>
            <a:ext uri="{FF2B5EF4-FFF2-40B4-BE49-F238E27FC236}">
              <a16:creationId xmlns:a16="http://schemas.microsoft.com/office/drawing/2014/main" id="{A5CA5D80-B932-4ACF-938C-57B676019324}"/>
            </a:ext>
          </a:extLst>
        </xdr:cNvPr>
        <xdr:cNvSpPr/>
      </xdr:nvSpPr>
      <xdr:spPr>
        <a:xfrm>
          <a:off x="4584700" y="6251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110308</xdr:rowOff>
    </xdr:from>
    <xdr:to>
      <xdr:col>20</xdr:col>
      <xdr:colOff>38100</xdr:colOff>
      <xdr:row>37</xdr:row>
      <xdr:rowOff>40458</xdr:rowOff>
    </xdr:to>
    <xdr:sp macro="" textlink="">
      <xdr:nvSpPr>
        <xdr:cNvPr id="64" name="フローチャート: 判断 63">
          <a:extLst>
            <a:ext uri="{FF2B5EF4-FFF2-40B4-BE49-F238E27FC236}">
              <a16:creationId xmlns:a16="http://schemas.microsoft.com/office/drawing/2014/main" id="{A462EAC1-28B5-43FB-9C3D-CF4F5A5A3840}"/>
            </a:ext>
          </a:extLst>
        </xdr:cNvPr>
        <xdr:cNvSpPr/>
      </xdr:nvSpPr>
      <xdr:spPr>
        <a:xfrm>
          <a:off x="3746500" y="6282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133169</xdr:rowOff>
    </xdr:from>
    <xdr:to>
      <xdr:col>15</xdr:col>
      <xdr:colOff>101600</xdr:colOff>
      <xdr:row>37</xdr:row>
      <xdr:rowOff>63319</xdr:rowOff>
    </xdr:to>
    <xdr:sp macro="" textlink="">
      <xdr:nvSpPr>
        <xdr:cNvPr id="65" name="フローチャート: 判断 64">
          <a:extLst>
            <a:ext uri="{FF2B5EF4-FFF2-40B4-BE49-F238E27FC236}">
              <a16:creationId xmlns:a16="http://schemas.microsoft.com/office/drawing/2014/main" id="{3BCEC464-F25D-4E7C-B1C9-0DD134D0E768}"/>
            </a:ext>
          </a:extLst>
        </xdr:cNvPr>
        <xdr:cNvSpPr/>
      </xdr:nvSpPr>
      <xdr:spPr>
        <a:xfrm>
          <a:off x="2857500" y="630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167458</xdr:rowOff>
    </xdr:from>
    <xdr:to>
      <xdr:col>10</xdr:col>
      <xdr:colOff>165100</xdr:colOff>
      <xdr:row>37</xdr:row>
      <xdr:rowOff>97608</xdr:rowOff>
    </xdr:to>
    <xdr:sp macro="" textlink="">
      <xdr:nvSpPr>
        <xdr:cNvPr id="66" name="フローチャート: 判断 65">
          <a:extLst>
            <a:ext uri="{FF2B5EF4-FFF2-40B4-BE49-F238E27FC236}">
              <a16:creationId xmlns:a16="http://schemas.microsoft.com/office/drawing/2014/main" id="{F278C581-1024-422B-AE0A-CC8E2D8089E8}"/>
            </a:ext>
          </a:extLst>
        </xdr:cNvPr>
        <xdr:cNvSpPr/>
      </xdr:nvSpPr>
      <xdr:spPr>
        <a:xfrm>
          <a:off x="1968500" y="6339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1DB3DF58-414F-4E6B-BD6E-B7978E97FCD2}"/>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B01A9C05-9871-44B8-ABB3-1BA24D826A78}"/>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BC19D93A-CCA6-4555-89DC-A843170375BF}"/>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8EDA9B69-F7BA-4A4E-864D-52D71EF540A3}"/>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DE9DFC2F-336F-4E92-9FD2-E7C398BA80F6}"/>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80917</xdr:rowOff>
    </xdr:from>
    <xdr:to>
      <xdr:col>24</xdr:col>
      <xdr:colOff>114300</xdr:colOff>
      <xdr:row>37</xdr:row>
      <xdr:rowOff>11067</xdr:rowOff>
    </xdr:to>
    <xdr:sp macro="" textlink="">
      <xdr:nvSpPr>
        <xdr:cNvPr id="72" name="楕円 71">
          <a:extLst>
            <a:ext uri="{FF2B5EF4-FFF2-40B4-BE49-F238E27FC236}">
              <a16:creationId xmlns:a16="http://schemas.microsoft.com/office/drawing/2014/main" id="{A0C53CBB-7A83-4D5A-85ED-87A10226AA27}"/>
            </a:ext>
          </a:extLst>
        </xdr:cNvPr>
        <xdr:cNvSpPr/>
      </xdr:nvSpPr>
      <xdr:spPr>
        <a:xfrm>
          <a:off x="4584700" y="6253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59344</xdr:rowOff>
    </xdr:from>
    <xdr:ext cx="405111" cy="259045"/>
    <xdr:sp macro="" textlink="">
      <xdr:nvSpPr>
        <xdr:cNvPr id="73" name="【道路】&#10;有形固定資産減価償却率該当値テキスト">
          <a:extLst>
            <a:ext uri="{FF2B5EF4-FFF2-40B4-BE49-F238E27FC236}">
              <a16:creationId xmlns:a16="http://schemas.microsoft.com/office/drawing/2014/main" id="{C5BFDCA7-42D7-4140-B75C-5379129EB9D3}"/>
            </a:ext>
          </a:extLst>
        </xdr:cNvPr>
        <xdr:cNvSpPr txBox="1"/>
      </xdr:nvSpPr>
      <xdr:spPr>
        <a:xfrm>
          <a:off x="4673600" y="62315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95613</xdr:rowOff>
    </xdr:from>
    <xdr:to>
      <xdr:col>20</xdr:col>
      <xdr:colOff>38100</xdr:colOff>
      <xdr:row>37</xdr:row>
      <xdr:rowOff>25763</xdr:rowOff>
    </xdr:to>
    <xdr:sp macro="" textlink="">
      <xdr:nvSpPr>
        <xdr:cNvPr id="74" name="楕円 73">
          <a:extLst>
            <a:ext uri="{FF2B5EF4-FFF2-40B4-BE49-F238E27FC236}">
              <a16:creationId xmlns:a16="http://schemas.microsoft.com/office/drawing/2014/main" id="{8F48AD74-B29B-497F-907D-EC018F207DB5}"/>
            </a:ext>
          </a:extLst>
        </xdr:cNvPr>
        <xdr:cNvSpPr/>
      </xdr:nvSpPr>
      <xdr:spPr>
        <a:xfrm>
          <a:off x="3746500" y="6267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131717</xdr:rowOff>
    </xdr:from>
    <xdr:to>
      <xdr:col>24</xdr:col>
      <xdr:colOff>63500</xdr:colOff>
      <xdr:row>36</xdr:row>
      <xdr:rowOff>146413</xdr:rowOff>
    </xdr:to>
    <xdr:cxnSp macro="">
      <xdr:nvCxnSpPr>
        <xdr:cNvPr id="75" name="直線コネクタ 74">
          <a:extLst>
            <a:ext uri="{FF2B5EF4-FFF2-40B4-BE49-F238E27FC236}">
              <a16:creationId xmlns:a16="http://schemas.microsoft.com/office/drawing/2014/main" id="{73D460CF-615D-434A-8F0B-2A54D199185D}"/>
            </a:ext>
          </a:extLst>
        </xdr:cNvPr>
        <xdr:cNvCxnSpPr/>
      </xdr:nvCxnSpPr>
      <xdr:spPr>
        <a:xfrm flipV="1">
          <a:off x="3797300" y="6303917"/>
          <a:ext cx="8382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40</xdr:row>
      <xdr:rowOff>66222</xdr:rowOff>
    </xdr:from>
    <xdr:to>
      <xdr:col>15</xdr:col>
      <xdr:colOff>101600</xdr:colOff>
      <xdr:row>40</xdr:row>
      <xdr:rowOff>167822</xdr:rowOff>
    </xdr:to>
    <xdr:sp macro="" textlink="">
      <xdr:nvSpPr>
        <xdr:cNvPr id="76" name="楕円 75">
          <a:extLst>
            <a:ext uri="{FF2B5EF4-FFF2-40B4-BE49-F238E27FC236}">
              <a16:creationId xmlns:a16="http://schemas.microsoft.com/office/drawing/2014/main" id="{7B272321-4982-476B-9D20-36660F5EB9CC}"/>
            </a:ext>
          </a:extLst>
        </xdr:cNvPr>
        <xdr:cNvSpPr/>
      </xdr:nvSpPr>
      <xdr:spPr>
        <a:xfrm>
          <a:off x="2857500" y="6924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146413</xdr:rowOff>
    </xdr:from>
    <xdr:to>
      <xdr:col>19</xdr:col>
      <xdr:colOff>177800</xdr:colOff>
      <xdr:row>40</xdr:row>
      <xdr:rowOff>117022</xdr:rowOff>
    </xdr:to>
    <xdr:cxnSp macro="">
      <xdr:nvCxnSpPr>
        <xdr:cNvPr id="77" name="直線コネクタ 76">
          <a:extLst>
            <a:ext uri="{FF2B5EF4-FFF2-40B4-BE49-F238E27FC236}">
              <a16:creationId xmlns:a16="http://schemas.microsoft.com/office/drawing/2014/main" id="{B61FD6E9-D44D-4225-9EB7-2EDE80ED0602}"/>
            </a:ext>
          </a:extLst>
        </xdr:cNvPr>
        <xdr:cNvCxnSpPr/>
      </xdr:nvCxnSpPr>
      <xdr:spPr>
        <a:xfrm flipV="1">
          <a:off x="2908300" y="6318613"/>
          <a:ext cx="889000" cy="656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40</xdr:row>
      <xdr:rowOff>76019</xdr:rowOff>
    </xdr:from>
    <xdr:to>
      <xdr:col>10</xdr:col>
      <xdr:colOff>165100</xdr:colOff>
      <xdr:row>41</xdr:row>
      <xdr:rowOff>6169</xdr:rowOff>
    </xdr:to>
    <xdr:sp macro="" textlink="">
      <xdr:nvSpPr>
        <xdr:cNvPr id="78" name="楕円 77">
          <a:extLst>
            <a:ext uri="{FF2B5EF4-FFF2-40B4-BE49-F238E27FC236}">
              <a16:creationId xmlns:a16="http://schemas.microsoft.com/office/drawing/2014/main" id="{25D0EE9E-8E31-41C0-B83D-642BB733478A}"/>
            </a:ext>
          </a:extLst>
        </xdr:cNvPr>
        <xdr:cNvSpPr/>
      </xdr:nvSpPr>
      <xdr:spPr>
        <a:xfrm>
          <a:off x="1968500" y="6934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40</xdr:row>
      <xdr:rowOff>117022</xdr:rowOff>
    </xdr:from>
    <xdr:to>
      <xdr:col>15</xdr:col>
      <xdr:colOff>50800</xdr:colOff>
      <xdr:row>40</xdr:row>
      <xdr:rowOff>126819</xdr:rowOff>
    </xdr:to>
    <xdr:cxnSp macro="">
      <xdr:nvCxnSpPr>
        <xdr:cNvPr id="79" name="直線コネクタ 78">
          <a:extLst>
            <a:ext uri="{FF2B5EF4-FFF2-40B4-BE49-F238E27FC236}">
              <a16:creationId xmlns:a16="http://schemas.microsoft.com/office/drawing/2014/main" id="{FDF64F0E-29AC-4F64-A10E-DAB2E56D72B9}"/>
            </a:ext>
          </a:extLst>
        </xdr:cNvPr>
        <xdr:cNvCxnSpPr/>
      </xdr:nvCxnSpPr>
      <xdr:spPr>
        <a:xfrm flipV="1">
          <a:off x="2019300" y="6975022"/>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31585</xdr:rowOff>
    </xdr:from>
    <xdr:ext cx="405111" cy="259045"/>
    <xdr:sp macro="" textlink="">
      <xdr:nvSpPr>
        <xdr:cNvPr id="80" name="n_1aveValue【道路】&#10;有形固定資産減価償却率">
          <a:extLst>
            <a:ext uri="{FF2B5EF4-FFF2-40B4-BE49-F238E27FC236}">
              <a16:creationId xmlns:a16="http://schemas.microsoft.com/office/drawing/2014/main" id="{14AFA557-5AE0-478B-8023-83205A96D9F1}"/>
            </a:ext>
          </a:extLst>
        </xdr:cNvPr>
        <xdr:cNvSpPr txBox="1"/>
      </xdr:nvSpPr>
      <xdr:spPr>
        <a:xfrm>
          <a:off x="3582044" y="6375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79846</xdr:rowOff>
    </xdr:from>
    <xdr:ext cx="405111" cy="259045"/>
    <xdr:sp macro="" textlink="">
      <xdr:nvSpPr>
        <xdr:cNvPr id="81" name="n_2aveValue【道路】&#10;有形固定資産減価償却率">
          <a:extLst>
            <a:ext uri="{FF2B5EF4-FFF2-40B4-BE49-F238E27FC236}">
              <a16:creationId xmlns:a16="http://schemas.microsoft.com/office/drawing/2014/main" id="{A7C76048-5B5A-4F32-9A6E-4C37D31FA5AD}"/>
            </a:ext>
          </a:extLst>
        </xdr:cNvPr>
        <xdr:cNvSpPr txBox="1"/>
      </xdr:nvSpPr>
      <xdr:spPr>
        <a:xfrm>
          <a:off x="2705744" y="6080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114135</xdr:rowOff>
    </xdr:from>
    <xdr:ext cx="405111" cy="259045"/>
    <xdr:sp macro="" textlink="">
      <xdr:nvSpPr>
        <xdr:cNvPr id="82" name="n_3aveValue【道路】&#10;有形固定資産減価償却率">
          <a:extLst>
            <a:ext uri="{FF2B5EF4-FFF2-40B4-BE49-F238E27FC236}">
              <a16:creationId xmlns:a16="http://schemas.microsoft.com/office/drawing/2014/main" id="{065CDCFF-33E8-4902-B74D-A3F1E924B586}"/>
            </a:ext>
          </a:extLst>
        </xdr:cNvPr>
        <xdr:cNvSpPr txBox="1"/>
      </xdr:nvSpPr>
      <xdr:spPr>
        <a:xfrm>
          <a:off x="1816744" y="6114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42290</xdr:rowOff>
    </xdr:from>
    <xdr:ext cx="405111" cy="259045"/>
    <xdr:sp macro="" textlink="">
      <xdr:nvSpPr>
        <xdr:cNvPr id="83" name="n_1mainValue【道路】&#10;有形固定資産減価償却率">
          <a:extLst>
            <a:ext uri="{FF2B5EF4-FFF2-40B4-BE49-F238E27FC236}">
              <a16:creationId xmlns:a16="http://schemas.microsoft.com/office/drawing/2014/main" id="{2E0CC78F-7540-4210-9D4A-1F36F3D18D96}"/>
            </a:ext>
          </a:extLst>
        </xdr:cNvPr>
        <xdr:cNvSpPr txBox="1"/>
      </xdr:nvSpPr>
      <xdr:spPr>
        <a:xfrm>
          <a:off x="3582044" y="6043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40</xdr:row>
      <xdr:rowOff>158949</xdr:rowOff>
    </xdr:from>
    <xdr:ext cx="405111" cy="259045"/>
    <xdr:sp macro="" textlink="">
      <xdr:nvSpPr>
        <xdr:cNvPr id="84" name="n_2mainValue【道路】&#10;有形固定資産減価償却率">
          <a:extLst>
            <a:ext uri="{FF2B5EF4-FFF2-40B4-BE49-F238E27FC236}">
              <a16:creationId xmlns:a16="http://schemas.microsoft.com/office/drawing/2014/main" id="{057D344F-ACEF-4CB3-A73E-064BDB37690A}"/>
            </a:ext>
          </a:extLst>
        </xdr:cNvPr>
        <xdr:cNvSpPr txBox="1"/>
      </xdr:nvSpPr>
      <xdr:spPr>
        <a:xfrm>
          <a:off x="2705744" y="70169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40</xdr:row>
      <xdr:rowOff>168746</xdr:rowOff>
    </xdr:from>
    <xdr:ext cx="405111" cy="259045"/>
    <xdr:sp macro="" textlink="">
      <xdr:nvSpPr>
        <xdr:cNvPr id="85" name="n_3mainValue【道路】&#10;有形固定資産減価償却率">
          <a:extLst>
            <a:ext uri="{FF2B5EF4-FFF2-40B4-BE49-F238E27FC236}">
              <a16:creationId xmlns:a16="http://schemas.microsoft.com/office/drawing/2014/main" id="{E0622E01-C79F-484A-B1B0-66A1E3F1567C}"/>
            </a:ext>
          </a:extLst>
        </xdr:cNvPr>
        <xdr:cNvSpPr txBox="1"/>
      </xdr:nvSpPr>
      <xdr:spPr>
        <a:xfrm>
          <a:off x="1816744" y="70267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6" name="正方形/長方形 85">
          <a:extLst>
            <a:ext uri="{FF2B5EF4-FFF2-40B4-BE49-F238E27FC236}">
              <a16:creationId xmlns:a16="http://schemas.microsoft.com/office/drawing/2014/main" id="{1C60EC41-9B29-4594-94AA-41248A71CDC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7" name="正方形/長方形 86">
          <a:extLst>
            <a:ext uri="{FF2B5EF4-FFF2-40B4-BE49-F238E27FC236}">
              <a16:creationId xmlns:a16="http://schemas.microsoft.com/office/drawing/2014/main" id="{A7615A8A-904D-424B-9418-7BC5EDE73F84}"/>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8" name="正方形/長方形 87">
          <a:extLst>
            <a:ext uri="{FF2B5EF4-FFF2-40B4-BE49-F238E27FC236}">
              <a16:creationId xmlns:a16="http://schemas.microsoft.com/office/drawing/2014/main" id="{604F4477-17E9-4BA3-AB11-69EC6835FD99}"/>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9" name="正方形/長方形 88">
          <a:extLst>
            <a:ext uri="{FF2B5EF4-FFF2-40B4-BE49-F238E27FC236}">
              <a16:creationId xmlns:a16="http://schemas.microsoft.com/office/drawing/2014/main" id="{86656B9C-7E6E-4E08-B84E-9755D1CAD242}"/>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0" name="正方形/長方形 89">
          <a:extLst>
            <a:ext uri="{FF2B5EF4-FFF2-40B4-BE49-F238E27FC236}">
              <a16:creationId xmlns:a16="http://schemas.microsoft.com/office/drawing/2014/main" id="{B8A56E5C-730C-42A4-BB3E-F8EB85004257}"/>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1" name="正方形/長方形 90">
          <a:extLst>
            <a:ext uri="{FF2B5EF4-FFF2-40B4-BE49-F238E27FC236}">
              <a16:creationId xmlns:a16="http://schemas.microsoft.com/office/drawing/2014/main" id="{1DB757C2-FBD1-456E-8B04-AB2694CBEA4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2" name="正方形/長方形 91">
          <a:extLst>
            <a:ext uri="{FF2B5EF4-FFF2-40B4-BE49-F238E27FC236}">
              <a16:creationId xmlns:a16="http://schemas.microsoft.com/office/drawing/2014/main" id="{445A7BE5-55C9-4891-A254-C7C19F221756}"/>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3" name="正方形/長方形 92">
          <a:extLst>
            <a:ext uri="{FF2B5EF4-FFF2-40B4-BE49-F238E27FC236}">
              <a16:creationId xmlns:a16="http://schemas.microsoft.com/office/drawing/2014/main" id="{EB44FC0A-4B9E-439E-893B-8B493FFCA574}"/>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4" name="テキスト ボックス 93">
          <a:extLst>
            <a:ext uri="{FF2B5EF4-FFF2-40B4-BE49-F238E27FC236}">
              <a16:creationId xmlns:a16="http://schemas.microsoft.com/office/drawing/2014/main" id="{9752806C-C911-4A9C-9282-D8CE931695AE}"/>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5" name="直線コネクタ 94">
          <a:extLst>
            <a:ext uri="{FF2B5EF4-FFF2-40B4-BE49-F238E27FC236}">
              <a16:creationId xmlns:a16="http://schemas.microsoft.com/office/drawing/2014/main" id="{939C2053-6D51-475B-85B1-6568804F23DF}"/>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6" name="直線コネクタ 95">
          <a:extLst>
            <a:ext uri="{FF2B5EF4-FFF2-40B4-BE49-F238E27FC236}">
              <a16:creationId xmlns:a16="http://schemas.microsoft.com/office/drawing/2014/main" id="{F7A2F917-E52A-4A92-B432-B15002DDDF9A}"/>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7" name="テキスト ボックス 96">
          <a:extLst>
            <a:ext uri="{FF2B5EF4-FFF2-40B4-BE49-F238E27FC236}">
              <a16:creationId xmlns:a16="http://schemas.microsoft.com/office/drawing/2014/main" id="{E969E67A-6B3A-42BF-988F-AD7DFB5F54C7}"/>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8" name="直線コネクタ 97">
          <a:extLst>
            <a:ext uri="{FF2B5EF4-FFF2-40B4-BE49-F238E27FC236}">
              <a16:creationId xmlns:a16="http://schemas.microsoft.com/office/drawing/2014/main" id="{F9915037-84DD-459D-BC8F-DAC9F1095B7B}"/>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9" name="テキスト ボックス 98">
          <a:extLst>
            <a:ext uri="{FF2B5EF4-FFF2-40B4-BE49-F238E27FC236}">
              <a16:creationId xmlns:a16="http://schemas.microsoft.com/office/drawing/2014/main" id="{B9706D66-F178-4C83-9C91-1F692A3B8006}"/>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0" name="直線コネクタ 99">
          <a:extLst>
            <a:ext uri="{FF2B5EF4-FFF2-40B4-BE49-F238E27FC236}">
              <a16:creationId xmlns:a16="http://schemas.microsoft.com/office/drawing/2014/main" id="{06BB4B77-F967-4C7F-A45A-4A05D40776B7}"/>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1" name="テキスト ボックス 100">
          <a:extLst>
            <a:ext uri="{FF2B5EF4-FFF2-40B4-BE49-F238E27FC236}">
              <a16:creationId xmlns:a16="http://schemas.microsoft.com/office/drawing/2014/main" id="{66DC7CCF-1DC9-4480-AA7D-00F2BEE3D664}"/>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2" name="直線コネクタ 101">
          <a:extLst>
            <a:ext uri="{FF2B5EF4-FFF2-40B4-BE49-F238E27FC236}">
              <a16:creationId xmlns:a16="http://schemas.microsoft.com/office/drawing/2014/main" id="{8056E062-E44F-4E0A-BC79-4F3CBADEE420}"/>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3" name="テキスト ボックス 102">
          <a:extLst>
            <a:ext uri="{FF2B5EF4-FFF2-40B4-BE49-F238E27FC236}">
              <a16:creationId xmlns:a16="http://schemas.microsoft.com/office/drawing/2014/main" id="{B40A5198-BA4A-4AD8-9E09-337F9712DDD2}"/>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4" name="直線コネクタ 103">
          <a:extLst>
            <a:ext uri="{FF2B5EF4-FFF2-40B4-BE49-F238E27FC236}">
              <a16:creationId xmlns:a16="http://schemas.microsoft.com/office/drawing/2014/main" id="{C4AAC5F3-1002-4E3F-88F9-BD20BFB0B67B}"/>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5" name="テキスト ボックス 104">
          <a:extLst>
            <a:ext uri="{FF2B5EF4-FFF2-40B4-BE49-F238E27FC236}">
              <a16:creationId xmlns:a16="http://schemas.microsoft.com/office/drawing/2014/main" id="{FC49EDDE-91F6-44C5-9C97-1D57BCD9D410}"/>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6" name="直線コネクタ 105">
          <a:extLst>
            <a:ext uri="{FF2B5EF4-FFF2-40B4-BE49-F238E27FC236}">
              <a16:creationId xmlns:a16="http://schemas.microsoft.com/office/drawing/2014/main" id="{0F06DF88-7EFB-49AA-9503-F31A5527B0C1}"/>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7" name="テキスト ボックス 106">
          <a:extLst>
            <a:ext uri="{FF2B5EF4-FFF2-40B4-BE49-F238E27FC236}">
              <a16:creationId xmlns:a16="http://schemas.microsoft.com/office/drawing/2014/main" id="{1718E0E2-D548-4918-99C6-38C2E2C192B6}"/>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8" name="【道路】&#10;一人当たり延長グラフ枠">
          <a:extLst>
            <a:ext uri="{FF2B5EF4-FFF2-40B4-BE49-F238E27FC236}">
              <a16:creationId xmlns:a16="http://schemas.microsoft.com/office/drawing/2014/main" id="{7D0D734F-E913-45D2-AD5D-9A5C63EF4B93}"/>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110839</xdr:rowOff>
    </xdr:from>
    <xdr:to>
      <xdr:col>54</xdr:col>
      <xdr:colOff>189865</xdr:colOff>
      <xdr:row>42</xdr:row>
      <xdr:rowOff>37117</xdr:rowOff>
    </xdr:to>
    <xdr:cxnSp macro="">
      <xdr:nvCxnSpPr>
        <xdr:cNvPr id="109" name="直線コネクタ 108">
          <a:extLst>
            <a:ext uri="{FF2B5EF4-FFF2-40B4-BE49-F238E27FC236}">
              <a16:creationId xmlns:a16="http://schemas.microsoft.com/office/drawing/2014/main" id="{28037DEA-BF0A-432E-AE5C-816B49EC2736}"/>
            </a:ext>
          </a:extLst>
        </xdr:cNvPr>
        <xdr:cNvCxnSpPr/>
      </xdr:nvCxnSpPr>
      <xdr:spPr>
        <a:xfrm flipV="1">
          <a:off x="10476865" y="5768689"/>
          <a:ext cx="0" cy="1469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40944</xdr:rowOff>
    </xdr:from>
    <xdr:ext cx="469744" cy="259045"/>
    <xdr:sp macro="" textlink="">
      <xdr:nvSpPr>
        <xdr:cNvPr id="110" name="【道路】&#10;一人当たり延長最小値テキスト">
          <a:extLst>
            <a:ext uri="{FF2B5EF4-FFF2-40B4-BE49-F238E27FC236}">
              <a16:creationId xmlns:a16="http://schemas.microsoft.com/office/drawing/2014/main" id="{B870D728-E9F9-4E46-9AB3-D68430025303}"/>
            </a:ext>
          </a:extLst>
        </xdr:cNvPr>
        <xdr:cNvSpPr txBox="1"/>
      </xdr:nvSpPr>
      <xdr:spPr>
        <a:xfrm>
          <a:off x="10515600" y="7241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37117</xdr:rowOff>
    </xdr:from>
    <xdr:to>
      <xdr:col>55</xdr:col>
      <xdr:colOff>88900</xdr:colOff>
      <xdr:row>42</xdr:row>
      <xdr:rowOff>37117</xdr:rowOff>
    </xdr:to>
    <xdr:cxnSp macro="">
      <xdr:nvCxnSpPr>
        <xdr:cNvPr id="111" name="直線コネクタ 110">
          <a:extLst>
            <a:ext uri="{FF2B5EF4-FFF2-40B4-BE49-F238E27FC236}">
              <a16:creationId xmlns:a16="http://schemas.microsoft.com/office/drawing/2014/main" id="{FF7E68BE-B0C9-47BE-8A72-6E5D90AB6D23}"/>
            </a:ext>
          </a:extLst>
        </xdr:cNvPr>
        <xdr:cNvCxnSpPr/>
      </xdr:nvCxnSpPr>
      <xdr:spPr>
        <a:xfrm>
          <a:off x="10388600" y="723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57516</xdr:rowOff>
    </xdr:from>
    <xdr:ext cx="599010" cy="259045"/>
    <xdr:sp macro="" textlink="">
      <xdr:nvSpPr>
        <xdr:cNvPr id="112" name="【道路】&#10;一人当たり延長最大値テキスト">
          <a:extLst>
            <a:ext uri="{FF2B5EF4-FFF2-40B4-BE49-F238E27FC236}">
              <a16:creationId xmlns:a16="http://schemas.microsoft.com/office/drawing/2014/main" id="{A0555DA9-6F7D-407D-A113-78E37D4535B8}"/>
            </a:ext>
          </a:extLst>
        </xdr:cNvPr>
        <xdr:cNvSpPr txBox="1"/>
      </xdr:nvSpPr>
      <xdr:spPr>
        <a:xfrm>
          <a:off x="10515600" y="5543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110839</xdr:rowOff>
    </xdr:from>
    <xdr:to>
      <xdr:col>55</xdr:col>
      <xdr:colOff>88900</xdr:colOff>
      <xdr:row>33</xdr:row>
      <xdr:rowOff>110839</xdr:rowOff>
    </xdr:to>
    <xdr:cxnSp macro="">
      <xdr:nvCxnSpPr>
        <xdr:cNvPr id="113" name="直線コネクタ 112">
          <a:extLst>
            <a:ext uri="{FF2B5EF4-FFF2-40B4-BE49-F238E27FC236}">
              <a16:creationId xmlns:a16="http://schemas.microsoft.com/office/drawing/2014/main" id="{F60387EB-64B7-4708-9CCE-DE2FDBF82177}"/>
            </a:ext>
          </a:extLst>
        </xdr:cNvPr>
        <xdr:cNvCxnSpPr/>
      </xdr:nvCxnSpPr>
      <xdr:spPr>
        <a:xfrm>
          <a:off x="10388600" y="5768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149251</xdr:rowOff>
    </xdr:from>
    <xdr:ext cx="534377" cy="259045"/>
    <xdr:sp macro="" textlink="">
      <xdr:nvSpPr>
        <xdr:cNvPr id="114" name="【道路】&#10;一人当たり延長平均値テキスト">
          <a:extLst>
            <a:ext uri="{FF2B5EF4-FFF2-40B4-BE49-F238E27FC236}">
              <a16:creationId xmlns:a16="http://schemas.microsoft.com/office/drawing/2014/main" id="{0A22535B-0C2D-482B-B85F-748098608123}"/>
            </a:ext>
          </a:extLst>
        </xdr:cNvPr>
        <xdr:cNvSpPr txBox="1"/>
      </xdr:nvSpPr>
      <xdr:spPr>
        <a:xfrm>
          <a:off x="10515600" y="70072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170824</xdr:rowOff>
    </xdr:from>
    <xdr:to>
      <xdr:col>55</xdr:col>
      <xdr:colOff>50800</xdr:colOff>
      <xdr:row>41</xdr:row>
      <xdr:rowOff>100974</xdr:rowOff>
    </xdr:to>
    <xdr:sp macro="" textlink="">
      <xdr:nvSpPr>
        <xdr:cNvPr id="115" name="フローチャート: 判断 114">
          <a:extLst>
            <a:ext uri="{FF2B5EF4-FFF2-40B4-BE49-F238E27FC236}">
              <a16:creationId xmlns:a16="http://schemas.microsoft.com/office/drawing/2014/main" id="{9BE9A73D-0FCF-4655-8D0B-BD71F3906D9A}"/>
            </a:ext>
          </a:extLst>
        </xdr:cNvPr>
        <xdr:cNvSpPr/>
      </xdr:nvSpPr>
      <xdr:spPr>
        <a:xfrm>
          <a:off x="10426700" y="7028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162964</xdr:rowOff>
    </xdr:from>
    <xdr:to>
      <xdr:col>50</xdr:col>
      <xdr:colOff>165100</xdr:colOff>
      <xdr:row>41</xdr:row>
      <xdr:rowOff>93114</xdr:rowOff>
    </xdr:to>
    <xdr:sp macro="" textlink="">
      <xdr:nvSpPr>
        <xdr:cNvPr id="116" name="フローチャート: 判断 115">
          <a:extLst>
            <a:ext uri="{FF2B5EF4-FFF2-40B4-BE49-F238E27FC236}">
              <a16:creationId xmlns:a16="http://schemas.microsoft.com/office/drawing/2014/main" id="{781ABF5F-D811-4EA9-958A-C3A9617C3BF1}"/>
            </a:ext>
          </a:extLst>
        </xdr:cNvPr>
        <xdr:cNvSpPr/>
      </xdr:nvSpPr>
      <xdr:spPr>
        <a:xfrm>
          <a:off x="9588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168856</xdr:rowOff>
    </xdr:from>
    <xdr:to>
      <xdr:col>46</xdr:col>
      <xdr:colOff>38100</xdr:colOff>
      <xdr:row>41</xdr:row>
      <xdr:rowOff>99006</xdr:rowOff>
    </xdr:to>
    <xdr:sp macro="" textlink="">
      <xdr:nvSpPr>
        <xdr:cNvPr id="117" name="フローチャート: 判断 116">
          <a:extLst>
            <a:ext uri="{FF2B5EF4-FFF2-40B4-BE49-F238E27FC236}">
              <a16:creationId xmlns:a16="http://schemas.microsoft.com/office/drawing/2014/main" id="{7C3563A3-3D0D-4FAD-BC32-7607E5E15020}"/>
            </a:ext>
          </a:extLst>
        </xdr:cNvPr>
        <xdr:cNvSpPr/>
      </xdr:nvSpPr>
      <xdr:spPr>
        <a:xfrm>
          <a:off x="8699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10524</xdr:rowOff>
    </xdr:from>
    <xdr:to>
      <xdr:col>41</xdr:col>
      <xdr:colOff>101600</xdr:colOff>
      <xdr:row>41</xdr:row>
      <xdr:rowOff>112124</xdr:rowOff>
    </xdr:to>
    <xdr:sp macro="" textlink="">
      <xdr:nvSpPr>
        <xdr:cNvPr id="118" name="フローチャート: 判断 117">
          <a:extLst>
            <a:ext uri="{FF2B5EF4-FFF2-40B4-BE49-F238E27FC236}">
              <a16:creationId xmlns:a16="http://schemas.microsoft.com/office/drawing/2014/main" id="{AC77ECF9-5534-4C93-817F-8A2FBFD520A4}"/>
            </a:ext>
          </a:extLst>
        </xdr:cNvPr>
        <xdr:cNvSpPr/>
      </xdr:nvSpPr>
      <xdr:spPr>
        <a:xfrm>
          <a:off x="7810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9" name="テキスト ボックス 118">
          <a:extLst>
            <a:ext uri="{FF2B5EF4-FFF2-40B4-BE49-F238E27FC236}">
              <a16:creationId xmlns:a16="http://schemas.microsoft.com/office/drawing/2014/main" id="{97956551-C7E9-47D4-ABEE-7B12C1650F45}"/>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0" name="テキスト ボックス 119">
          <a:extLst>
            <a:ext uri="{FF2B5EF4-FFF2-40B4-BE49-F238E27FC236}">
              <a16:creationId xmlns:a16="http://schemas.microsoft.com/office/drawing/2014/main" id="{F2511343-FCC9-4388-9F80-E793B7B3DEA3}"/>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1" name="テキスト ボックス 120">
          <a:extLst>
            <a:ext uri="{FF2B5EF4-FFF2-40B4-BE49-F238E27FC236}">
              <a16:creationId xmlns:a16="http://schemas.microsoft.com/office/drawing/2014/main" id="{1338D12E-9F43-416E-A0F2-AB55D2E64C37}"/>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2" name="テキスト ボックス 121">
          <a:extLst>
            <a:ext uri="{FF2B5EF4-FFF2-40B4-BE49-F238E27FC236}">
              <a16:creationId xmlns:a16="http://schemas.microsoft.com/office/drawing/2014/main" id="{2F7D7D20-582A-4926-B310-9A494E10ABE1}"/>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CC9D191A-2B4D-4D4B-8BCA-29AFE376FF3A}"/>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54290</xdr:rowOff>
    </xdr:from>
    <xdr:to>
      <xdr:col>55</xdr:col>
      <xdr:colOff>50800</xdr:colOff>
      <xdr:row>40</xdr:row>
      <xdr:rowOff>155890</xdr:rowOff>
    </xdr:to>
    <xdr:sp macro="" textlink="">
      <xdr:nvSpPr>
        <xdr:cNvPr id="124" name="楕円 123">
          <a:extLst>
            <a:ext uri="{FF2B5EF4-FFF2-40B4-BE49-F238E27FC236}">
              <a16:creationId xmlns:a16="http://schemas.microsoft.com/office/drawing/2014/main" id="{06E3D9AF-E311-41E5-B721-339947C2EB8D}"/>
            </a:ext>
          </a:extLst>
        </xdr:cNvPr>
        <xdr:cNvSpPr/>
      </xdr:nvSpPr>
      <xdr:spPr>
        <a:xfrm>
          <a:off x="10426700" y="6912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77167</xdr:rowOff>
    </xdr:from>
    <xdr:ext cx="599010" cy="259045"/>
    <xdr:sp macro="" textlink="">
      <xdr:nvSpPr>
        <xdr:cNvPr id="125" name="【道路】&#10;一人当たり延長該当値テキスト">
          <a:extLst>
            <a:ext uri="{FF2B5EF4-FFF2-40B4-BE49-F238E27FC236}">
              <a16:creationId xmlns:a16="http://schemas.microsoft.com/office/drawing/2014/main" id="{53F6CF73-3507-48CA-B422-D82B34B700DA}"/>
            </a:ext>
          </a:extLst>
        </xdr:cNvPr>
        <xdr:cNvSpPr txBox="1"/>
      </xdr:nvSpPr>
      <xdr:spPr>
        <a:xfrm>
          <a:off x="10515600" y="6763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62100</xdr:rowOff>
    </xdr:from>
    <xdr:to>
      <xdr:col>50</xdr:col>
      <xdr:colOff>165100</xdr:colOff>
      <xdr:row>40</xdr:row>
      <xdr:rowOff>163700</xdr:rowOff>
    </xdr:to>
    <xdr:sp macro="" textlink="">
      <xdr:nvSpPr>
        <xdr:cNvPr id="126" name="楕円 125">
          <a:extLst>
            <a:ext uri="{FF2B5EF4-FFF2-40B4-BE49-F238E27FC236}">
              <a16:creationId xmlns:a16="http://schemas.microsoft.com/office/drawing/2014/main" id="{7DC62FAD-744E-4CC7-BE44-7343A82ACEB3}"/>
            </a:ext>
          </a:extLst>
        </xdr:cNvPr>
        <xdr:cNvSpPr/>
      </xdr:nvSpPr>
      <xdr:spPr>
        <a:xfrm>
          <a:off x="9588500" y="692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105090</xdr:rowOff>
    </xdr:from>
    <xdr:to>
      <xdr:col>55</xdr:col>
      <xdr:colOff>0</xdr:colOff>
      <xdr:row>40</xdr:row>
      <xdr:rowOff>112900</xdr:rowOff>
    </xdr:to>
    <xdr:cxnSp macro="">
      <xdr:nvCxnSpPr>
        <xdr:cNvPr id="127" name="直線コネクタ 126">
          <a:extLst>
            <a:ext uri="{FF2B5EF4-FFF2-40B4-BE49-F238E27FC236}">
              <a16:creationId xmlns:a16="http://schemas.microsoft.com/office/drawing/2014/main" id="{9B19C4AF-9C11-484A-8F12-835B7B726232}"/>
            </a:ext>
          </a:extLst>
        </xdr:cNvPr>
        <xdr:cNvCxnSpPr/>
      </xdr:nvCxnSpPr>
      <xdr:spPr>
        <a:xfrm flipV="1">
          <a:off x="9639300" y="6963090"/>
          <a:ext cx="838200" cy="7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77147</xdr:rowOff>
    </xdr:from>
    <xdr:to>
      <xdr:col>46</xdr:col>
      <xdr:colOff>38100</xdr:colOff>
      <xdr:row>41</xdr:row>
      <xdr:rowOff>7297</xdr:rowOff>
    </xdr:to>
    <xdr:sp macro="" textlink="">
      <xdr:nvSpPr>
        <xdr:cNvPr id="128" name="楕円 127">
          <a:extLst>
            <a:ext uri="{FF2B5EF4-FFF2-40B4-BE49-F238E27FC236}">
              <a16:creationId xmlns:a16="http://schemas.microsoft.com/office/drawing/2014/main" id="{0EC67CF6-4D36-41F3-8D60-30F140B8F062}"/>
            </a:ext>
          </a:extLst>
        </xdr:cNvPr>
        <xdr:cNvSpPr/>
      </xdr:nvSpPr>
      <xdr:spPr>
        <a:xfrm>
          <a:off x="8699500" y="6935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112900</xdr:rowOff>
    </xdr:from>
    <xdr:to>
      <xdr:col>50</xdr:col>
      <xdr:colOff>114300</xdr:colOff>
      <xdr:row>40</xdr:row>
      <xdr:rowOff>127947</xdr:rowOff>
    </xdr:to>
    <xdr:cxnSp macro="">
      <xdr:nvCxnSpPr>
        <xdr:cNvPr id="129" name="直線コネクタ 128">
          <a:extLst>
            <a:ext uri="{FF2B5EF4-FFF2-40B4-BE49-F238E27FC236}">
              <a16:creationId xmlns:a16="http://schemas.microsoft.com/office/drawing/2014/main" id="{AFB499A6-80DE-4F31-B27C-866B400333F1}"/>
            </a:ext>
          </a:extLst>
        </xdr:cNvPr>
        <xdr:cNvCxnSpPr/>
      </xdr:nvCxnSpPr>
      <xdr:spPr>
        <a:xfrm flipV="1">
          <a:off x="8750300" y="6970900"/>
          <a:ext cx="889000" cy="15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86489</xdr:rowOff>
    </xdr:from>
    <xdr:to>
      <xdr:col>41</xdr:col>
      <xdr:colOff>101600</xdr:colOff>
      <xdr:row>41</xdr:row>
      <xdr:rowOff>16639</xdr:rowOff>
    </xdr:to>
    <xdr:sp macro="" textlink="">
      <xdr:nvSpPr>
        <xdr:cNvPr id="130" name="楕円 129">
          <a:extLst>
            <a:ext uri="{FF2B5EF4-FFF2-40B4-BE49-F238E27FC236}">
              <a16:creationId xmlns:a16="http://schemas.microsoft.com/office/drawing/2014/main" id="{88B0AD2C-2779-4E64-A676-69D2E28D07AD}"/>
            </a:ext>
          </a:extLst>
        </xdr:cNvPr>
        <xdr:cNvSpPr/>
      </xdr:nvSpPr>
      <xdr:spPr>
        <a:xfrm>
          <a:off x="7810500" y="6944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127947</xdr:rowOff>
    </xdr:from>
    <xdr:to>
      <xdr:col>45</xdr:col>
      <xdr:colOff>177800</xdr:colOff>
      <xdr:row>40</xdr:row>
      <xdr:rowOff>137289</xdr:rowOff>
    </xdr:to>
    <xdr:cxnSp macro="">
      <xdr:nvCxnSpPr>
        <xdr:cNvPr id="131" name="直線コネクタ 130">
          <a:extLst>
            <a:ext uri="{FF2B5EF4-FFF2-40B4-BE49-F238E27FC236}">
              <a16:creationId xmlns:a16="http://schemas.microsoft.com/office/drawing/2014/main" id="{4FCC137B-50F9-44E1-A335-4687815B8DC3}"/>
            </a:ext>
          </a:extLst>
        </xdr:cNvPr>
        <xdr:cNvCxnSpPr/>
      </xdr:nvCxnSpPr>
      <xdr:spPr>
        <a:xfrm flipV="1">
          <a:off x="7861300" y="6985947"/>
          <a:ext cx="889000" cy="9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84241</xdr:rowOff>
    </xdr:from>
    <xdr:ext cx="534377" cy="259045"/>
    <xdr:sp macro="" textlink="">
      <xdr:nvSpPr>
        <xdr:cNvPr id="132" name="n_1aveValue【道路】&#10;一人当たり延長">
          <a:extLst>
            <a:ext uri="{FF2B5EF4-FFF2-40B4-BE49-F238E27FC236}">
              <a16:creationId xmlns:a16="http://schemas.microsoft.com/office/drawing/2014/main" id="{03472BB1-E2AC-4B3E-9EBD-AC9D7E253BEA}"/>
            </a:ext>
          </a:extLst>
        </xdr:cNvPr>
        <xdr:cNvSpPr txBox="1"/>
      </xdr:nvSpPr>
      <xdr:spPr>
        <a:xfrm>
          <a:off x="9359411" y="7113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90133</xdr:rowOff>
    </xdr:from>
    <xdr:ext cx="534377" cy="259045"/>
    <xdr:sp macro="" textlink="">
      <xdr:nvSpPr>
        <xdr:cNvPr id="133" name="n_2aveValue【道路】&#10;一人当たり延長">
          <a:extLst>
            <a:ext uri="{FF2B5EF4-FFF2-40B4-BE49-F238E27FC236}">
              <a16:creationId xmlns:a16="http://schemas.microsoft.com/office/drawing/2014/main" id="{CC9EDF04-4940-44B9-B617-240271BA19C4}"/>
            </a:ext>
          </a:extLst>
        </xdr:cNvPr>
        <xdr:cNvSpPr txBox="1"/>
      </xdr:nvSpPr>
      <xdr:spPr>
        <a:xfrm>
          <a:off x="8483111" y="711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103251</xdr:rowOff>
    </xdr:from>
    <xdr:ext cx="534377" cy="259045"/>
    <xdr:sp macro="" textlink="">
      <xdr:nvSpPr>
        <xdr:cNvPr id="134" name="n_3aveValue【道路】&#10;一人当たり延長">
          <a:extLst>
            <a:ext uri="{FF2B5EF4-FFF2-40B4-BE49-F238E27FC236}">
              <a16:creationId xmlns:a16="http://schemas.microsoft.com/office/drawing/2014/main" id="{F2B271F8-CFB9-4059-B485-2C6744B37389}"/>
            </a:ext>
          </a:extLst>
        </xdr:cNvPr>
        <xdr:cNvSpPr txBox="1"/>
      </xdr:nvSpPr>
      <xdr:spPr>
        <a:xfrm>
          <a:off x="7594111" y="7132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39</xdr:row>
      <xdr:rowOff>8777</xdr:rowOff>
    </xdr:from>
    <xdr:ext cx="599010" cy="259045"/>
    <xdr:sp macro="" textlink="">
      <xdr:nvSpPr>
        <xdr:cNvPr id="135" name="n_1mainValue【道路】&#10;一人当たり延長">
          <a:extLst>
            <a:ext uri="{FF2B5EF4-FFF2-40B4-BE49-F238E27FC236}">
              <a16:creationId xmlns:a16="http://schemas.microsoft.com/office/drawing/2014/main" id="{0083397B-304D-4A46-B15C-04C16377D811}"/>
            </a:ext>
          </a:extLst>
        </xdr:cNvPr>
        <xdr:cNvSpPr txBox="1"/>
      </xdr:nvSpPr>
      <xdr:spPr>
        <a:xfrm>
          <a:off x="9327094" y="6695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39</xdr:row>
      <xdr:rowOff>23824</xdr:rowOff>
    </xdr:from>
    <xdr:ext cx="599010" cy="259045"/>
    <xdr:sp macro="" textlink="">
      <xdr:nvSpPr>
        <xdr:cNvPr id="136" name="n_2mainValue【道路】&#10;一人当たり延長">
          <a:extLst>
            <a:ext uri="{FF2B5EF4-FFF2-40B4-BE49-F238E27FC236}">
              <a16:creationId xmlns:a16="http://schemas.microsoft.com/office/drawing/2014/main" id="{79965CF6-A6A2-486C-A303-8FACDF16F59D}"/>
            </a:ext>
          </a:extLst>
        </xdr:cNvPr>
        <xdr:cNvSpPr txBox="1"/>
      </xdr:nvSpPr>
      <xdr:spPr>
        <a:xfrm>
          <a:off x="8450794" y="67103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39</xdr:row>
      <xdr:rowOff>33166</xdr:rowOff>
    </xdr:from>
    <xdr:ext cx="599010" cy="259045"/>
    <xdr:sp macro="" textlink="">
      <xdr:nvSpPr>
        <xdr:cNvPr id="137" name="n_3mainValue【道路】&#10;一人当たり延長">
          <a:extLst>
            <a:ext uri="{FF2B5EF4-FFF2-40B4-BE49-F238E27FC236}">
              <a16:creationId xmlns:a16="http://schemas.microsoft.com/office/drawing/2014/main" id="{2EE17B42-60A0-4D77-AE53-91075ADD196C}"/>
            </a:ext>
          </a:extLst>
        </xdr:cNvPr>
        <xdr:cNvSpPr txBox="1"/>
      </xdr:nvSpPr>
      <xdr:spPr>
        <a:xfrm>
          <a:off x="7561794" y="6719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8" name="正方形/長方形 137">
          <a:extLst>
            <a:ext uri="{FF2B5EF4-FFF2-40B4-BE49-F238E27FC236}">
              <a16:creationId xmlns:a16="http://schemas.microsoft.com/office/drawing/2014/main" id="{8BD7CFD6-65EC-4BAF-AE3F-B4462B872F0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9" name="正方形/長方形 138">
          <a:extLst>
            <a:ext uri="{FF2B5EF4-FFF2-40B4-BE49-F238E27FC236}">
              <a16:creationId xmlns:a16="http://schemas.microsoft.com/office/drawing/2014/main" id="{131FC5EE-068B-47DA-93F3-BBF0D4D79B3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0" name="正方形/長方形 139">
          <a:extLst>
            <a:ext uri="{FF2B5EF4-FFF2-40B4-BE49-F238E27FC236}">
              <a16:creationId xmlns:a16="http://schemas.microsoft.com/office/drawing/2014/main" id="{E0250C2A-F9B5-4ECC-9832-1CD7FCF3977A}"/>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1" name="正方形/長方形 140">
          <a:extLst>
            <a:ext uri="{FF2B5EF4-FFF2-40B4-BE49-F238E27FC236}">
              <a16:creationId xmlns:a16="http://schemas.microsoft.com/office/drawing/2014/main" id="{1B8F9BA4-AF75-4367-8641-707E4FB0AAB8}"/>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2" name="正方形/長方形 141">
          <a:extLst>
            <a:ext uri="{FF2B5EF4-FFF2-40B4-BE49-F238E27FC236}">
              <a16:creationId xmlns:a16="http://schemas.microsoft.com/office/drawing/2014/main" id="{4AF93000-836F-4B4B-BFD0-9B489FD594CB}"/>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3" name="正方形/長方形 142">
          <a:extLst>
            <a:ext uri="{FF2B5EF4-FFF2-40B4-BE49-F238E27FC236}">
              <a16:creationId xmlns:a16="http://schemas.microsoft.com/office/drawing/2014/main" id="{CD1DA789-06D9-49CA-A2CF-AED4953DA8CA}"/>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4" name="正方形/長方形 143">
          <a:extLst>
            <a:ext uri="{FF2B5EF4-FFF2-40B4-BE49-F238E27FC236}">
              <a16:creationId xmlns:a16="http://schemas.microsoft.com/office/drawing/2014/main" id="{6EFFF97F-F32F-40B4-B948-7AB50E07F344}"/>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5" name="正方形/長方形 144">
          <a:extLst>
            <a:ext uri="{FF2B5EF4-FFF2-40B4-BE49-F238E27FC236}">
              <a16:creationId xmlns:a16="http://schemas.microsoft.com/office/drawing/2014/main" id="{483988CD-C8F1-4C8B-A6F1-5A421E21551C}"/>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6" name="テキスト ボックス 145">
          <a:extLst>
            <a:ext uri="{FF2B5EF4-FFF2-40B4-BE49-F238E27FC236}">
              <a16:creationId xmlns:a16="http://schemas.microsoft.com/office/drawing/2014/main" id="{65427C45-9A87-4914-AC19-12B6D708AEDE}"/>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7" name="直線コネクタ 146">
          <a:extLst>
            <a:ext uri="{FF2B5EF4-FFF2-40B4-BE49-F238E27FC236}">
              <a16:creationId xmlns:a16="http://schemas.microsoft.com/office/drawing/2014/main" id="{F7DC211D-4AAA-4603-ACA6-BB1206674512}"/>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8" name="直線コネクタ 147">
          <a:extLst>
            <a:ext uri="{FF2B5EF4-FFF2-40B4-BE49-F238E27FC236}">
              <a16:creationId xmlns:a16="http://schemas.microsoft.com/office/drawing/2014/main" id="{4E0F41B5-4039-458D-BF5C-EA5E1FA0832C}"/>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9" name="テキスト ボックス 148">
          <a:extLst>
            <a:ext uri="{FF2B5EF4-FFF2-40B4-BE49-F238E27FC236}">
              <a16:creationId xmlns:a16="http://schemas.microsoft.com/office/drawing/2014/main" id="{A8994290-AC29-458E-8517-598CEBBEB2F4}"/>
            </a:ext>
          </a:extLst>
        </xdr:cNvPr>
        <xdr:cNvSpPr txBox="1"/>
      </xdr:nvSpPr>
      <xdr:spPr>
        <a:xfrm>
          <a:off x="423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0" name="直線コネクタ 149">
          <a:extLst>
            <a:ext uri="{FF2B5EF4-FFF2-40B4-BE49-F238E27FC236}">
              <a16:creationId xmlns:a16="http://schemas.microsoft.com/office/drawing/2014/main" id="{28588338-7993-4EE9-8189-999D8CCFB74A}"/>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1" name="テキスト ボックス 150">
          <a:extLst>
            <a:ext uri="{FF2B5EF4-FFF2-40B4-BE49-F238E27FC236}">
              <a16:creationId xmlns:a16="http://schemas.microsoft.com/office/drawing/2014/main" id="{B0C3243D-7598-4880-86E0-F441EEA6AEA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2" name="直線コネクタ 151">
          <a:extLst>
            <a:ext uri="{FF2B5EF4-FFF2-40B4-BE49-F238E27FC236}">
              <a16:creationId xmlns:a16="http://schemas.microsoft.com/office/drawing/2014/main" id="{73F84DA5-9D0A-4C29-A4C3-038DFAA013FF}"/>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3" name="テキスト ボックス 152">
          <a:extLst>
            <a:ext uri="{FF2B5EF4-FFF2-40B4-BE49-F238E27FC236}">
              <a16:creationId xmlns:a16="http://schemas.microsoft.com/office/drawing/2014/main" id="{B1FB2C4D-2B85-4EF9-95BF-3B7993E20474}"/>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4" name="直線コネクタ 153">
          <a:extLst>
            <a:ext uri="{FF2B5EF4-FFF2-40B4-BE49-F238E27FC236}">
              <a16:creationId xmlns:a16="http://schemas.microsoft.com/office/drawing/2014/main" id="{48D3E8EB-5DF1-4DF0-B9C3-C2EAEF2D069A}"/>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5" name="テキスト ボックス 154">
          <a:extLst>
            <a:ext uri="{FF2B5EF4-FFF2-40B4-BE49-F238E27FC236}">
              <a16:creationId xmlns:a16="http://schemas.microsoft.com/office/drawing/2014/main" id="{1F477ADA-BCE9-4F7A-B2EE-92C31B03789A}"/>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6" name="直線コネクタ 155">
          <a:extLst>
            <a:ext uri="{FF2B5EF4-FFF2-40B4-BE49-F238E27FC236}">
              <a16:creationId xmlns:a16="http://schemas.microsoft.com/office/drawing/2014/main" id="{39426991-741C-48AE-9972-71687C42A0C9}"/>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7" name="テキスト ボックス 156">
          <a:extLst>
            <a:ext uri="{FF2B5EF4-FFF2-40B4-BE49-F238E27FC236}">
              <a16:creationId xmlns:a16="http://schemas.microsoft.com/office/drawing/2014/main" id="{1EAF8C2B-C52C-4298-80E1-7C0FD2312403}"/>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8" name="直線コネクタ 157">
          <a:extLst>
            <a:ext uri="{FF2B5EF4-FFF2-40B4-BE49-F238E27FC236}">
              <a16:creationId xmlns:a16="http://schemas.microsoft.com/office/drawing/2014/main" id="{76A990C8-1298-43DD-A43A-AF23DFEF757D}"/>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9" name="テキスト ボックス 158">
          <a:extLst>
            <a:ext uri="{FF2B5EF4-FFF2-40B4-BE49-F238E27FC236}">
              <a16:creationId xmlns:a16="http://schemas.microsoft.com/office/drawing/2014/main" id="{2F7D8B90-23CC-4D8E-824A-70626BFA2FB7}"/>
            </a:ext>
          </a:extLst>
        </xdr:cNvPr>
        <xdr:cNvSpPr txBox="1"/>
      </xdr:nvSpPr>
      <xdr:spPr>
        <a:xfrm>
          <a:off x="294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0" name="直線コネクタ 159">
          <a:extLst>
            <a:ext uri="{FF2B5EF4-FFF2-40B4-BE49-F238E27FC236}">
              <a16:creationId xmlns:a16="http://schemas.microsoft.com/office/drawing/2014/main" id="{AC20A5EE-E3AD-491C-85BD-6B78657DFA97}"/>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1" name="テキスト ボックス 160">
          <a:extLst>
            <a:ext uri="{FF2B5EF4-FFF2-40B4-BE49-F238E27FC236}">
              <a16:creationId xmlns:a16="http://schemas.microsoft.com/office/drawing/2014/main" id="{CD6B3BAE-83B2-487D-B611-C42927247FE4}"/>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2" name="【橋りょう・トンネル】&#10;有形固定資産減価償却率グラフ枠">
          <a:extLst>
            <a:ext uri="{FF2B5EF4-FFF2-40B4-BE49-F238E27FC236}">
              <a16:creationId xmlns:a16="http://schemas.microsoft.com/office/drawing/2014/main" id="{F110B118-8B53-4722-AAD4-325EE5FA1EB2}"/>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130628</xdr:rowOff>
    </xdr:from>
    <xdr:to>
      <xdr:col>24</xdr:col>
      <xdr:colOff>62865</xdr:colOff>
      <xdr:row>64</xdr:row>
      <xdr:rowOff>102870</xdr:rowOff>
    </xdr:to>
    <xdr:cxnSp macro="">
      <xdr:nvCxnSpPr>
        <xdr:cNvPr id="163" name="直線コネクタ 162">
          <a:extLst>
            <a:ext uri="{FF2B5EF4-FFF2-40B4-BE49-F238E27FC236}">
              <a16:creationId xmlns:a16="http://schemas.microsoft.com/office/drawing/2014/main" id="{9E87F5EC-C46F-4095-8661-E87DCE360016}"/>
            </a:ext>
          </a:extLst>
        </xdr:cNvPr>
        <xdr:cNvCxnSpPr/>
      </xdr:nvCxnSpPr>
      <xdr:spPr>
        <a:xfrm flipV="1">
          <a:off x="4634865" y="9560378"/>
          <a:ext cx="0" cy="15152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340478" cy="259045"/>
    <xdr:sp macro="" textlink="">
      <xdr:nvSpPr>
        <xdr:cNvPr id="164" name="【橋りょう・トンネル】&#10;有形固定資産減価償却率最小値テキスト">
          <a:extLst>
            <a:ext uri="{FF2B5EF4-FFF2-40B4-BE49-F238E27FC236}">
              <a16:creationId xmlns:a16="http://schemas.microsoft.com/office/drawing/2014/main" id="{A6A3A178-5A09-4940-943F-FC8B94AA6B0F}"/>
            </a:ext>
          </a:extLst>
        </xdr:cNvPr>
        <xdr:cNvSpPr txBox="1"/>
      </xdr:nvSpPr>
      <xdr:spPr>
        <a:xfrm>
          <a:off x="4673600" y="110794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65" name="直線コネクタ 164">
          <a:extLst>
            <a:ext uri="{FF2B5EF4-FFF2-40B4-BE49-F238E27FC236}">
              <a16:creationId xmlns:a16="http://schemas.microsoft.com/office/drawing/2014/main" id="{529EFE94-8225-45A8-A985-5FCB79BD4200}"/>
            </a:ext>
          </a:extLst>
        </xdr:cNvPr>
        <xdr:cNvCxnSpPr/>
      </xdr:nvCxnSpPr>
      <xdr:spPr>
        <a:xfrm>
          <a:off x="4546600" y="1107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77305</xdr:rowOff>
    </xdr:from>
    <xdr:ext cx="405111" cy="259045"/>
    <xdr:sp macro="" textlink="">
      <xdr:nvSpPr>
        <xdr:cNvPr id="166" name="【橋りょう・トンネル】&#10;有形固定資産減価償却率最大値テキスト">
          <a:extLst>
            <a:ext uri="{FF2B5EF4-FFF2-40B4-BE49-F238E27FC236}">
              <a16:creationId xmlns:a16="http://schemas.microsoft.com/office/drawing/2014/main" id="{40D61232-B73B-4454-A370-4DB55600666B}"/>
            </a:ext>
          </a:extLst>
        </xdr:cNvPr>
        <xdr:cNvSpPr txBox="1"/>
      </xdr:nvSpPr>
      <xdr:spPr>
        <a:xfrm>
          <a:off x="4673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130628</xdr:rowOff>
    </xdr:from>
    <xdr:to>
      <xdr:col>24</xdr:col>
      <xdr:colOff>152400</xdr:colOff>
      <xdr:row>55</xdr:row>
      <xdr:rowOff>130628</xdr:rowOff>
    </xdr:to>
    <xdr:cxnSp macro="">
      <xdr:nvCxnSpPr>
        <xdr:cNvPr id="167" name="直線コネクタ 166">
          <a:extLst>
            <a:ext uri="{FF2B5EF4-FFF2-40B4-BE49-F238E27FC236}">
              <a16:creationId xmlns:a16="http://schemas.microsoft.com/office/drawing/2014/main" id="{29A358D7-DAB6-490C-B60E-EF48E1AD5233}"/>
            </a:ext>
          </a:extLst>
        </xdr:cNvPr>
        <xdr:cNvCxnSpPr/>
      </xdr:nvCxnSpPr>
      <xdr:spPr>
        <a:xfrm>
          <a:off x="4546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113773</xdr:rowOff>
    </xdr:from>
    <xdr:ext cx="405111" cy="259045"/>
    <xdr:sp macro="" textlink="">
      <xdr:nvSpPr>
        <xdr:cNvPr id="168" name="【橋りょう・トンネル】&#10;有形固定資産減価償却率平均値テキスト">
          <a:extLst>
            <a:ext uri="{FF2B5EF4-FFF2-40B4-BE49-F238E27FC236}">
              <a16:creationId xmlns:a16="http://schemas.microsoft.com/office/drawing/2014/main" id="{28BC5C03-FBC6-46CA-ADA7-7064E985A3D6}"/>
            </a:ext>
          </a:extLst>
        </xdr:cNvPr>
        <xdr:cNvSpPr txBox="1"/>
      </xdr:nvSpPr>
      <xdr:spPr>
        <a:xfrm>
          <a:off x="4673600" y="100578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135346</xdr:rowOff>
    </xdr:from>
    <xdr:to>
      <xdr:col>24</xdr:col>
      <xdr:colOff>114300</xdr:colOff>
      <xdr:row>59</xdr:row>
      <xdr:rowOff>65496</xdr:rowOff>
    </xdr:to>
    <xdr:sp macro="" textlink="">
      <xdr:nvSpPr>
        <xdr:cNvPr id="169" name="フローチャート: 判断 168">
          <a:extLst>
            <a:ext uri="{FF2B5EF4-FFF2-40B4-BE49-F238E27FC236}">
              <a16:creationId xmlns:a16="http://schemas.microsoft.com/office/drawing/2014/main" id="{CE20AFE2-EC3A-4153-9CB2-BA16BE481528}"/>
            </a:ext>
          </a:extLst>
        </xdr:cNvPr>
        <xdr:cNvSpPr/>
      </xdr:nvSpPr>
      <xdr:spPr>
        <a:xfrm>
          <a:off x="4584700" y="10079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150041</xdr:rowOff>
    </xdr:from>
    <xdr:to>
      <xdr:col>20</xdr:col>
      <xdr:colOff>38100</xdr:colOff>
      <xdr:row>59</xdr:row>
      <xdr:rowOff>80191</xdr:rowOff>
    </xdr:to>
    <xdr:sp macro="" textlink="">
      <xdr:nvSpPr>
        <xdr:cNvPr id="170" name="フローチャート: 判断 169">
          <a:extLst>
            <a:ext uri="{FF2B5EF4-FFF2-40B4-BE49-F238E27FC236}">
              <a16:creationId xmlns:a16="http://schemas.microsoft.com/office/drawing/2014/main" id="{16CD619A-238F-48EF-8D34-491D2E0849E2}"/>
            </a:ext>
          </a:extLst>
        </xdr:cNvPr>
        <xdr:cNvSpPr/>
      </xdr:nvSpPr>
      <xdr:spPr>
        <a:xfrm>
          <a:off x="3746500" y="10094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3084</xdr:rowOff>
    </xdr:from>
    <xdr:to>
      <xdr:col>15</xdr:col>
      <xdr:colOff>101600</xdr:colOff>
      <xdr:row>59</xdr:row>
      <xdr:rowOff>104684</xdr:rowOff>
    </xdr:to>
    <xdr:sp macro="" textlink="">
      <xdr:nvSpPr>
        <xdr:cNvPr id="171" name="フローチャート: 判断 170">
          <a:extLst>
            <a:ext uri="{FF2B5EF4-FFF2-40B4-BE49-F238E27FC236}">
              <a16:creationId xmlns:a16="http://schemas.microsoft.com/office/drawing/2014/main" id="{902D8720-EDCD-4712-81AE-36EAB43C6546}"/>
            </a:ext>
          </a:extLst>
        </xdr:cNvPr>
        <xdr:cNvSpPr/>
      </xdr:nvSpPr>
      <xdr:spPr>
        <a:xfrm>
          <a:off x="2857500" y="1011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58601</xdr:rowOff>
    </xdr:from>
    <xdr:to>
      <xdr:col>10</xdr:col>
      <xdr:colOff>165100</xdr:colOff>
      <xdr:row>59</xdr:row>
      <xdr:rowOff>160201</xdr:rowOff>
    </xdr:to>
    <xdr:sp macro="" textlink="">
      <xdr:nvSpPr>
        <xdr:cNvPr id="172" name="フローチャート: 判断 171">
          <a:extLst>
            <a:ext uri="{FF2B5EF4-FFF2-40B4-BE49-F238E27FC236}">
              <a16:creationId xmlns:a16="http://schemas.microsoft.com/office/drawing/2014/main" id="{F5C21703-E7A5-4216-BAA4-EEE9506E78CE}"/>
            </a:ext>
          </a:extLst>
        </xdr:cNvPr>
        <xdr:cNvSpPr/>
      </xdr:nvSpPr>
      <xdr:spPr>
        <a:xfrm>
          <a:off x="1968500" y="1017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3" name="テキスト ボックス 172">
          <a:extLst>
            <a:ext uri="{FF2B5EF4-FFF2-40B4-BE49-F238E27FC236}">
              <a16:creationId xmlns:a16="http://schemas.microsoft.com/office/drawing/2014/main" id="{7C61424C-B4B8-41C3-8288-9D105A24DFEE}"/>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4" name="テキスト ボックス 173">
          <a:extLst>
            <a:ext uri="{FF2B5EF4-FFF2-40B4-BE49-F238E27FC236}">
              <a16:creationId xmlns:a16="http://schemas.microsoft.com/office/drawing/2014/main" id="{8CD43D9C-71B1-4465-BDF0-742514A5D0E6}"/>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5" name="テキスト ボックス 174">
          <a:extLst>
            <a:ext uri="{FF2B5EF4-FFF2-40B4-BE49-F238E27FC236}">
              <a16:creationId xmlns:a16="http://schemas.microsoft.com/office/drawing/2014/main" id="{7C7822C0-CE35-41FF-933D-5DA6140B54AC}"/>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6" name="テキスト ボックス 175">
          <a:extLst>
            <a:ext uri="{FF2B5EF4-FFF2-40B4-BE49-F238E27FC236}">
              <a16:creationId xmlns:a16="http://schemas.microsoft.com/office/drawing/2014/main" id="{11B7C637-895B-4E46-999D-A16DB17202DB}"/>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7" name="テキスト ボックス 176">
          <a:extLst>
            <a:ext uri="{FF2B5EF4-FFF2-40B4-BE49-F238E27FC236}">
              <a16:creationId xmlns:a16="http://schemas.microsoft.com/office/drawing/2014/main" id="{263AA321-3571-4223-9E6A-11CB9A0C8B39}"/>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141877</xdr:rowOff>
    </xdr:from>
    <xdr:to>
      <xdr:col>24</xdr:col>
      <xdr:colOff>114300</xdr:colOff>
      <xdr:row>57</xdr:row>
      <xdr:rowOff>72027</xdr:rowOff>
    </xdr:to>
    <xdr:sp macro="" textlink="">
      <xdr:nvSpPr>
        <xdr:cNvPr id="178" name="楕円 177">
          <a:extLst>
            <a:ext uri="{FF2B5EF4-FFF2-40B4-BE49-F238E27FC236}">
              <a16:creationId xmlns:a16="http://schemas.microsoft.com/office/drawing/2014/main" id="{49667710-4296-40DE-AE9B-06A09936C792}"/>
            </a:ext>
          </a:extLst>
        </xdr:cNvPr>
        <xdr:cNvSpPr/>
      </xdr:nvSpPr>
      <xdr:spPr>
        <a:xfrm>
          <a:off x="4584700" y="9743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55</xdr:row>
      <xdr:rowOff>164754</xdr:rowOff>
    </xdr:from>
    <xdr:ext cx="405111" cy="259045"/>
    <xdr:sp macro="" textlink="">
      <xdr:nvSpPr>
        <xdr:cNvPr id="179" name="【橋りょう・トンネル】&#10;有形固定資産減価償却率該当値テキスト">
          <a:extLst>
            <a:ext uri="{FF2B5EF4-FFF2-40B4-BE49-F238E27FC236}">
              <a16:creationId xmlns:a16="http://schemas.microsoft.com/office/drawing/2014/main" id="{5BE7AAA8-7EEA-4C17-853D-444A3405DAE8}"/>
            </a:ext>
          </a:extLst>
        </xdr:cNvPr>
        <xdr:cNvSpPr txBox="1"/>
      </xdr:nvSpPr>
      <xdr:spPr>
        <a:xfrm>
          <a:off x="4673600" y="9594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153307</xdr:rowOff>
    </xdr:from>
    <xdr:to>
      <xdr:col>20</xdr:col>
      <xdr:colOff>38100</xdr:colOff>
      <xdr:row>57</xdr:row>
      <xdr:rowOff>83457</xdr:rowOff>
    </xdr:to>
    <xdr:sp macro="" textlink="">
      <xdr:nvSpPr>
        <xdr:cNvPr id="180" name="楕円 179">
          <a:extLst>
            <a:ext uri="{FF2B5EF4-FFF2-40B4-BE49-F238E27FC236}">
              <a16:creationId xmlns:a16="http://schemas.microsoft.com/office/drawing/2014/main" id="{AD0DE3B5-E0BF-482F-BBB6-F9AAA93D0870}"/>
            </a:ext>
          </a:extLst>
        </xdr:cNvPr>
        <xdr:cNvSpPr/>
      </xdr:nvSpPr>
      <xdr:spPr>
        <a:xfrm>
          <a:off x="3746500" y="9754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57</xdr:row>
      <xdr:rowOff>21227</xdr:rowOff>
    </xdr:from>
    <xdr:to>
      <xdr:col>24</xdr:col>
      <xdr:colOff>63500</xdr:colOff>
      <xdr:row>57</xdr:row>
      <xdr:rowOff>32657</xdr:rowOff>
    </xdr:to>
    <xdr:cxnSp macro="">
      <xdr:nvCxnSpPr>
        <xdr:cNvPr id="181" name="直線コネクタ 180">
          <a:extLst>
            <a:ext uri="{FF2B5EF4-FFF2-40B4-BE49-F238E27FC236}">
              <a16:creationId xmlns:a16="http://schemas.microsoft.com/office/drawing/2014/main" id="{5258C14E-F724-4A09-BB46-F3A5C596856C}"/>
            </a:ext>
          </a:extLst>
        </xdr:cNvPr>
        <xdr:cNvCxnSpPr/>
      </xdr:nvCxnSpPr>
      <xdr:spPr>
        <a:xfrm flipV="1">
          <a:off x="3797300" y="9793877"/>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151674</xdr:rowOff>
    </xdr:from>
    <xdr:to>
      <xdr:col>15</xdr:col>
      <xdr:colOff>101600</xdr:colOff>
      <xdr:row>57</xdr:row>
      <xdr:rowOff>81824</xdr:rowOff>
    </xdr:to>
    <xdr:sp macro="" textlink="">
      <xdr:nvSpPr>
        <xdr:cNvPr id="182" name="楕円 181">
          <a:extLst>
            <a:ext uri="{FF2B5EF4-FFF2-40B4-BE49-F238E27FC236}">
              <a16:creationId xmlns:a16="http://schemas.microsoft.com/office/drawing/2014/main" id="{2A503593-420F-4EC3-B541-FA98E71B88DD}"/>
            </a:ext>
          </a:extLst>
        </xdr:cNvPr>
        <xdr:cNvSpPr/>
      </xdr:nvSpPr>
      <xdr:spPr>
        <a:xfrm>
          <a:off x="2857500" y="9752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31024</xdr:rowOff>
    </xdr:from>
    <xdr:to>
      <xdr:col>19</xdr:col>
      <xdr:colOff>177800</xdr:colOff>
      <xdr:row>57</xdr:row>
      <xdr:rowOff>32657</xdr:rowOff>
    </xdr:to>
    <xdr:cxnSp macro="">
      <xdr:nvCxnSpPr>
        <xdr:cNvPr id="183" name="直線コネクタ 182">
          <a:extLst>
            <a:ext uri="{FF2B5EF4-FFF2-40B4-BE49-F238E27FC236}">
              <a16:creationId xmlns:a16="http://schemas.microsoft.com/office/drawing/2014/main" id="{8951F253-40B8-4309-A7BE-CB545818CEB2}"/>
            </a:ext>
          </a:extLst>
        </xdr:cNvPr>
        <xdr:cNvCxnSpPr/>
      </xdr:nvCxnSpPr>
      <xdr:spPr>
        <a:xfrm>
          <a:off x="2908300" y="9803674"/>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79828</xdr:rowOff>
    </xdr:from>
    <xdr:to>
      <xdr:col>10</xdr:col>
      <xdr:colOff>165100</xdr:colOff>
      <xdr:row>61</xdr:row>
      <xdr:rowOff>9978</xdr:rowOff>
    </xdr:to>
    <xdr:sp macro="" textlink="">
      <xdr:nvSpPr>
        <xdr:cNvPr id="184" name="楕円 183">
          <a:extLst>
            <a:ext uri="{FF2B5EF4-FFF2-40B4-BE49-F238E27FC236}">
              <a16:creationId xmlns:a16="http://schemas.microsoft.com/office/drawing/2014/main" id="{245EE9B3-2EEE-467A-AFA2-9C177A618410}"/>
            </a:ext>
          </a:extLst>
        </xdr:cNvPr>
        <xdr:cNvSpPr/>
      </xdr:nvSpPr>
      <xdr:spPr>
        <a:xfrm>
          <a:off x="1968500" y="10366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57</xdr:row>
      <xdr:rowOff>31024</xdr:rowOff>
    </xdr:from>
    <xdr:to>
      <xdr:col>15</xdr:col>
      <xdr:colOff>50800</xdr:colOff>
      <xdr:row>60</xdr:row>
      <xdr:rowOff>130628</xdr:rowOff>
    </xdr:to>
    <xdr:cxnSp macro="">
      <xdr:nvCxnSpPr>
        <xdr:cNvPr id="185" name="直線コネクタ 184">
          <a:extLst>
            <a:ext uri="{FF2B5EF4-FFF2-40B4-BE49-F238E27FC236}">
              <a16:creationId xmlns:a16="http://schemas.microsoft.com/office/drawing/2014/main" id="{E44AB830-F371-4608-A89E-F9E185554A2C}"/>
            </a:ext>
          </a:extLst>
        </xdr:cNvPr>
        <xdr:cNvCxnSpPr/>
      </xdr:nvCxnSpPr>
      <xdr:spPr>
        <a:xfrm flipV="1">
          <a:off x="2019300" y="9803674"/>
          <a:ext cx="889000" cy="613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71318</xdr:rowOff>
    </xdr:from>
    <xdr:ext cx="405111" cy="259045"/>
    <xdr:sp macro="" textlink="">
      <xdr:nvSpPr>
        <xdr:cNvPr id="186" name="n_1aveValue【橋りょう・トンネル】&#10;有形固定資産減価償却率">
          <a:extLst>
            <a:ext uri="{FF2B5EF4-FFF2-40B4-BE49-F238E27FC236}">
              <a16:creationId xmlns:a16="http://schemas.microsoft.com/office/drawing/2014/main" id="{443EA8E0-0EE8-4657-A145-03210F0878D3}"/>
            </a:ext>
          </a:extLst>
        </xdr:cNvPr>
        <xdr:cNvSpPr txBox="1"/>
      </xdr:nvSpPr>
      <xdr:spPr>
        <a:xfrm>
          <a:off x="3582044" y="101868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95811</xdr:rowOff>
    </xdr:from>
    <xdr:ext cx="405111" cy="259045"/>
    <xdr:sp macro="" textlink="">
      <xdr:nvSpPr>
        <xdr:cNvPr id="187" name="n_2aveValue【橋りょう・トンネル】&#10;有形固定資産減価償却率">
          <a:extLst>
            <a:ext uri="{FF2B5EF4-FFF2-40B4-BE49-F238E27FC236}">
              <a16:creationId xmlns:a16="http://schemas.microsoft.com/office/drawing/2014/main" id="{F847B9E5-DDC0-4857-AB7F-59B051785CCD}"/>
            </a:ext>
          </a:extLst>
        </xdr:cNvPr>
        <xdr:cNvSpPr txBox="1"/>
      </xdr:nvSpPr>
      <xdr:spPr>
        <a:xfrm>
          <a:off x="2705744" y="102113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5278</xdr:rowOff>
    </xdr:from>
    <xdr:ext cx="405111" cy="259045"/>
    <xdr:sp macro="" textlink="">
      <xdr:nvSpPr>
        <xdr:cNvPr id="188" name="n_3aveValue【橋りょう・トンネル】&#10;有形固定資産減価償却率">
          <a:extLst>
            <a:ext uri="{FF2B5EF4-FFF2-40B4-BE49-F238E27FC236}">
              <a16:creationId xmlns:a16="http://schemas.microsoft.com/office/drawing/2014/main" id="{BE48F108-71B9-41D1-9EDB-7705F8E3462E}"/>
            </a:ext>
          </a:extLst>
        </xdr:cNvPr>
        <xdr:cNvSpPr txBox="1"/>
      </xdr:nvSpPr>
      <xdr:spPr>
        <a:xfrm>
          <a:off x="1816744" y="99493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55</xdr:row>
      <xdr:rowOff>99984</xdr:rowOff>
    </xdr:from>
    <xdr:ext cx="405111" cy="259045"/>
    <xdr:sp macro="" textlink="">
      <xdr:nvSpPr>
        <xdr:cNvPr id="189" name="n_1mainValue【橋りょう・トンネル】&#10;有形固定資産減価償却率">
          <a:extLst>
            <a:ext uri="{FF2B5EF4-FFF2-40B4-BE49-F238E27FC236}">
              <a16:creationId xmlns:a16="http://schemas.microsoft.com/office/drawing/2014/main" id="{6E71D02F-2D20-45E1-8A59-2806D10F21E7}"/>
            </a:ext>
          </a:extLst>
        </xdr:cNvPr>
        <xdr:cNvSpPr txBox="1"/>
      </xdr:nvSpPr>
      <xdr:spPr>
        <a:xfrm>
          <a:off x="3582044" y="95297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55</xdr:row>
      <xdr:rowOff>98351</xdr:rowOff>
    </xdr:from>
    <xdr:ext cx="405111" cy="259045"/>
    <xdr:sp macro="" textlink="">
      <xdr:nvSpPr>
        <xdr:cNvPr id="190" name="n_2mainValue【橋りょう・トンネル】&#10;有形固定資産減価償却率">
          <a:extLst>
            <a:ext uri="{FF2B5EF4-FFF2-40B4-BE49-F238E27FC236}">
              <a16:creationId xmlns:a16="http://schemas.microsoft.com/office/drawing/2014/main" id="{A083E5DA-308D-4CD0-B221-10423C0F61B1}"/>
            </a:ext>
          </a:extLst>
        </xdr:cNvPr>
        <xdr:cNvSpPr txBox="1"/>
      </xdr:nvSpPr>
      <xdr:spPr>
        <a:xfrm>
          <a:off x="2705744" y="9528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1105</xdr:rowOff>
    </xdr:from>
    <xdr:ext cx="405111" cy="259045"/>
    <xdr:sp macro="" textlink="">
      <xdr:nvSpPr>
        <xdr:cNvPr id="191" name="n_3mainValue【橋りょう・トンネル】&#10;有形固定資産減価償却率">
          <a:extLst>
            <a:ext uri="{FF2B5EF4-FFF2-40B4-BE49-F238E27FC236}">
              <a16:creationId xmlns:a16="http://schemas.microsoft.com/office/drawing/2014/main" id="{02137731-F12C-4AA7-9A0A-CAC8815CBEC2}"/>
            </a:ext>
          </a:extLst>
        </xdr:cNvPr>
        <xdr:cNvSpPr txBox="1"/>
      </xdr:nvSpPr>
      <xdr:spPr>
        <a:xfrm>
          <a:off x="1816744" y="104595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2" name="正方形/長方形 191">
          <a:extLst>
            <a:ext uri="{FF2B5EF4-FFF2-40B4-BE49-F238E27FC236}">
              <a16:creationId xmlns:a16="http://schemas.microsoft.com/office/drawing/2014/main" id="{6EE19F89-3C46-4D1D-B552-BB65F91DDFB7}"/>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3" name="正方形/長方形 192">
          <a:extLst>
            <a:ext uri="{FF2B5EF4-FFF2-40B4-BE49-F238E27FC236}">
              <a16:creationId xmlns:a16="http://schemas.microsoft.com/office/drawing/2014/main" id="{65A8C79B-2783-4B17-AA82-6795A31DCEDB}"/>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4" name="正方形/長方形 193">
          <a:extLst>
            <a:ext uri="{FF2B5EF4-FFF2-40B4-BE49-F238E27FC236}">
              <a16:creationId xmlns:a16="http://schemas.microsoft.com/office/drawing/2014/main" id="{0A2B7848-37DC-442E-BF2E-6E63B6C3B533}"/>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5" name="正方形/長方形 194">
          <a:extLst>
            <a:ext uri="{FF2B5EF4-FFF2-40B4-BE49-F238E27FC236}">
              <a16:creationId xmlns:a16="http://schemas.microsoft.com/office/drawing/2014/main" id="{C7A3D29C-A33C-4521-BE6A-3CB9DE763AF8}"/>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6" name="正方形/長方形 195">
          <a:extLst>
            <a:ext uri="{FF2B5EF4-FFF2-40B4-BE49-F238E27FC236}">
              <a16:creationId xmlns:a16="http://schemas.microsoft.com/office/drawing/2014/main" id="{7428B74A-149D-4BD3-A9D1-5C91ED48D4FF}"/>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7" name="正方形/長方形 196">
          <a:extLst>
            <a:ext uri="{FF2B5EF4-FFF2-40B4-BE49-F238E27FC236}">
              <a16:creationId xmlns:a16="http://schemas.microsoft.com/office/drawing/2014/main" id="{84B565BC-992A-46AB-BD4F-3B9B15D2D4E9}"/>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8" name="正方形/長方形 197">
          <a:extLst>
            <a:ext uri="{FF2B5EF4-FFF2-40B4-BE49-F238E27FC236}">
              <a16:creationId xmlns:a16="http://schemas.microsoft.com/office/drawing/2014/main" id="{F3668D3A-CC91-44FA-BDD8-F666CD4E036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9" name="正方形/長方形 198">
          <a:extLst>
            <a:ext uri="{FF2B5EF4-FFF2-40B4-BE49-F238E27FC236}">
              <a16:creationId xmlns:a16="http://schemas.microsoft.com/office/drawing/2014/main" id="{BF5E0E06-0D69-44F7-B891-3C6E642729E1}"/>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0" name="テキスト ボックス 199">
          <a:extLst>
            <a:ext uri="{FF2B5EF4-FFF2-40B4-BE49-F238E27FC236}">
              <a16:creationId xmlns:a16="http://schemas.microsoft.com/office/drawing/2014/main" id="{E95354C1-C6DD-4FA2-9A3C-65F0CD01E81B}"/>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1" name="直線コネクタ 200">
          <a:extLst>
            <a:ext uri="{FF2B5EF4-FFF2-40B4-BE49-F238E27FC236}">
              <a16:creationId xmlns:a16="http://schemas.microsoft.com/office/drawing/2014/main" id="{D2941366-F500-43E7-A284-7B078AF2E9B8}"/>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02" name="直線コネクタ 201">
          <a:extLst>
            <a:ext uri="{FF2B5EF4-FFF2-40B4-BE49-F238E27FC236}">
              <a16:creationId xmlns:a16="http://schemas.microsoft.com/office/drawing/2014/main" id="{951DD00D-7D6D-4F0A-AF96-18AD5F6952BE}"/>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03" name="テキスト ボックス 202">
          <a:extLst>
            <a:ext uri="{FF2B5EF4-FFF2-40B4-BE49-F238E27FC236}">
              <a16:creationId xmlns:a16="http://schemas.microsoft.com/office/drawing/2014/main" id="{D3568BD9-7480-41E0-A3DD-A2534A72E66E}"/>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04" name="直線コネクタ 203">
          <a:extLst>
            <a:ext uri="{FF2B5EF4-FFF2-40B4-BE49-F238E27FC236}">
              <a16:creationId xmlns:a16="http://schemas.microsoft.com/office/drawing/2014/main" id="{03AB0E1E-466F-48F1-A2F3-545149B79A87}"/>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05" name="テキスト ボックス 204">
          <a:extLst>
            <a:ext uri="{FF2B5EF4-FFF2-40B4-BE49-F238E27FC236}">
              <a16:creationId xmlns:a16="http://schemas.microsoft.com/office/drawing/2014/main" id="{93E13C52-DEDB-4B0C-BD7D-899EDDB4529A}"/>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06" name="直線コネクタ 205">
          <a:extLst>
            <a:ext uri="{FF2B5EF4-FFF2-40B4-BE49-F238E27FC236}">
              <a16:creationId xmlns:a16="http://schemas.microsoft.com/office/drawing/2014/main" id="{12E3CD00-A88B-4225-8482-F937D459A159}"/>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07" name="テキスト ボックス 206">
          <a:extLst>
            <a:ext uri="{FF2B5EF4-FFF2-40B4-BE49-F238E27FC236}">
              <a16:creationId xmlns:a16="http://schemas.microsoft.com/office/drawing/2014/main" id="{4117B9A4-2B6D-4EDD-8870-CF0E422A5E5E}"/>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8" name="直線コネクタ 207">
          <a:extLst>
            <a:ext uri="{FF2B5EF4-FFF2-40B4-BE49-F238E27FC236}">
              <a16:creationId xmlns:a16="http://schemas.microsoft.com/office/drawing/2014/main" id="{DA925168-B946-4A36-B1AA-F8823572AFCA}"/>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9" name="テキスト ボックス 208">
          <a:extLst>
            <a:ext uri="{FF2B5EF4-FFF2-40B4-BE49-F238E27FC236}">
              <a16:creationId xmlns:a16="http://schemas.microsoft.com/office/drawing/2014/main" id="{F3BE970B-29CB-4718-B8CF-4BAFDB777ED5}"/>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0" name="直線コネクタ 209">
          <a:extLst>
            <a:ext uri="{FF2B5EF4-FFF2-40B4-BE49-F238E27FC236}">
              <a16:creationId xmlns:a16="http://schemas.microsoft.com/office/drawing/2014/main" id="{D173F530-6AE1-4CCE-811F-3679385583E4}"/>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1" name="テキスト ボックス 210">
          <a:extLst>
            <a:ext uri="{FF2B5EF4-FFF2-40B4-BE49-F238E27FC236}">
              <a16:creationId xmlns:a16="http://schemas.microsoft.com/office/drawing/2014/main" id="{6E95A0D8-E559-41D5-BDFA-6FCB5E68D3DA}"/>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2" name="【橋りょう・トンネル】&#10;一人当たり有形固定資産（償却資産）額グラフ枠">
          <a:extLst>
            <a:ext uri="{FF2B5EF4-FFF2-40B4-BE49-F238E27FC236}">
              <a16:creationId xmlns:a16="http://schemas.microsoft.com/office/drawing/2014/main" id="{C5D99F1D-59DD-48CD-892D-375913452CAD}"/>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103377</xdr:rowOff>
    </xdr:from>
    <xdr:to>
      <xdr:col>54</xdr:col>
      <xdr:colOff>189865</xdr:colOff>
      <xdr:row>63</xdr:row>
      <xdr:rowOff>170041</xdr:rowOff>
    </xdr:to>
    <xdr:cxnSp macro="">
      <xdr:nvCxnSpPr>
        <xdr:cNvPr id="213" name="直線コネクタ 212">
          <a:extLst>
            <a:ext uri="{FF2B5EF4-FFF2-40B4-BE49-F238E27FC236}">
              <a16:creationId xmlns:a16="http://schemas.microsoft.com/office/drawing/2014/main" id="{A5E7FE99-6E29-455C-B64E-A7689E28F147}"/>
            </a:ext>
          </a:extLst>
        </xdr:cNvPr>
        <xdr:cNvCxnSpPr/>
      </xdr:nvCxnSpPr>
      <xdr:spPr>
        <a:xfrm flipV="1">
          <a:off x="10476865" y="9704577"/>
          <a:ext cx="0" cy="12668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2418</xdr:rowOff>
    </xdr:from>
    <xdr:ext cx="469744" cy="259045"/>
    <xdr:sp macro="" textlink="">
      <xdr:nvSpPr>
        <xdr:cNvPr id="214" name="【橋りょう・トンネル】&#10;一人当たり有形固定資産（償却資産）額最小値テキスト">
          <a:extLst>
            <a:ext uri="{FF2B5EF4-FFF2-40B4-BE49-F238E27FC236}">
              <a16:creationId xmlns:a16="http://schemas.microsoft.com/office/drawing/2014/main" id="{735DB73C-1EF5-4468-8061-590249B7FA59}"/>
            </a:ext>
          </a:extLst>
        </xdr:cNvPr>
        <xdr:cNvSpPr txBox="1"/>
      </xdr:nvSpPr>
      <xdr:spPr>
        <a:xfrm>
          <a:off x="10515600" y="10975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170041</xdr:rowOff>
    </xdr:from>
    <xdr:to>
      <xdr:col>55</xdr:col>
      <xdr:colOff>88900</xdr:colOff>
      <xdr:row>63</xdr:row>
      <xdr:rowOff>170041</xdr:rowOff>
    </xdr:to>
    <xdr:cxnSp macro="">
      <xdr:nvCxnSpPr>
        <xdr:cNvPr id="215" name="直線コネクタ 214">
          <a:extLst>
            <a:ext uri="{FF2B5EF4-FFF2-40B4-BE49-F238E27FC236}">
              <a16:creationId xmlns:a16="http://schemas.microsoft.com/office/drawing/2014/main" id="{AF07AA9B-2B23-45EC-A042-903C6D39EAF3}"/>
            </a:ext>
          </a:extLst>
        </xdr:cNvPr>
        <xdr:cNvCxnSpPr/>
      </xdr:nvCxnSpPr>
      <xdr:spPr>
        <a:xfrm>
          <a:off x="10388600" y="10971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50054</xdr:rowOff>
    </xdr:from>
    <xdr:ext cx="690189" cy="259045"/>
    <xdr:sp macro="" textlink="">
      <xdr:nvSpPr>
        <xdr:cNvPr id="216" name="【橋りょう・トンネル】&#10;一人当たり有形固定資産（償却資産）額最大値テキスト">
          <a:extLst>
            <a:ext uri="{FF2B5EF4-FFF2-40B4-BE49-F238E27FC236}">
              <a16:creationId xmlns:a16="http://schemas.microsoft.com/office/drawing/2014/main" id="{8CCE463E-0B6D-444D-B599-DCBAE37FCACF}"/>
            </a:ext>
          </a:extLst>
        </xdr:cNvPr>
        <xdr:cNvSpPr txBox="1"/>
      </xdr:nvSpPr>
      <xdr:spPr>
        <a:xfrm>
          <a:off x="10515600" y="94798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5,547,782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103377</xdr:rowOff>
    </xdr:from>
    <xdr:to>
      <xdr:col>55</xdr:col>
      <xdr:colOff>88900</xdr:colOff>
      <xdr:row>56</xdr:row>
      <xdr:rowOff>103377</xdr:rowOff>
    </xdr:to>
    <xdr:cxnSp macro="">
      <xdr:nvCxnSpPr>
        <xdr:cNvPr id="217" name="直線コネクタ 216">
          <a:extLst>
            <a:ext uri="{FF2B5EF4-FFF2-40B4-BE49-F238E27FC236}">
              <a16:creationId xmlns:a16="http://schemas.microsoft.com/office/drawing/2014/main" id="{13EA3106-9D01-488A-B8E1-7D4B797A0554}"/>
            </a:ext>
          </a:extLst>
        </xdr:cNvPr>
        <xdr:cNvCxnSpPr/>
      </xdr:nvCxnSpPr>
      <xdr:spPr>
        <a:xfrm>
          <a:off x="10388600" y="9704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26591</xdr:rowOff>
    </xdr:from>
    <xdr:ext cx="690189" cy="259045"/>
    <xdr:sp macro="" textlink="">
      <xdr:nvSpPr>
        <xdr:cNvPr id="218" name="【橋りょう・トンネル】&#10;一人当たり有形固定資産（償却資産）額平均値テキスト">
          <a:extLst>
            <a:ext uri="{FF2B5EF4-FFF2-40B4-BE49-F238E27FC236}">
              <a16:creationId xmlns:a16="http://schemas.microsoft.com/office/drawing/2014/main" id="{55BC6E07-6E96-4B5D-844F-D09B7913ACB6}"/>
            </a:ext>
          </a:extLst>
        </xdr:cNvPr>
        <xdr:cNvSpPr txBox="1"/>
      </xdr:nvSpPr>
      <xdr:spPr>
        <a:xfrm>
          <a:off x="10515600" y="1065649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1,067,087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48164</xdr:rowOff>
    </xdr:from>
    <xdr:to>
      <xdr:col>55</xdr:col>
      <xdr:colOff>50800</xdr:colOff>
      <xdr:row>62</xdr:row>
      <xdr:rowOff>149764</xdr:rowOff>
    </xdr:to>
    <xdr:sp macro="" textlink="">
      <xdr:nvSpPr>
        <xdr:cNvPr id="219" name="フローチャート: 判断 218">
          <a:extLst>
            <a:ext uri="{FF2B5EF4-FFF2-40B4-BE49-F238E27FC236}">
              <a16:creationId xmlns:a16="http://schemas.microsoft.com/office/drawing/2014/main" id="{DA3B0F1A-189C-449E-B12C-6FEFD52D666B}"/>
            </a:ext>
          </a:extLst>
        </xdr:cNvPr>
        <xdr:cNvSpPr/>
      </xdr:nvSpPr>
      <xdr:spPr>
        <a:xfrm>
          <a:off x="10426700" y="10678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59434</xdr:rowOff>
    </xdr:from>
    <xdr:to>
      <xdr:col>50</xdr:col>
      <xdr:colOff>165100</xdr:colOff>
      <xdr:row>62</xdr:row>
      <xdr:rowOff>161034</xdr:rowOff>
    </xdr:to>
    <xdr:sp macro="" textlink="">
      <xdr:nvSpPr>
        <xdr:cNvPr id="220" name="フローチャート: 判断 219">
          <a:extLst>
            <a:ext uri="{FF2B5EF4-FFF2-40B4-BE49-F238E27FC236}">
              <a16:creationId xmlns:a16="http://schemas.microsoft.com/office/drawing/2014/main" id="{04D5B257-D733-4F49-ABDA-318D3A688FD0}"/>
            </a:ext>
          </a:extLst>
        </xdr:cNvPr>
        <xdr:cNvSpPr/>
      </xdr:nvSpPr>
      <xdr:spPr>
        <a:xfrm>
          <a:off x="9588500" y="1068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54958</xdr:rowOff>
    </xdr:from>
    <xdr:to>
      <xdr:col>46</xdr:col>
      <xdr:colOff>38100</xdr:colOff>
      <xdr:row>62</xdr:row>
      <xdr:rowOff>156558</xdr:rowOff>
    </xdr:to>
    <xdr:sp macro="" textlink="">
      <xdr:nvSpPr>
        <xdr:cNvPr id="221" name="フローチャート: 判断 220">
          <a:extLst>
            <a:ext uri="{FF2B5EF4-FFF2-40B4-BE49-F238E27FC236}">
              <a16:creationId xmlns:a16="http://schemas.microsoft.com/office/drawing/2014/main" id="{B0733366-3DBF-418F-B339-69026FECABFD}"/>
            </a:ext>
          </a:extLst>
        </xdr:cNvPr>
        <xdr:cNvSpPr/>
      </xdr:nvSpPr>
      <xdr:spPr>
        <a:xfrm>
          <a:off x="8699500" y="10684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84270</xdr:rowOff>
    </xdr:from>
    <xdr:to>
      <xdr:col>41</xdr:col>
      <xdr:colOff>101600</xdr:colOff>
      <xdr:row>63</xdr:row>
      <xdr:rowOff>14420</xdr:rowOff>
    </xdr:to>
    <xdr:sp macro="" textlink="">
      <xdr:nvSpPr>
        <xdr:cNvPr id="222" name="フローチャート: 判断 221">
          <a:extLst>
            <a:ext uri="{FF2B5EF4-FFF2-40B4-BE49-F238E27FC236}">
              <a16:creationId xmlns:a16="http://schemas.microsoft.com/office/drawing/2014/main" id="{FD0C8C95-9A6C-477C-96CD-A11C6BF786DB}"/>
            </a:ext>
          </a:extLst>
        </xdr:cNvPr>
        <xdr:cNvSpPr/>
      </xdr:nvSpPr>
      <xdr:spPr>
        <a:xfrm>
          <a:off x="7810500" y="1071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3" name="テキスト ボックス 222">
          <a:extLst>
            <a:ext uri="{FF2B5EF4-FFF2-40B4-BE49-F238E27FC236}">
              <a16:creationId xmlns:a16="http://schemas.microsoft.com/office/drawing/2014/main" id="{B8771B3D-5D03-4F10-A5C6-91E5E9EA4A54}"/>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4" name="テキスト ボックス 223">
          <a:extLst>
            <a:ext uri="{FF2B5EF4-FFF2-40B4-BE49-F238E27FC236}">
              <a16:creationId xmlns:a16="http://schemas.microsoft.com/office/drawing/2014/main" id="{E8B321B1-B24D-42DB-A66A-66FF6066E0D5}"/>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5" name="テキスト ボックス 224">
          <a:extLst>
            <a:ext uri="{FF2B5EF4-FFF2-40B4-BE49-F238E27FC236}">
              <a16:creationId xmlns:a16="http://schemas.microsoft.com/office/drawing/2014/main" id="{F4ED01AC-67CA-4C94-9C42-001C36BE000E}"/>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6" name="テキスト ボックス 225">
          <a:extLst>
            <a:ext uri="{FF2B5EF4-FFF2-40B4-BE49-F238E27FC236}">
              <a16:creationId xmlns:a16="http://schemas.microsoft.com/office/drawing/2014/main" id="{4F7A411F-76AB-48BB-9F9F-29C3B7AE684B}"/>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7" name="テキスト ボックス 226">
          <a:extLst>
            <a:ext uri="{FF2B5EF4-FFF2-40B4-BE49-F238E27FC236}">
              <a16:creationId xmlns:a16="http://schemas.microsoft.com/office/drawing/2014/main" id="{0DE16349-8E42-4B5A-AE0D-10ADA24814EF}"/>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107199</xdr:rowOff>
    </xdr:from>
    <xdr:to>
      <xdr:col>55</xdr:col>
      <xdr:colOff>50800</xdr:colOff>
      <xdr:row>62</xdr:row>
      <xdr:rowOff>37349</xdr:rowOff>
    </xdr:to>
    <xdr:sp macro="" textlink="">
      <xdr:nvSpPr>
        <xdr:cNvPr id="228" name="楕円 227">
          <a:extLst>
            <a:ext uri="{FF2B5EF4-FFF2-40B4-BE49-F238E27FC236}">
              <a16:creationId xmlns:a16="http://schemas.microsoft.com/office/drawing/2014/main" id="{4626A97D-8BA1-4645-BC6E-EDE93FDFF9DE}"/>
            </a:ext>
          </a:extLst>
        </xdr:cNvPr>
        <xdr:cNvSpPr/>
      </xdr:nvSpPr>
      <xdr:spPr>
        <a:xfrm>
          <a:off x="10426700" y="10565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130076</xdr:rowOff>
    </xdr:from>
    <xdr:ext cx="690189" cy="259045"/>
    <xdr:sp macro="" textlink="">
      <xdr:nvSpPr>
        <xdr:cNvPr id="229" name="【橋りょう・トンネル】&#10;一人当たり有形固定資産（償却資産）額該当値テキスト">
          <a:extLst>
            <a:ext uri="{FF2B5EF4-FFF2-40B4-BE49-F238E27FC236}">
              <a16:creationId xmlns:a16="http://schemas.microsoft.com/office/drawing/2014/main" id="{07D6E397-527A-4260-9776-C4CA4F78DB19}"/>
            </a:ext>
          </a:extLst>
        </xdr:cNvPr>
        <xdr:cNvSpPr txBox="1"/>
      </xdr:nvSpPr>
      <xdr:spPr>
        <a:xfrm>
          <a:off x="10515600" y="104170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1,558,841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120917</xdr:rowOff>
    </xdr:from>
    <xdr:to>
      <xdr:col>50</xdr:col>
      <xdr:colOff>165100</xdr:colOff>
      <xdr:row>62</xdr:row>
      <xdr:rowOff>51067</xdr:rowOff>
    </xdr:to>
    <xdr:sp macro="" textlink="">
      <xdr:nvSpPr>
        <xdr:cNvPr id="230" name="楕円 229">
          <a:extLst>
            <a:ext uri="{FF2B5EF4-FFF2-40B4-BE49-F238E27FC236}">
              <a16:creationId xmlns:a16="http://schemas.microsoft.com/office/drawing/2014/main" id="{9C5EBC36-CE44-4BF7-9A27-D5F8020747E6}"/>
            </a:ext>
          </a:extLst>
        </xdr:cNvPr>
        <xdr:cNvSpPr/>
      </xdr:nvSpPr>
      <xdr:spPr>
        <a:xfrm>
          <a:off x="9588500" y="10579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157999</xdr:rowOff>
    </xdr:from>
    <xdr:to>
      <xdr:col>55</xdr:col>
      <xdr:colOff>0</xdr:colOff>
      <xdr:row>62</xdr:row>
      <xdr:rowOff>267</xdr:rowOff>
    </xdr:to>
    <xdr:cxnSp macro="">
      <xdr:nvCxnSpPr>
        <xdr:cNvPr id="231" name="直線コネクタ 230">
          <a:extLst>
            <a:ext uri="{FF2B5EF4-FFF2-40B4-BE49-F238E27FC236}">
              <a16:creationId xmlns:a16="http://schemas.microsoft.com/office/drawing/2014/main" id="{207F36F5-6CE3-4FCC-BEB1-129F6C329A3E}"/>
            </a:ext>
          </a:extLst>
        </xdr:cNvPr>
        <xdr:cNvCxnSpPr/>
      </xdr:nvCxnSpPr>
      <xdr:spPr>
        <a:xfrm flipV="1">
          <a:off x="9639300" y="10616449"/>
          <a:ext cx="838200" cy="13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145555</xdr:rowOff>
    </xdr:from>
    <xdr:to>
      <xdr:col>46</xdr:col>
      <xdr:colOff>38100</xdr:colOff>
      <xdr:row>62</xdr:row>
      <xdr:rowOff>75705</xdr:rowOff>
    </xdr:to>
    <xdr:sp macro="" textlink="">
      <xdr:nvSpPr>
        <xdr:cNvPr id="232" name="楕円 231">
          <a:extLst>
            <a:ext uri="{FF2B5EF4-FFF2-40B4-BE49-F238E27FC236}">
              <a16:creationId xmlns:a16="http://schemas.microsoft.com/office/drawing/2014/main" id="{537D5D65-6936-4587-ACDB-77729366DE95}"/>
            </a:ext>
          </a:extLst>
        </xdr:cNvPr>
        <xdr:cNvSpPr/>
      </xdr:nvSpPr>
      <xdr:spPr>
        <a:xfrm>
          <a:off x="8699500" y="10604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267</xdr:rowOff>
    </xdr:from>
    <xdr:to>
      <xdr:col>50</xdr:col>
      <xdr:colOff>114300</xdr:colOff>
      <xdr:row>62</xdr:row>
      <xdr:rowOff>24905</xdr:rowOff>
    </xdr:to>
    <xdr:cxnSp macro="">
      <xdr:nvCxnSpPr>
        <xdr:cNvPr id="233" name="直線コネクタ 232">
          <a:extLst>
            <a:ext uri="{FF2B5EF4-FFF2-40B4-BE49-F238E27FC236}">
              <a16:creationId xmlns:a16="http://schemas.microsoft.com/office/drawing/2014/main" id="{EBF5B9FE-1D09-4145-8516-AD8F30B0BB8B}"/>
            </a:ext>
          </a:extLst>
        </xdr:cNvPr>
        <xdr:cNvCxnSpPr/>
      </xdr:nvCxnSpPr>
      <xdr:spPr>
        <a:xfrm flipV="1">
          <a:off x="8750300" y="10630167"/>
          <a:ext cx="889000" cy="24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115063</xdr:rowOff>
    </xdr:from>
    <xdr:to>
      <xdr:col>41</xdr:col>
      <xdr:colOff>101600</xdr:colOff>
      <xdr:row>64</xdr:row>
      <xdr:rowOff>45213</xdr:rowOff>
    </xdr:to>
    <xdr:sp macro="" textlink="">
      <xdr:nvSpPr>
        <xdr:cNvPr id="234" name="楕円 233">
          <a:extLst>
            <a:ext uri="{FF2B5EF4-FFF2-40B4-BE49-F238E27FC236}">
              <a16:creationId xmlns:a16="http://schemas.microsoft.com/office/drawing/2014/main" id="{7572FD9C-E6B2-4CF6-B899-B51BB864849E}"/>
            </a:ext>
          </a:extLst>
        </xdr:cNvPr>
        <xdr:cNvSpPr/>
      </xdr:nvSpPr>
      <xdr:spPr>
        <a:xfrm>
          <a:off x="7810500" y="10916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24905</xdr:rowOff>
    </xdr:from>
    <xdr:to>
      <xdr:col>45</xdr:col>
      <xdr:colOff>177800</xdr:colOff>
      <xdr:row>63</xdr:row>
      <xdr:rowOff>165863</xdr:rowOff>
    </xdr:to>
    <xdr:cxnSp macro="">
      <xdr:nvCxnSpPr>
        <xdr:cNvPr id="235" name="直線コネクタ 234">
          <a:extLst>
            <a:ext uri="{FF2B5EF4-FFF2-40B4-BE49-F238E27FC236}">
              <a16:creationId xmlns:a16="http://schemas.microsoft.com/office/drawing/2014/main" id="{40058532-0FAC-44DA-9100-DB873C0798C7}"/>
            </a:ext>
          </a:extLst>
        </xdr:cNvPr>
        <xdr:cNvCxnSpPr/>
      </xdr:nvCxnSpPr>
      <xdr:spPr>
        <a:xfrm flipV="1">
          <a:off x="7861300" y="10654805"/>
          <a:ext cx="889000" cy="312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152161</xdr:rowOff>
    </xdr:from>
    <xdr:ext cx="690189" cy="259045"/>
    <xdr:sp macro="" textlink="">
      <xdr:nvSpPr>
        <xdr:cNvPr id="236" name="n_1aveValue【橋りょう・トンネル】&#10;一人当たり有形固定資産（償却資産）額">
          <a:extLst>
            <a:ext uri="{FF2B5EF4-FFF2-40B4-BE49-F238E27FC236}">
              <a16:creationId xmlns:a16="http://schemas.microsoft.com/office/drawing/2014/main" id="{F2F222FD-D9AA-45E7-AB9B-07C7870645E0}"/>
            </a:ext>
          </a:extLst>
        </xdr:cNvPr>
        <xdr:cNvSpPr txBox="1"/>
      </xdr:nvSpPr>
      <xdr:spPr>
        <a:xfrm>
          <a:off x="9281505" y="107820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147685</xdr:rowOff>
    </xdr:from>
    <xdr:ext cx="690189" cy="259045"/>
    <xdr:sp macro="" textlink="">
      <xdr:nvSpPr>
        <xdr:cNvPr id="237" name="n_2aveValue【橋りょう・トンネル】&#10;一人当たり有形固定資産（償却資産）額">
          <a:extLst>
            <a:ext uri="{FF2B5EF4-FFF2-40B4-BE49-F238E27FC236}">
              <a16:creationId xmlns:a16="http://schemas.microsoft.com/office/drawing/2014/main" id="{1A4CDCBE-204B-4F00-B96E-87573FABF102}"/>
            </a:ext>
          </a:extLst>
        </xdr:cNvPr>
        <xdr:cNvSpPr txBox="1"/>
      </xdr:nvSpPr>
      <xdr:spPr>
        <a:xfrm>
          <a:off x="8405205" y="107775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30947</xdr:rowOff>
    </xdr:from>
    <xdr:ext cx="599010" cy="259045"/>
    <xdr:sp macro="" textlink="">
      <xdr:nvSpPr>
        <xdr:cNvPr id="238" name="n_3aveValue【橋りょう・トンネル】&#10;一人当たり有形固定資産（償却資産）額">
          <a:extLst>
            <a:ext uri="{FF2B5EF4-FFF2-40B4-BE49-F238E27FC236}">
              <a16:creationId xmlns:a16="http://schemas.microsoft.com/office/drawing/2014/main" id="{5B96DA6B-1279-4AE6-8295-D3331BC717DB}"/>
            </a:ext>
          </a:extLst>
        </xdr:cNvPr>
        <xdr:cNvSpPr txBox="1"/>
      </xdr:nvSpPr>
      <xdr:spPr>
        <a:xfrm>
          <a:off x="7561795" y="1048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60</xdr:row>
      <xdr:rowOff>67594</xdr:rowOff>
    </xdr:from>
    <xdr:ext cx="690189" cy="259045"/>
    <xdr:sp macro="" textlink="">
      <xdr:nvSpPr>
        <xdr:cNvPr id="239" name="n_1mainValue【橋りょう・トンネル】&#10;一人当たり有形固定資産（償却資産）額">
          <a:extLst>
            <a:ext uri="{FF2B5EF4-FFF2-40B4-BE49-F238E27FC236}">
              <a16:creationId xmlns:a16="http://schemas.microsoft.com/office/drawing/2014/main" id="{F9BA0C9F-1BE4-4531-8246-81584DD97027}"/>
            </a:ext>
          </a:extLst>
        </xdr:cNvPr>
        <xdr:cNvSpPr txBox="1"/>
      </xdr:nvSpPr>
      <xdr:spPr>
        <a:xfrm>
          <a:off x="9281505" y="1035459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1,498,835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92232</xdr:rowOff>
    </xdr:from>
    <xdr:ext cx="690189" cy="259045"/>
    <xdr:sp macro="" textlink="">
      <xdr:nvSpPr>
        <xdr:cNvPr id="240" name="n_2mainValue【橋りょう・トンネル】&#10;一人当たり有形固定資産（償却資産）額">
          <a:extLst>
            <a:ext uri="{FF2B5EF4-FFF2-40B4-BE49-F238E27FC236}">
              <a16:creationId xmlns:a16="http://schemas.microsoft.com/office/drawing/2014/main" id="{A5834EF8-C864-4B05-96D2-304480FC1FFC}"/>
            </a:ext>
          </a:extLst>
        </xdr:cNvPr>
        <xdr:cNvSpPr txBox="1"/>
      </xdr:nvSpPr>
      <xdr:spPr>
        <a:xfrm>
          <a:off x="8405205" y="1037923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64</xdr:row>
      <xdr:rowOff>36340</xdr:rowOff>
    </xdr:from>
    <xdr:ext cx="534377" cy="259045"/>
    <xdr:sp macro="" textlink="">
      <xdr:nvSpPr>
        <xdr:cNvPr id="241" name="n_3mainValue【橋りょう・トンネル】&#10;一人当たり有形固定資産（償却資産）額">
          <a:extLst>
            <a:ext uri="{FF2B5EF4-FFF2-40B4-BE49-F238E27FC236}">
              <a16:creationId xmlns:a16="http://schemas.microsoft.com/office/drawing/2014/main" id="{8A0044EC-1378-4291-88D9-649E5659EFEB}"/>
            </a:ext>
          </a:extLst>
        </xdr:cNvPr>
        <xdr:cNvSpPr txBox="1"/>
      </xdr:nvSpPr>
      <xdr:spPr>
        <a:xfrm>
          <a:off x="7594111" y="11009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2" name="正方形/長方形 241">
          <a:extLst>
            <a:ext uri="{FF2B5EF4-FFF2-40B4-BE49-F238E27FC236}">
              <a16:creationId xmlns:a16="http://schemas.microsoft.com/office/drawing/2014/main" id="{5441553B-6AA7-4AA4-8FEE-AC264803AFF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3" name="正方形/長方形 242">
          <a:extLst>
            <a:ext uri="{FF2B5EF4-FFF2-40B4-BE49-F238E27FC236}">
              <a16:creationId xmlns:a16="http://schemas.microsoft.com/office/drawing/2014/main" id="{DD48BB1D-89BC-4DE1-B779-EC735C5667C5}"/>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4" name="正方形/長方形 243">
          <a:extLst>
            <a:ext uri="{FF2B5EF4-FFF2-40B4-BE49-F238E27FC236}">
              <a16:creationId xmlns:a16="http://schemas.microsoft.com/office/drawing/2014/main" id="{C3D73F6C-455C-4047-B1FC-55FD460FDD81}"/>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5" name="正方形/長方形 244">
          <a:extLst>
            <a:ext uri="{FF2B5EF4-FFF2-40B4-BE49-F238E27FC236}">
              <a16:creationId xmlns:a16="http://schemas.microsoft.com/office/drawing/2014/main" id="{6609EEDD-2E8E-4567-9FE4-183EE1042AF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6" name="正方形/長方形 245">
          <a:extLst>
            <a:ext uri="{FF2B5EF4-FFF2-40B4-BE49-F238E27FC236}">
              <a16:creationId xmlns:a16="http://schemas.microsoft.com/office/drawing/2014/main" id="{19D1B433-B3D7-403C-952F-F9A4C209B1D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7" name="正方形/長方形 246">
          <a:extLst>
            <a:ext uri="{FF2B5EF4-FFF2-40B4-BE49-F238E27FC236}">
              <a16:creationId xmlns:a16="http://schemas.microsoft.com/office/drawing/2014/main" id="{FC7BED4C-6F6F-4A55-BCF5-8BB8C3EAF454}"/>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8" name="正方形/長方形 247">
          <a:extLst>
            <a:ext uri="{FF2B5EF4-FFF2-40B4-BE49-F238E27FC236}">
              <a16:creationId xmlns:a16="http://schemas.microsoft.com/office/drawing/2014/main" id="{E03DE53A-5D13-48DF-BCF3-3F8055FE0BF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9" name="正方形/長方形 248">
          <a:extLst>
            <a:ext uri="{FF2B5EF4-FFF2-40B4-BE49-F238E27FC236}">
              <a16:creationId xmlns:a16="http://schemas.microsoft.com/office/drawing/2014/main" id="{884E568D-380C-4C85-AA3E-1DDD8061C858}"/>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50" name="テキスト ボックス 249">
          <a:extLst>
            <a:ext uri="{FF2B5EF4-FFF2-40B4-BE49-F238E27FC236}">
              <a16:creationId xmlns:a16="http://schemas.microsoft.com/office/drawing/2014/main" id="{2058B608-83A5-4E87-970E-8D24CA96E545}"/>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1" name="直線コネクタ 250">
          <a:extLst>
            <a:ext uri="{FF2B5EF4-FFF2-40B4-BE49-F238E27FC236}">
              <a16:creationId xmlns:a16="http://schemas.microsoft.com/office/drawing/2014/main" id="{AB6D0B8E-E5A8-496A-B109-44E15EA812AB}"/>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52" name="テキスト ボックス 251">
          <a:extLst>
            <a:ext uri="{FF2B5EF4-FFF2-40B4-BE49-F238E27FC236}">
              <a16:creationId xmlns:a16="http://schemas.microsoft.com/office/drawing/2014/main" id="{48CFAC88-28E8-4846-8EFE-B8031B727B9E}"/>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53" name="直線コネクタ 252">
          <a:extLst>
            <a:ext uri="{FF2B5EF4-FFF2-40B4-BE49-F238E27FC236}">
              <a16:creationId xmlns:a16="http://schemas.microsoft.com/office/drawing/2014/main" id="{888E23D9-D3AB-4CD8-B6D3-EDB7C34728E8}"/>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54" name="テキスト ボックス 253">
          <a:extLst>
            <a:ext uri="{FF2B5EF4-FFF2-40B4-BE49-F238E27FC236}">
              <a16:creationId xmlns:a16="http://schemas.microsoft.com/office/drawing/2014/main" id="{81FB1DC9-4D8C-44C2-A836-B3C769AABD8F}"/>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55" name="直線コネクタ 254">
          <a:extLst>
            <a:ext uri="{FF2B5EF4-FFF2-40B4-BE49-F238E27FC236}">
              <a16:creationId xmlns:a16="http://schemas.microsoft.com/office/drawing/2014/main" id="{03C5D3F9-6133-4E4E-BE9E-FC519E32A3BC}"/>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56" name="テキスト ボックス 255">
          <a:extLst>
            <a:ext uri="{FF2B5EF4-FFF2-40B4-BE49-F238E27FC236}">
              <a16:creationId xmlns:a16="http://schemas.microsoft.com/office/drawing/2014/main" id="{028E2208-F5E0-4BA9-AF41-E0B875B7680C}"/>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7" name="直線コネクタ 256">
          <a:extLst>
            <a:ext uri="{FF2B5EF4-FFF2-40B4-BE49-F238E27FC236}">
              <a16:creationId xmlns:a16="http://schemas.microsoft.com/office/drawing/2014/main" id="{2AA6298F-D17F-4A42-8DF2-6344457D8173}"/>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8" name="テキスト ボックス 257">
          <a:extLst>
            <a:ext uri="{FF2B5EF4-FFF2-40B4-BE49-F238E27FC236}">
              <a16:creationId xmlns:a16="http://schemas.microsoft.com/office/drawing/2014/main" id="{BC92707F-076C-45E1-BB57-371B85A15963}"/>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9" name="直線コネクタ 258">
          <a:extLst>
            <a:ext uri="{FF2B5EF4-FFF2-40B4-BE49-F238E27FC236}">
              <a16:creationId xmlns:a16="http://schemas.microsoft.com/office/drawing/2014/main" id="{6C4011A7-822D-454A-99FE-BD521A2317A0}"/>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60" name="テキスト ボックス 259">
          <a:extLst>
            <a:ext uri="{FF2B5EF4-FFF2-40B4-BE49-F238E27FC236}">
              <a16:creationId xmlns:a16="http://schemas.microsoft.com/office/drawing/2014/main" id="{BBAC602D-A340-42EB-8874-1FEFC503E9D6}"/>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61" name="直線コネクタ 260">
          <a:extLst>
            <a:ext uri="{FF2B5EF4-FFF2-40B4-BE49-F238E27FC236}">
              <a16:creationId xmlns:a16="http://schemas.microsoft.com/office/drawing/2014/main" id="{8899BBBB-F30C-46C7-AB49-DA375CC8CB84}"/>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62" name="テキスト ボックス 261">
          <a:extLst>
            <a:ext uri="{FF2B5EF4-FFF2-40B4-BE49-F238E27FC236}">
              <a16:creationId xmlns:a16="http://schemas.microsoft.com/office/drawing/2014/main" id="{C298AF4B-8B3A-49BB-90E2-9DC83BE3B463}"/>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3" name="直線コネクタ 262">
          <a:extLst>
            <a:ext uri="{FF2B5EF4-FFF2-40B4-BE49-F238E27FC236}">
              <a16:creationId xmlns:a16="http://schemas.microsoft.com/office/drawing/2014/main" id="{B6896673-A877-49AF-9D96-592B96F22B3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4" name="テキスト ボックス 263">
          <a:extLst>
            <a:ext uri="{FF2B5EF4-FFF2-40B4-BE49-F238E27FC236}">
              <a16:creationId xmlns:a16="http://schemas.microsoft.com/office/drawing/2014/main" id="{16EB7765-A302-44FD-8720-379A6B40AA20}"/>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5" name="【公営住宅】&#10;有形固定資産減価償却率グラフ枠">
          <a:extLst>
            <a:ext uri="{FF2B5EF4-FFF2-40B4-BE49-F238E27FC236}">
              <a16:creationId xmlns:a16="http://schemas.microsoft.com/office/drawing/2014/main" id="{964A11BD-A710-4FB0-A24C-60AD92C3A78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102870</xdr:rowOff>
    </xdr:to>
    <xdr:cxnSp macro="">
      <xdr:nvCxnSpPr>
        <xdr:cNvPr id="266" name="直線コネクタ 265">
          <a:extLst>
            <a:ext uri="{FF2B5EF4-FFF2-40B4-BE49-F238E27FC236}">
              <a16:creationId xmlns:a16="http://schemas.microsoft.com/office/drawing/2014/main" id="{52E71617-EAB9-42D6-9222-65C239044A57}"/>
            </a:ext>
          </a:extLst>
        </xdr:cNvPr>
        <xdr:cNvCxnSpPr/>
      </xdr:nvCxnSpPr>
      <xdr:spPr>
        <a:xfrm flipV="1">
          <a:off x="4634865" y="13335000"/>
          <a:ext cx="0" cy="1512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106697</xdr:rowOff>
    </xdr:from>
    <xdr:ext cx="405111" cy="259045"/>
    <xdr:sp macro="" textlink="">
      <xdr:nvSpPr>
        <xdr:cNvPr id="267" name="【公営住宅】&#10;有形固定資産減価償却率最小値テキスト">
          <a:extLst>
            <a:ext uri="{FF2B5EF4-FFF2-40B4-BE49-F238E27FC236}">
              <a16:creationId xmlns:a16="http://schemas.microsoft.com/office/drawing/2014/main" id="{07E19732-9929-40A1-BAD1-BD6DE267BA4B}"/>
            </a:ext>
          </a:extLst>
        </xdr:cNvPr>
        <xdr:cNvSpPr txBox="1"/>
      </xdr:nvSpPr>
      <xdr:spPr>
        <a:xfrm>
          <a:off x="4673600" y="1485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102870</xdr:rowOff>
    </xdr:from>
    <xdr:to>
      <xdr:col>24</xdr:col>
      <xdr:colOff>152400</xdr:colOff>
      <xdr:row>86</xdr:row>
      <xdr:rowOff>102870</xdr:rowOff>
    </xdr:to>
    <xdr:cxnSp macro="">
      <xdr:nvCxnSpPr>
        <xdr:cNvPr id="268" name="直線コネクタ 267">
          <a:extLst>
            <a:ext uri="{FF2B5EF4-FFF2-40B4-BE49-F238E27FC236}">
              <a16:creationId xmlns:a16="http://schemas.microsoft.com/office/drawing/2014/main" id="{F81EEE95-556F-4781-93F5-39381B93036B}"/>
            </a:ext>
          </a:extLst>
        </xdr:cNvPr>
        <xdr:cNvCxnSpPr/>
      </xdr:nvCxnSpPr>
      <xdr:spPr>
        <a:xfrm>
          <a:off x="4546600" y="1484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69" name="【公営住宅】&#10;有形固定資産減価償却率最大値テキスト">
          <a:extLst>
            <a:ext uri="{FF2B5EF4-FFF2-40B4-BE49-F238E27FC236}">
              <a16:creationId xmlns:a16="http://schemas.microsoft.com/office/drawing/2014/main" id="{56394CB6-9480-4C26-A830-052A86041274}"/>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70" name="直線コネクタ 269">
          <a:extLst>
            <a:ext uri="{FF2B5EF4-FFF2-40B4-BE49-F238E27FC236}">
              <a16:creationId xmlns:a16="http://schemas.microsoft.com/office/drawing/2014/main" id="{92CFE958-A9BC-4960-8D08-FB3097C5CF17}"/>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142891</xdr:rowOff>
    </xdr:from>
    <xdr:ext cx="405111" cy="259045"/>
    <xdr:sp macro="" textlink="">
      <xdr:nvSpPr>
        <xdr:cNvPr id="271" name="【公営住宅】&#10;有形固定資産減価償却率平均値テキスト">
          <a:extLst>
            <a:ext uri="{FF2B5EF4-FFF2-40B4-BE49-F238E27FC236}">
              <a16:creationId xmlns:a16="http://schemas.microsoft.com/office/drawing/2014/main" id="{4A798367-EFE0-418B-8B22-CAF01E6886EB}"/>
            </a:ext>
          </a:extLst>
        </xdr:cNvPr>
        <xdr:cNvSpPr txBox="1"/>
      </xdr:nvSpPr>
      <xdr:spPr>
        <a:xfrm>
          <a:off x="4673600" y="140303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164464</xdr:rowOff>
    </xdr:from>
    <xdr:to>
      <xdr:col>24</xdr:col>
      <xdr:colOff>114300</xdr:colOff>
      <xdr:row>82</xdr:row>
      <xdr:rowOff>94614</xdr:rowOff>
    </xdr:to>
    <xdr:sp macro="" textlink="">
      <xdr:nvSpPr>
        <xdr:cNvPr id="272" name="フローチャート: 判断 271">
          <a:extLst>
            <a:ext uri="{FF2B5EF4-FFF2-40B4-BE49-F238E27FC236}">
              <a16:creationId xmlns:a16="http://schemas.microsoft.com/office/drawing/2014/main" id="{1077A351-0318-413B-B35E-67EF3272B6FF}"/>
            </a:ext>
          </a:extLst>
        </xdr:cNvPr>
        <xdr:cNvSpPr/>
      </xdr:nvSpPr>
      <xdr:spPr>
        <a:xfrm>
          <a:off x="45847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19686</xdr:rowOff>
    </xdr:from>
    <xdr:to>
      <xdr:col>20</xdr:col>
      <xdr:colOff>38100</xdr:colOff>
      <xdr:row>82</xdr:row>
      <xdr:rowOff>121286</xdr:rowOff>
    </xdr:to>
    <xdr:sp macro="" textlink="">
      <xdr:nvSpPr>
        <xdr:cNvPr id="273" name="フローチャート: 判断 272">
          <a:extLst>
            <a:ext uri="{FF2B5EF4-FFF2-40B4-BE49-F238E27FC236}">
              <a16:creationId xmlns:a16="http://schemas.microsoft.com/office/drawing/2014/main" id="{BD506D66-D662-40A0-BA48-4E275C7BDBD6}"/>
            </a:ext>
          </a:extLst>
        </xdr:cNvPr>
        <xdr:cNvSpPr/>
      </xdr:nvSpPr>
      <xdr:spPr>
        <a:xfrm>
          <a:off x="3746500" y="1407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59689</xdr:rowOff>
    </xdr:from>
    <xdr:to>
      <xdr:col>15</xdr:col>
      <xdr:colOff>101600</xdr:colOff>
      <xdr:row>82</xdr:row>
      <xdr:rowOff>161289</xdr:rowOff>
    </xdr:to>
    <xdr:sp macro="" textlink="">
      <xdr:nvSpPr>
        <xdr:cNvPr id="274" name="フローチャート: 判断 273">
          <a:extLst>
            <a:ext uri="{FF2B5EF4-FFF2-40B4-BE49-F238E27FC236}">
              <a16:creationId xmlns:a16="http://schemas.microsoft.com/office/drawing/2014/main" id="{538A0B9C-F533-478E-A8FB-DFCAEAF3F709}"/>
            </a:ext>
          </a:extLst>
        </xdr:cNvPr>
        <xdr:cNvSpPr/>
      </xdr:nvSpPr>
      <xdr:spPr>
        <a:xfrm>
          <a:off x="2857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73025</xdr:rowOff>
    </xdr:from>
    <xdr:to>
      <xdr:col>10</xdr:col>
      <xdr:colOff>165100</xdr:colOff>
      <xdr:row>83</xdr:row>
      <xdr:rowOff>3175</xdr:rowOff>
    </xdr:to>
    <xdr:sp macro="" textlink="">
      <xdr:nvSpPr>
        <xdr:cNvPr id="275" name="フローチャート: 判断 274">
          <a:extLst>
            <a:ext uri="{FF2B5EF4-FFF2-40B4-BE49-F238E27FC236}">
              <a16:creationId xmlns:a16="http://schemas.microsoft.com/office/drawing/2014/main" id="{D4A31665-1DE2-43ED-85AA-4DE5840B4B87}"/>
            </a:ext>
          </a:extLst>
        </xdr:cNvPr>
        <xdr:cNvSpPr/>
      </xdr:nvSpPr>
      <xdr:spPr>
        <a:xfrm>
          <a:off x="1968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6" name="テキスト ボックス 275">
          <a:extLst>
            <a:ext uri="{FF2B5EF4-FFF2-40B4-BE49-F238E27FC236}">
              <a16:creationId xmlns:a16="http://schemas.microsoft.com/office/drawing/2014/main" id="{3E56870E-48F5-461D-8A05-7FDEFDC9BD48}"/>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7" name="テキスト ボックス 276">
          <a:extLst>
            <a:ext uri="{FF2B5EF4-FFF2-40B4-BE49-F238E27FC236}">
              <a16:creationId xmlns:a16="http://schemas.microsoft.com/office/drawing/2014/main" id="{8A4A3D3E-EBB4-4E34-850D-B04F27708039}"/>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8" name="テキスト ボックス 277">
          <a:extLst>
            <a:ext uri="{FF2B5EF4-FFF2-40B4-BE49-F238E27FC236}">
              <a16:creationId xmlns:a16="http://schemas.microsoft.com/office/drawing/2014/main" id="{E24D90A8-1791-4DB4-A054-98FD9DA99A7B}"/>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9" name="テキスト ボックス 278">
          <a:extLst>
            <a:ext uri="{FF2B5EF4-FFF2-40B4-BE49-F238E27FC236}">
              <a16:creationId xmlns:a16="http://schemas.microsoft.com/office/drawing/2014/main" id="{1110D18D-E925-4C46-B4F0-48BC2C4B059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80" name="テキスト ボックス 279">
          <a:extLst>
            <a:ext uri="{FF2B5EF4-FFF2-40B4-BE49-F238E27FC236}">
              <a16:creationId xmlns:a16="http://schemas.microsoft.com/office/drawing/2014/main" id="{695EFE0E-E7CE-4C55-8EDD-1FE3E45130C4}"/>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79</xdr:row>
      <xdr:rowOff>141605</xdr:rowOff>
    </xdr:from>
    <xdr:to>
      <xdr:col>24</xdr:col>
      <xdr:colOff>114300</xdr:colOff>
      <xdr:row>80</xdr:row>
      <xdr:rowOff>71755</xdr:rowOff>
    </xdr:to>
    <xdr:sp macro="" textlink="">
      <xdr:nvSpPr>
        <xdr:cNvPr id="281" name="楕円 280">
          <a:extLst>
            <a:ext uri="{FF2B5EF4-FFF2-40B4-BE49-F238E27FC236}">
              <a16:creationId xmlns:a16="http://schemas.microsoft.com/office/drawing/2014/main" id="{AEAF9CE3-B0DB-4EBE-992A-F5B122470A76}"/>
            </a:ext>
          </a:extLst>
        </xdr:cNvPr>
        <xdr:cNvSpPr/>
      </xdr:nvSpPr>
      <xdr:spPr>
        <a:xfrm>
          <a:off x="4584700" y="1368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78</xdr:row>
      <xdr:rowOff>164482</xdr:rowOff>
    </xdr:from>
    <xdr:ext cx="405111" cy="259045"/>
    <xdr:sp macro="" textlink="">
      <xdr:nvSpPr>
        <xdr:cNvPr id="282" name="【公営住宅】&#10;有形固定資産減価償却率該当値テキスト">
          <a:extLst>
            <a:ext uri="{FF2B5EF4-FFF2-40B4-BE49-F238E27FC236}">
              <a16:creationId xmlns:a16="http://schemas.microsoft.com/office/drawing/2014/main" id="{24ADC9B7-BCCA-4673-BA26-8A838BF0A104}"/>
            </a:ext>
          </a:extLst>
        </xdr:cNvPr>
        <xdr:cNvSpPr txBox="1"/>
      </xdr:nvSpPr>
      <xdr:spPr>
        <a:xfrm>
          <a:off x="4673600" y="13537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79</xdr:row>
      <xdr:rowOff>168275</xdr:rowOff>
    </xdr:from>
    <xdr:to>
      <xdr:col>20</xdr:col>
      <xdr:colOff>38100</xdr:colOff>
      <xdr:row>80</xdr:row>
      <xdr:rowOff>98425</xdr:rowOff>
    </xdr:to>
    <xdr:sp macro="" textlink="">
      <xdr:nvSpPr>
        <xdr:cNvPr id="283" name="楕円 282">
          <a:extLst>
            <a:ext uri="{FF2B5EF4-FFF2-40B4-BE49-F238E27FC236}">
              <a16:creationId xmlns:a16="http://schemas.microsoft.com/office/drawing/2014/main" id="{3B7E419B-493D-4A92-8D97-7A2ED743E194}"/>
            </a:ext>
          </a:extLst>
        </xdr:cNvPr>
        <xdr:cNvSpPr/>
      </xdr:nvSpPr>
      <xdr:spPr>
        <a:xfrm>
          <a:off x="3746500" y="13712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20955</xdr:rowOff>
    </xdr:from>
    <xdr:to>
      <xdr:col>24</xdr:col>
      <xdr:colOff>63500</xdr:colOff>
      <xdr:row>80</xdr:row>
      <xdr:rowOff>47625</xdr:rowOff>
    </xdr:to>
    <xdr:cxnSp macro="">
      <xdr:nvCxnSpPr>
        <xdr:cNvPr id="284" name="直線コネクタ 283">
          <a:extLst>
            <a:ext uri="{FF2B5EF4-FFF2-40B4-BE49-F238E27FC236}">
              <a16:creationId xmlns:a16="http://schemas.microsoft.com/office/drawing/2014/main" id="{1C3629EF-3D30-40A8-B226-3745BE8105DA}"/>
            </a:ext>
          </a:extLst>
        </xdr:cNvPr>
        <xdr:cNvCxnSpPr/>
      </xdr:nvCxnSpPr>
      <xdr:spPr>
        <a:xfrm flipV="1">
          <a:off x="3797300" y="13736955"/>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42545</xdr:rowOff>
    </xdr:from>
    <xdr:to>
      <xdr:col>15</xdr:col>
      <xdr:colOff>101600</xdr:colOff>
      <xdr:row>80</xdr:row>
      <xdr:rowOff>144145</xdr:rowOff>
    </xdr:to>
    <xdr:sp macro="" textlink="">
      <xdr:nvSpPr>
        <xdr:cNvPr id="285" name="楕円 284">
          <a:extLst>
            <a:ext uri="{FF2B5EF4-FFF2-40B4-BE49-F238E27FC236}">
              <a16:creationId xmlns:a16="http://schemas.microsoft.com/office/drawing/2014/main" id="{F06921BE-2926-4046-9725-F82AA50817B1}"/>
            </a:ext>
          </a:extLst>
        </xdr:cNvPr>
        <xdr:cNvSpPr/>
      </xdr:nvSpPr>
      <xdr:spPr>
        <a:xfrm>
          <a:off x="2857500" y="13758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47625</xdr:rowOff>
    </xdr:from>
    <xdr:to>
      <xdr:col>19</xdr:col>
      <xdr:colOff>177800</xdr:colOff>
      <xdr:row>80</xdr:row>
      <xdr:rowOff>93345</xdr:rowOff>
    </xdr:to>
    <xdr:cxnSp macro="">
      <xdr:nvCxnSpPr>
        <xdr:cNvPr id="286" name="直線コネクタ 285">
          <a:extLst>
            <a:ext uri="{FF2B5EF4-FFF2-40B4-BE49-F238E27FC236}">
              <a16:creationId xmlns:a16="http://schemas.microsoft.com/office/drawing/2014/main" id="{9ED79749-9BDB-4CEF-8B8E-6F207476DB0F}"/>
            </a:ext>
          </a:extLst>
        </xdr:cNvPr>
        <xdr:cNvCxnSpPr/>
      </xdr:nvCxnSpPr>
      <xdr:spPr>
        <a:xfrm flipV="1">
          <a:off x="2908300" y="13763625"/>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88264</xdr:rowOff>
    </xdr:from>
    <xdr:to>
      <xdr:col>10</xdr:col>
      <xdr:colOff>165100</xdr:colOff>
      <xdr:row>81</xdr:row>
      <xdr:rowOff>18414</xdr:rowOff>
    </xdr:to>
    <xdr:sp macro="" textlink="">
      <xdr:nvSpPr>
        <xdr:cNvPr id="287" name="楕円 286">
          <a:extLst>
            <a:ext uri="{FF2B5EF4-FFF2-40B4-BE49-F238E27FC236}">
              <a16:creationId xmlns:a16="http://schemas.microsoft.com/office/drawing/2014/main" id="{8BAED739-1695-47DD-BA32-4B79FC17C833}"/>
            </a:ext>
          </a:extLst>
        </xdr:cNvPr>
        <xdr:cNvSpPr/>
      </xdr:nvSpPr>
      <xdr:spPr>
        <a:xfrm>
          <a:off x="1968500" y="13804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93345</xdr:rowOff>
    </xdr:from>
    <xdr:to>
      <xdr:col>15</xdr:col>
      <xdr:colOff>50800</xdr:colOff>
      <xdr:row>80</xdr:row>
      <xdr:rowOff>139064</xdr:rowOff>
    </xdr:to>
    <xdr:cxnSp macro="">
      <xdr:nvCxnSpPr>
        <xdr:cNvPr id="288" name="直線コネクタ 287">
          <a:extLst>
            <a:ext uri="{FF2B5EF4-FFF2-40B4-BE49-F238E27FC236}">
              <a16:creationId xmlns:a16="http://schemas.microsoft.com/office/drawing/2014/main" id="{39BDB070-62BA-449E-8DFF-936091651E14}"/>
            </a:ext>
          </a:extLst>
        </xdr:cNvPr>
        <xdr:cNvCxnSpPr/>
      </xdr:nvCxnSpPr>
      <xdr:spPr>
        <a:xfrm flipV="1">
          <a:off x="2019300" y="13809345"/>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112413</xdr:rowOff>
    </xdr:from>
    <xdr:ext cx="405111" cy="259045"/>
    <xdr:sp macro="" textlink="">
      <xdr:nvSpPr>
        <xdr:cNvPr id="289" name="n_1aveValue【公営住宅】&#10;有形固定資産減価償却率">
          <a:extLst>
            <a:ext uri="{FF2B5EF4-FFF2-40B4-BE49-F238E27FC236}">
              <a16:creationId xmlns:a16="http://schemas.microsoft.com/office/drawing/2014/main" id="{36D42217-BBAA-4A3C-A051-A7427C65BC9E}"/>
            </a:ext>
          </a:extLst>
        </xdr:cNvPr>
        <xdr:cNvSpPr txBox="1"/>
      </xdr:nvSpPr>
      <xdr:spPr>
        <a:xfrm>
          <a:off x="3582044" y="141713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152416</xdr:rowOff>
    </xdr:from>
    <xdr:ext cx="405111" cy="259045"/>
    <xdr:sp macro="" textlink="">
      <xdr:nvSpPr>
        <xdr:cNvPr id="290" name="n_2aveValue【公営住宅】&#10;有形固定資産減価償却率">
          <a:extLst>
            <a:ext uri="{FF2B5EF4-FFF2-40B4-BE49-F238E27FC236}">
              <a16:creationId xmlns:a16="http://schemas.microsoft.com/office/drawing/2014/main" id="{DC276D84-7F64-4F5F-BCE0-ECA9EFC8846E}"/>
            </a:ext>
          </a:extLst>
        </xdr:cNvPr>
        <xdr:cNvSpPr txBox="1"/>
      </xdr:nvSpPr>
      <xdr:spPr>
        <a:xfrm>
          <a:off x="2705744" y="14211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165752</xdr:rowOff>
    </xdr:from>
    <xdr:ext cx="405111" cy="259045"/>
    <xdr:sp macro="" textlink="">
      <xdr:nvSpPr>
        <xdr:cNvPr id="291" name="n_3aveValue【公営住宅】&#10;有形固定資産減価償却率">
          <a:extLst>
            <a:ext uri="{FF2B5EF4-FFF2-40B4-BE49-F238E27FC236}">
              <a16:creationId xmlns:a16="http://schemas.microsoft.com/office/drawing/2014/main" id="{B51AB80E-14C5-4686-BFAB-D767F215B01A}"/>
            </a:ext>
          </a:extLst>
        </xdr:cNvPr>
        <xdr:cNvSpPr txBox="1"/>
      </xdr:nvSpPr>
      <xdr:spPr>
        <a:xfrm>
          <a:off x="1816744" y="14224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78</xdr:row>
      <xdr:rowOff>114952</xdr:rowOff>
    </xdr:from>
    <xdr:ext cx="405111" cy="259045"/>
    <xdr:sp macro="" textlink="">
      <xdr:nvSpPr>
        <xdr:cNvPr id="292" name="n_1mainValue【公営住宅】&#10;有形固定資産減価償却率">
          <a:extLst>
            <a:ext uri="{FF2B5EF4-FFF2-40B4-BE49-F238E27FC236}">
              <a16:creationId xmlns:a16="http://schemas.microsoft.com/office/drawing/2014/main" id="{EAFCD52F-7B24-4D64-8753-428DAD3D4809}"/>
            </a:ext>
          </a:extLst>
        </xdr:cNvPr>
        <xdr:cNvSpPr txBox="1"/>
      </xdr:nvSpPr>
      <xdr:spPr>
        <a:xfrm>
          <a:off x="3582044" y="13488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160672</xdr:rowOff>
    </xdr:from>
    <xdr:ext cx="405111" cy="259045"/>
    <xdr:sp macro="" textlink="">
      <xdr:nvSpPr>
        <xdr:cNvPr id="293" name="n_2mainValue【公営住宅】&#10;有形固定資産減価償却率">
          <a:extLst>
            <a:ext uri="{FF2B5EF4-FFF2-40B4-BE49-F238E27FC236}">
              <a16:creationId xmlns:a16="http://schemas.microsoft.com/office/drawing/2014/main" id="{26A3A1BC-18ED-41E7-9489-D17BB08C3554}"/>
            </a:ext>
          </a:extLst>
        </xdr:cNvPr>
        <xdr:cNvSpPr txBox="1"/>
      </xdr:nvSpPr>
      <xdr:spPr>
        <a:xfrm>
          <a:off x="2705744" y="13533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34941</xdr:rowOff>
    </xdr:from>
    <xdr:ext cx="405111" cy="259045"/>
    <xdr:sp macro="" textlink="">
      <xdr:nvSpPr>
        <xdr:cNvPr id="294" name="n_3mainValue【公営住宅】&#10;有形固定資産減価償却率">
          <a:extLst>
            <a:ext uri="{FF2B5EF4-FFF2-40B4-BE49-F238E27FC236}">
              <a16:creationId xmlns:a16="http://schemas.microsoft.com/office/drawing/2014/main" id="{9B3F32BA-6E3B-43DF-A15D-7E93603A492B}"/>
            </a:ext>
          </a:extLst>
        </xdr:cNvPr>
        <xdr:cNvSpPr txBox="1"/>
      </xdr:nvSpPr>
      <xdr:spPr>
        <a:xfrm>
          <a:off x="1816744" y="135794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5" name="正方形/長方形 294">
          <a:extLst>
            <a:ext uri="{FF2B5EF4-FFF2-40B4-BE49-F238E27FC236}">
              <a16:creationId xmlns:a16="http://schemas.microsoft.com/office/drawing/2014/main" id="{F7164F0F-FA95-492D-83B3-6067A3E515E9}"/>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6" name="正方形/長方形 295">
          <a:extLst>
            <a:ext uri="{FF2B5EF4-FFF2-40B4-BE49-F238E27FC236}">
              <a16:creationId xmlns:a16="http://schemas.microsoft.com/office/drawing/2014/main" id="{2094142C-2564-4DBD-B13A-8F07AC9315F8}"/>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7" name="正方形/長方形 296">
          <a:extLst>
            <a:ext uri="{FF2B5EF4-FFF2-40B4-BE49-F238E27FC236}">
              <a16:creationId xmlns:a16="http://schemas.microsoft.com/office/drawing/2014/main" id="{ADF39AB5-AEA0-4386-B05C-5669A526906A}"/>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8" name="正方形/長方形 297">
          <a:extLst>
            <a:ext uri="{FF2B5EF4-FFF2-40B4-BE49-F238E27FC236}">
              <a16:creationId xmlns:a16="http://schemas.microsoft.com/office/drawing/2014/main" id="{2A4A77D5-B53D-46AF-9421-FECBC3D440B9}"/>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9" name="正方形/長方形 298">
          <a:extLst>
            <a:ext uri="{FF2B5EF4-FFF2-40B4-BE49-F238E27FC236}">
              <a16:creationId xmlns:a16="http://schemas.microsoft.com/office/drawing/2014/main" id="{4AF64117-1D8F-4E53-97E6-266BB51D0C49}"/>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00" name="正方形/長方形 299">
          <a:extLst>
            <a:ext uri="{FF2B5EF4-FFF2-40B4-BE49-F238E27FC236}">
              <a16:creationId xmlns:a16="http://schemas.microsoft.com/office/drawing/2014/main" id="{D9D12F5F-C0BF-43E4-9A1E-1D620C995F89}"/>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1" name="正方形/長方形 300">
          <a:extLst>
            <a:ext uri="{FF2B5EF4-FFF2-40B4-BE49-F238E27FC236}">
              <a16:creationId xmlns:a16="http://schemas.microsoft.com/office/drawing/2014/main" id="{51DDF329-D3E9-4E97-A768-25AF612FB53A}"/>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2" name="正方形/長方形 301">
          <a:extLst>
            <a:ext uri="{FF2B5EF4-FFF2-40B4-BE49-F238E27FC236}">
              <a16:creationId xmlns:a16="http://schemas.microsoft.com/office/drawing/2014/main" id="{7909C458-8EDF-4B32-B991-14A0EF417E0C}"/>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3" name="テキスト ボックス 302">
          <a:extLst>
            <a:ext uri="{FF2B5EF4-FFF2-40B4-BE49-F238E27FC236}">
              <a16:creationId xmlns:a16="http://schemas.microsoft.com/office/drawing/2014/main" id="{9DD59018-8A4C-4F67-A6D0-B6EC38FE32AF}"/>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4" name="直線コネクタ 303">
          <a:extLst>
            <a:ext uri="{FF2B5EF4-FFF2-40B4-BE49-F238E27FC236}">
              <a16:creationId xmlns:a16="http://schemas.microsoft.com/office/drawing/2014/main" id="{C39EA345-4302-47C5-86DC-EFC129FBB895}"/>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05" name="直線コネクタ 304">
          <a:extLst>
            <a:ext uri="{FF2B5EF4-FFF2-40B4-BE49-F238E27FC236}">
              <a16:creationId xmlns:a16="http://schemas.microsoft.com/office/drawing/2014/main" id="{75C22A58-0A70-40A3-BDB4-D3757016AE28}"/>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06" name="テキスト ボックス 305">
          <a:extLst>
            <a:ext uri="{FF2B5EF4-FFF2-40B4-BE49-F238E27FC236}">
              <a16:creationId xmlns:a16="http://schemas.microsoft.com/office/drawing/2014/main" id="{F2BCF921-1059-439E-ABF7-BCEF51381579}"/>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07" name="直線コネクタ 306">
          <a:extLst>
            <a:ext uri="{FF2B5EF4-FFF2-40B4-BE49-F238E27FC236}">
              <a16:creationId xmlns:a16="http://schemas.microsoft.com/office/drawing/2014/main" id="{5A76B7D8-8A67-4362-972E-0D3440688826}"/>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08" name="テキスト ボックス 307">
          <a:extLst>
            <a:ext uri="{FF2B5EF4-FFF2-40B4-BE49-F238E27FC236}">
              <a16:creationId xmlns:a16="http://schemas.microsoft.com/office/drawing/2014/main" id="{703C79C7-AF85-4F8B-8FFB-526E0B1A0504}"/>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09" name="直線コネクタ 308">
          <a:extLst>
            <a:ext uri="{FF2B5EF4-FFF2-40B4-BE49-F238E27FC236}">
              <a16:creationId xmlns:a16="http://schemas.microsoft.com/office/drawing/2014/main" id="{F1F62B40-319C-4C4C-9213-CAE2AFD74974}"/>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10" name="テキスト ボックス 309">
          <a:extLst>
            <a:ext uri="{FF2B5EF4-FFF2-40B4-BE49-F238E27FC236}">
              <a16:creationId xmlns:a16="http://schemas.microsoft.com/office/drawing/2014/main" id="{FDA46497-ACF8-4242-A172-AB3D83E95911}"/>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11" name="直線コネクタ 310">
          <a:extLst>
            <a:ext uri="{FF2B5EF4-FFF2-40B4-BE49-F238E27FC236}">
              <a16:creationId xmlns:a16="http://schemas.microsoft.com/office/drawing/2014/main" id="{891F75E9-72A1-4002-8EDD-73B4D8E5F2F1}"/>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12" name="テキスト ボックス 311">
          <a:extLst>
            <a:ext uri="{FF2B5EF4-FFF2-40B4-BE49-F238E27FC236}">
              <a16:creationId xmlns:a16="http://schemas.microsoft.com/office/drawing/2014/main" id="{5C32F184-A118-4442-BD8B-8B666C6B52DB}"/>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13" name="直線コネクタ 312">
          <a:extLst>
            <a:ext uri="{FF2B5EF4-FFF2-40B4-BE49-F238E27FC236}">
              <a16:creationId xmlns:a16="http://schemas.microsoft.com/office/drawing/2014/main" id="{666F486A-7E09-44FC-BDA4-656C86792F51}"/>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14" name="テキスト ボックス 313">
          <a:extLst>
            <a:ext uri="{FF2B5EF4-FFF2-40B4-BE49-F238E27FC236}">
              <a16:creationId xmlns:a16="http://schemas.microsoft.com/office/drawing/2014/main" id="{9B8AA001-3B3D-4735-8F97-A8A462E9E10E}"/>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5" name="直線コネクタ 314">
          <a:extLst>
            <a:ext uri="{FF2B5EF4-FFF2-40B4-BE49-F238E27FC236}">
              <a16:creationId xmlns:a16="http://schemas.microsoft.com/office/drawing/2014/main" id="{6495A3D3-80FC-4D2C-95DA-B9060D7B4419}"/>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6" name="テキスト ボックス 315">
          <a:extLst>
            <a:ext uri="{FF2B5EF4-FFF2-40B4-BE49-F238E27FC236}">
              <a16:creationId xmlns:a16="http://schemas.microsoft.com/office/drawing/2014/main" id="{08285B47-9172-4DC5-8959-4C560E8CEDD7}"/>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7" name="【公営住宅】&#10;一人当たり面積グラフ枠">
          <a:extLst>
            <a:ext uri="{FF2B5EF4-FFF2-40B4-BE49-F238E27FC236}">
              <a16:creationId xmlns:a16="http://schemas.microsoft.com/office/drawing/2014/main" id="{D3369364-0230-404F-8A20-0CB14CCB9D8A}"/>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35089</xdr:rowOff>
    </xdr:from>
    <xdr:to>
      <xdr:col>54</xdr:col>
      <xdr:colOff>189865</xdr:colOff>
      <xdr:row>86</xdr:row>
      <xdr:rowOff>109728</xdr:rowOff>
    </xdr:to>
    <xdr:cxnSp macro="">
      <xdr:nvCxnSpPr>
        <xdr:cNvPr id="318" name="直線コネクタ 317">
          <a:extLst>
            <a:ext uri="{FF2B5EF4-FFF2-40B4-BE49-F238E27FC236}">
              <a16:creationId xmlns:a16="http://schemas.microsoft.com/office/drawing/2014/main" id="{D76ED573-89FF-4AA3-99D1-0DB460571F55}"/>
            </a:ext>
          </a:extLst>
        </xdr:cNvPr>
        <xdr:cNvCxnSpPr/>
      </xdr:nvCxnSpPr>
      <xdr:spPr>
        <a:xfrm flipV="1">
          <a:off x="10476865" y="13408189"/>
          <a:ext cx="0" cy="1446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113555</xdr:rowOff>
    </xdr:from>
    <xdr:ext cx="469744" cy="259045"/>
    <xdr:sp macro="" textlink="">
      <xdr:nvSpPr>
        <xdr:cNvPr id="319" name="【公営住宅】&#10;一人当たり面積最小値テキスト">
          <a:extLst>
            <a:ext uri="{FF2B5EF4-FFF2-40B4-BE49-F238E27FC236}">
              <a16:creationId xmlns:a16="http://schemas.microsoft.com/office/drawing/2014/main" id="{5B682177-E280-4DC6-94AC-6A07A19DE3E3}"/>
            </a:ext>
          </a:extLst>
        </xdr:cNvPr>
        <xdr:cNvSpPr txBox="1"/>
      </xdr:nvSpPr>
      <xdr:spPr>
        <a:xfrm>
          <a:off x="10515600"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109728</xdr:rowOff>
    </xdr:from>
    <xdr:to>
      <xdr:col>55</xdr:col>
      <xdr:colOff>88900</xdr:colOff>
      <xdr:row>86</xdr:row>
      <xdr:rowOff>109728</xdr:rowOff>
    </xdr:to>
    <xdr:cxnSp macro="">
      <xdr:nvCxnSpPr>
        <xdr:cNvPr id="320" name="直線コネクタ 319">
          <a:extLst>
            <a:ext uri="{FF2B5EF4-FFF2-40B4-BE49-F238E27FC236}">
              <a16:creationId xmlns:a16="http://schemas.microsoft.com/office/drawing/2014/main" id="{772F276E-E55C-4923-A17F-B0CF85852FC7}"/>
            </a:ext>
          </a:extLst>
        </xdr:cNvPr>
        <xdr:cNvCxnSpPr/>
      </xdr:nvCxnSpPr>
      <xdr:spPr>
        <a:xfrm>
          <a:off x="10388600" y="1485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153216</xdr:rowOff>
    </xdr:from>
    <xdr:ext cx="534377" cy="259045"/>
    <xdr:sp macro="" textlink="">
      <xdr:nvSpPr>
        <xdr:cNvPr id="321" name="【公営住宅】&#10;一人当たり面積最大値テキスト">
          <a:extLst>
            <a:ext uri="{FF2B5EF4-FFF2-40B4-BE49-F238E27FC236}">
              <a16:creationId xmlns:a16="http://schemas.microsoft.com/office/drawing/2014/main" id="{61D77A69-FD19-479D-A803-31C6693A0269}"/>
            </a:ext>
          </a:extLst>
        </xdr:cNvPr>
        <xdr:cNvSpPr txBox="1"/>
      </xdr:nvSpPr>
      <xdr:spPr>
        <a:xfrm>
          <a:off x="10515600" y="13183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35089</xdr:rowOff>
    </xdr:from>
    <xdr:to>
      <xdr:col>55</xdr:col>
      <xdr:colOff>88900</xdr:colOff>
      <xdr:row>78</xdr:row>
      <xdr:rowOff>35089</xdr:rowOff>
    </xdr:to>
    <xdr:cxnSp macro="">
      <xdr:nvCxnSpPr>
        <xdr:cNvPr id="322" name="直線コネクタ 321">
          <a:extLst>
            <a:ext uri="{FF2B5EF4-FFF2-40B4-BE49-F238E27FC236}">
              <a16:creationId xmlns:a16="http://schemas.microsoft.com/office/drawing/2014/main" id="{3FDB535B-1F90-46D7-BF2C-01292CE19AC8}"/>
            </a:ext>
          </a:extLst>
        </xdr:cNvPr>
        <xdr:cNvCxnSpPr/>
      </xdr:nvCxnSpPr>
      <xdr:spPr>
        <a:xfrm>
          <a:off x="10388600" y="13408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87596</xdr:rowOff>
    </xdr:from>
    <xdr:ext cx="469744" cy="259045"/>
    <xdr:sp macro="" textlink="">
      <xdr:nvSpPr>
        <xdr:cNvPr id="323" name="【公営住宅】&#10;一人当たり面積平均値テキスト">
          <a:extLst>
            <a:ext uri="{FF2B5EF4-FFF2-40B4-BE49-F238E27FC236}">
              <a16:creationId xmlns:a16="http://schemas.microsoft.com/office/drawing/2014/main" id="{CD845D83-1A1F-44E1-AAF3-7FABEBD300E6}"/>
            </a:ext>
          </a:extLst>
        </xdr:cNvPr>
        <xdr:cNvSpPr txBox="1"/>
      </xdr:nvSpPr>
      <xdr:spPr>
        <a:xfrm>
          <a:off x="10515600" y="144893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64719</xdr:rowOff>
    </xdr:from>
    <xdr:to>
      <xdr:col>55</xdr:col>
      <xdr:colOff>50800</xdr:colOff>
      <xdr:row>85</xdr:row>
      <xdr:rowOff>166319</xdr:rowOff>
    </xdr:to>
    <xdr:sp macro="" textlink="">
      <xdr:nvSpPr>
        <xdr:cNvPr id="324" name="フローチャート: 判断 323">
          <a:extLst>
            <a:ext uri="{FF2B5EF4-FFF2-40B4-BE49-F238E27FC236}">
              <a16:creationId xmlns:a16="http://schemas.microsoft.com/office/drawing/2014/main" id="{FE93F60C-572C-418B-BFE8-5DFCAF793ACC}"/>
            </a:ext>
          </a:extLst>
        </xdr:cNvPr>
        <xdr:cNvSpPr/>
      </xdr:nvSpPr>
      <xdr:spPr>
        <a:xfrm>
          <a:off x="10426700" y="1463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61404</xdr:rowOff>
    </xdr:from>
    <xdr:to>
      <xdr:col>50</xdr:col>
      <xdr:colOff>165100</xdr:colOff>
      <xdr:row>85</xdr:row>
      <xdr:rowOff>163004</xdr:rowOff>
    </xdr:to>
    <xdr:sp macro="" textlink="">
      <xdr:nvSpPr>
        <xdr:cNvPr id="325" name="フローチャート: 判断 324">
          <a:extLst>
            <a:ext uri="{FF2B5EF4-FFF2-40B4-BE49-F238E27FC236}">
              <a16:creationId xmlns:a16="http://schemas.microsoft.com/office/drawing/2014/main" id="{9CF7B911-92EB-443E-8FF0-9D52A00D9F47}"/>
            </a:ext>
          </a:extLst>
        </xdr:cNvPr>
        <xdr:cNvSpPr/>
      </xdr:nvSpPr>
      <xdr:spPr>
        <a:xfrm>
          <a:off x="9588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63728</xdr:rowOff>
    </xdr:from>
    <xdr:to>
      <xdr:col>46</xdr:col>
      <xdr:colOff>38100</xdr:colOff>
      <xdr:row>85</xdr:row>
      <xdr:rowOff>165328</xdr:rowOff>
    </xdr:to>
    <xdr:sp macro="" textlink="">
      <xdr:nvSpPr>
        <xdr:cNvPr id="326" name="フローチャート: 判断 325">
          <a:extLst>
            <a:ext uri="{FF2B5EF4-FFF2-40B4-BE49-F238E27FC236}">
              <a16:creationId xmlns:a16="http://schemas.microsoft.com/office/drawing/2014/main" id="{B7CB0011-FE1B-4E2D-A14A-C1DE0976BF85}"/>
            </a:ext>
          </a:extLst>
        </xdr:cNvPr>
        <xdr:cNvSpPr/>
      </xdr:nvSpPr>
      <xdr:spPr>
        <a:xfrm>
          <a:off x="8699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97028</xdr:rowOff>
    </xdr:from>
    <xdr:to>
      <xdr:col>41</xdr:col>
      <xdr:colOff>101600</xdr:colOff>
      <xdr:row>86</xdr:row>
      <xdr:rowOff>27178</xdr:rowOff>
    </xdr:to>
    <xdr:sp macro="" textlink="">
      <xdr:nvSpPr>
        <xdr:cNvPr id="327" name="フローチャート: 判断 326">
          <a:extLst>
            <a:ext uri="{FF2B5EF4-FFF2-40B4-BE49-F238E27FC236}">
              <a16:creationId xmlns:a16="http://schemas.microsoft.com/office/drawing/2014/main" id="{E78EFDFE-DCC7-48A2-931C-7F8A6B04C985}"/>
            </a:ext>
          </a:extLst>
        </xdr:cNvPr>
        <xdr:cNvSpPr/>
      </xdr:nvSpPr>
      <xdr:spPr>
        <a:xfrm>
          <a:off x="7810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8" name="テキスト ボックス 327">
          <a:extLst>
            <a:ext uri="{FF2B5EF4-FFF2-40B4-BE49-F238E27FC236}">
              <a16:creationId xmlns:a16="http://schemas.microsoft.com/office/drawing/2014/main" id="{A5A1A0B9-70E3-4DF4-BC18-ED290822EDF2}"/>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9" name="テキスト ボックス 328">
          <a:extLst>
            <a:ext uri="{FF2B5EF4-FFF2-40B4-BE49-F238E27FC236}">
              <a16:creationId xmlns:a16="http://schemas.microsoft.com/office/drawing/2014/main" id="{8FC2DF8C-334C-417F-979A-3BC36C137C37}"/>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30" name="テキスト ボックス 329">
          <a:extLst>
            <a:ext uri="{FF2B5EF4-FFF2-40B4-BE49-F238E27FC236}">
              <a16:creationId xmlns:a16="http://schemas.microsoft.com/office/drawing/2014/main" id="{981AFF88-FF05-40E6-A17B-1121BC339366}"/>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1" name="テキスト ボックス 330">
          <a:extLst>
            <a:ext uri="{FF2B5EF4-FFF2-40B4-BE49-F238E27FC236}">
              <a16:creationId xmlns:a16="http://schemas.microsoft.com/office/drawing/2014/main" id="{2687B83A-95A0-4828-8DA7-B5324A0DC1AA}"/>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2" name="テキスト ボックス 331">
          <a:extLst>
            <a:ext uri="{FF2B5EF4-FFF2-40B4-BE49-F238E27FC236}">
              <a16:creationId xmlns:a16="http://schemas.microsoft.com/office/drawing/2014/main" id="{9CD87550-FB4F-497F-85BF-B616DA3F5693}"/>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6807</xdr:rowOff>
    </xdr:from>
    <xdr:to>
      <xdr:col>55</xdr:col>
      <xdr:colOff>50800</xdr:colOff>
      <xdr:row>86</xdr:row>
      <xdr:rowOff>108407</xdr:rowOff>
    </xdr:to>
    <xdr:sp macro="" textlink="">
      <xdr:nvSpPr>
        <xdr:cNvPr id="333" name="楕円 332">
          <a:extLst>
            <a:ext uri="{FF2B5EF4-FFF2-40B4-BE49-F238E27FC236}">
              <a16:creationId xmlns:a16="http://schemas.microsoft.com/office/drawing/2014/main" id="{ABB56AB3-5071-4E8A-BF81-D9CA39B2876F}"/>
            </a:ext>
          </a:extLst>
        </xdr:cNvPr>
        <xdr:cNvSpPr/>
      </xdr:nvSpPr>
      <xdr:spPr>
        <a:xfrm>
          <a:off x="10426700" y="14751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93184</xdr:rowOff>
    </xdr:from>
    <xdr:ext cx="469744" cy="259045"/>
    <xdr:sp macro="" textlink="">
      <xdr:nvSpPr>
        <xdr:cNvPr id="334" name="【公営住宅】&#10;一人当たり面積該当値テキスト">
          <a:extLst>
            <a:ext uri="{FF2B5EF4-FFF2-40B4-BE49-F238E27FC236}">
              <a16:creationId xmlns:a16="http://schemas.microsoft.com/office/drawing/2014/main" id="{74BAE3F4-C547-469B-ABCF-4ACE9C608DC9}"/>
            </a:ext>
          </a:extLst>
        </xdr:cNvPr>
        <xdr:cNvSpPr txBox="1"/>
      </xdr:nvSpPr>
      <xdr:spPr>
        <a:xfrm>
          <a:off x="10515600" y="14666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8637</xdr:rowOff>
    </xdr:from>
    <xdr:to>
      <xdr:col>50</xdr:col>
      <xdr:colOff>165100</xdr:colOff>
      <xdr:row>86</xdr:row>
      <xdr:rowOff>110237</xdr:rowOff>
    </xdr:to>
    <xdr:sp macro="" textlink="">
      <xdr:nvSpPr>
        <xdr:cNvPr id="335" name="楕円 334">
          <a:extLst>
            <a:ext uri="{FF2B5EF4-FFF2-40B4-BE49-F238E27FC236}">
              <a16:creationId xmlns:a16="http://schemas.microsoft.com/office/drawing/2014/main" id="{526C58A0-0650-42DC-B200-04718B5BA68D}"/>
            </a:ext>
          </a:extLst>
        </xdr:cNvPr>
        <xdr:cNvSpPr/>
      </xdr:nvSpPr>
      <xdr:spPr>
        <a:xfrm>
          <a:off x="9588500" y="14753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57607</xdr:rowOff>
    </xdr:from>
    <xdr:to>
      <xdr:col>55</xdr:col>
      <xdr:colOff>0</xdr:colOff>
      <xdr:row>86</xdr:row>
      <xdr:rowOff>59437</xdr:rowOff>
    </xdr:to>
    <xdr:cxnSp macro="">
      <xdr:nvCxnSpPr>
        <xdr:cNvPr id="336" name="直線コネクタ 335">
          <a:extLst>
            <a:ext uri="{FF2B5EF4-FFF2-40B4-BE49-F238E27FC236}">
              <a16:creationId xmlns:a16="http://schemas.microsoft.com/office/drawing/2014/main" id="{552E43DB-1F70-450E-8701-11701223110A}"/>
            </a:ext>
          </a:extLst>
        </xdr:cNvPr>
        <xdr:cNvCxnSpPr/>
      </xdr:nvCxnSpPr>
      <xdr:spPr>
        <a:xfrm flipV="1">
          <a:off x="9639300" y="14802307"/>
          <a:ext cx="838200" cy="1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11722</xdr:rowOff>
    </xdr:from>
    <xdr:to>
      <xdr:col>46</xdr:col>
      <xdr:colOff>38100</xdr:colOff>
      <xdr:row>86</xdr:row>
      <xdr:rowOff>113322</xdr:rowOff>
    </xdr:to>
    <xdr:sp macro="" textlink="">
      <xdr:nvSpPr>
        <xdr:cNvPr id="337" name="楕円 336">
          <a:extLst>
            <a:ext uri="{FF2B5EF4-FFF2-40B4-BE49-F238E27FC236}">
              <a16:creationId xmlns:a16="http://schemas.microsoft.com/office/drawing/2014/main" id="{4E3597C5-F720-4D86-9551-4AFBAB64EA2B}"/>
            </a:ext>
          </a:extLst>
        </xdr:cNvPr>
        <xdr:cNvSpPr/>
      </xdr:nvSpPr>
      <xdr:spPr>
        <a:xfrm>
          <a:off x="8699500" y="14756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59437</xdr:rowOff>
    </xdr:from>
    <xdr:to>
      <xdr:col>50</xdr:col>
      <xdr:colOff>114300</xdr:colOff>
      <xdr:row>86</xdr:row>
      <xdr:rowOff>62522</xdr:rowOff>
    </xdr:to>
    <xdr:cxnSp macro="">
      <xdr:nvCxnSpPr>
        <xdr:cNvPr id="338" name="直線コネクタ 337">
          <a:extLst>
            <a:ext uri="{FF2B5EF4-FFF2-40B4-BE49-F238E27FC236}">
              <a16:creationId xmlns:a16="http://schemas.microsoft.com/office/drawing/2014/main" id="{CECA5F82-A339-4F66-8014-7AE0BD82248B}"/>
            </a:ext>
          </a:extLst>
        </xdr:cNvPr>
        <xdr:cNvCxnSpPr/>
      </xdr:nvCxnSpPr>
      <xdr:spPr>
        <a:xfrm flipV="1">
          <a:off x="8750300" y="14804137"/>
          <a:ext cx="889000" cy="3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13627</xdr:rowOff>
    </xdr:from>
    <xdr:to>
      <xdr:col>41</xdr:col>
      <xdr:colOff>101600</xdr:colOff>
      <xdr:row>86</xdr:row>
      <xdr:rowOff>115227</xdr:rowOff>
    </xdr:to>
    <xdr:sp macro="" textlink="">
      <xdr:nvSpPr>
        <xdr:cNvPr id="339" name="楕円 338">
          <a:extLst>
            <a:ext uri="{FF2B5EF4-FFF2-40B4-BE49-F238E27FC236}">
              <a16:creationId xmlns:a16="http://schemas.microsoft.com/office/drawing/2014/main" id="{64713B90-AAF0-4AAC-96F8-02752337AABE}"/>
            </a:ext>
          </a:extLst>
        </xdr:cNvPr>
        <xdr:cNvSpPr/>
      </xdr:nvSpPr>
      <xdr:spPr>
        <a:xfrm>
          <a:off x="7810500" y="14758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62522</xdr:rowOff>
    </xdr:from>
    <xdr:to>
      <xdr:col>45</xdr:col>
      <xdr:colOff>177800</xdr:colOff>
      <xdr:row>86</xdr:row>
      <xdr:rowOff>64427</xdr:rowOff>
    </xdr:to>
    <xdr:cxnSp macro="">
      <xdr:nvCxnSpPr>
        <xdr:cNvPr id="340" name="直線コネクタ 339">
          <a:extLst>
            <a:ext uri="{FF2B5EF4-FFF2-40B4-BE49-F238E27FC236}">
              <a16:creationId xmlns:a16="http://schemas.microsoft.com/office/drawing/2014/main" id="{3B066008-7E5D-4DAA-9F52-897E1FC5B717}"/>
            </a:ext>
          </a:extLst>
        </xdr:cNvPr>
        <xdr:cNvCxnSpPr/>
      </xdr:nvCxnSpPr>
      <xdr:spPr>
        <a:xfrm flipV="1">
          <a:off x="7861300" y="14807222"/>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8081</xdr:rowOff>
    </xdr:from>
    <xdr:ext cx="469744" cy="259045"/>
    <xdr:sp macro="" textlink="">
      <xdr:nvSpPr>
        <xdr:cNvPr id="341" name="n_1aveValue【公営住宅】&#10;一人当たり面積">
          <a:extLst>
            <a:ext uri="{FF2B5EF4-FFF2-40B4-BE49-F238E27FC236}">
              <a16:creationId xmlns:a16="http://schemas.microsoft.com/office/drawing/2014/main" id="{1B927DE2-A288-4ED4-8707-4B4A22B5FCDD}"/>
            </a:ext>
          </a:extLst>
        </xdr:cNvPr>
        <xdr:cNvSpPr txBox="1"/>
      </xdr:nvSpPr>
      <xdr:spPr>
        <a:xfrm>
          <a:off x="9391727" y="14409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10405</xdr:rowOff>
    </xdr:from>
    <xdr:ext cx="469744" cy="259045"/>
    <xdr:sp macro="" textlink="">
      <xdr:nvSpPr>
        <xdr:cNvPr id="342" name="n_2aveValue【公営住宅】&#10;一人当たり面積">
          <a:extLst>
            <a:ext uri="{FF2B5EF4-FFF2-40B4-BE49-F238E27FC236}">
              <a16:creationId xmlns:a16="http://schemas.microsoft.com/office/drawing/2014/main" id="{C3F4C40A-DEC2-4DBF-951A-70686AE8EFAC}"/>
            </a:ext>
          </a:extLst>
        </xdr:cNvPr>
        <xdr:cNvSpPr txBox="1"/>
      </xdr:nvSpPr>
      <xdr:spPr>
        <a:xfrm>
          <a:off x="8515427" y="14412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43705</xdr:rowOff>
    </xdr:from>
    <xdr:ext cx="469744" cy="259045"/>
    <xdr:sp macro="" textlink="">
      <xdr:nvSpPr>
        <xdr:cNvPr id="343" name="n_3aveValue【公営住宅】&#10;一人当たり面積">
          <a:extLst>
            <a:ext uri="{FF2B5EF4-FFF2-40B4-BE49-F238E27FC236}">
              <a16:creationId xmlns:a16="http://schemas.microsoft.com/office/drawing/2014/main" id="{A341315E-5EF1-49DA-AF17-B40BAA5D021F}"/>
            </a:ext>
          </a:extLst>
        </xdr:cNvPr>
        <xdr:cNvSpPr txBox="1"/>
      </xdr:nvSpPr>
      <xdr:spPr>
        <a:xfrm>
          <a:off x="7626427" y="14445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101364</xdr:rowOff>
    </xdr:from>
    <xdr:ext cx="469744" cy="259045"/>
    <xdr:sp macro="" textlink="">
      <xdr:nvSpPr>
        <xdr:cNvPr id="344" name="n_1mainValue【公営住宅】&#10;一人当たり面積">
          <a:extLst>
            <a:ext uri="{FF2B5EF4-FFF2-40B4-BE49-F238E27FC236}">
              <a16:creationId xmlns:a16="http://schemas.microsoft.com/office/drawing/2014/main" id="{6D750599-11B5-4631-A467-7AABB45EB69F}"/>
            </a:ext>
          </a:extLst>
        </xdr:cNvPr>
        <xdr:cNvSpPr txBox="1"/>
      </xdr:nvSpPr>
      <xdr:spPr>
        <a:xfrm>
          <a:off x="9391727" y="14846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104449</xdr:rowOff>
    </xdr:from>
    <xdr:ext cx="469744" cy="259045"/>
    <xdr:sp macro="" textlink="">
      <xdr:nvSpPr>
        <xdr:cNvPr id="345" name="n_2mainValue【公営住宅】&#10;一人当たり面積">
          <a:extLst>
            <a:ext uri="{FF2B5EF4-FFF2-40B4-BE49-F238E27FC236}">
              <a16:creationId xmlns:a16="http://schemas.microsoft.com/office/drawing/2014/main" id="{A1E8BCBB-54B9-4D38-AB43-8CE7C500D1E5}"/>
            </a:ext>
          </a:extLst>
        </xdr:cNvPr>
        <xdr:cNvSpPr txBox="1"/>
      </xdr:nvSpPr>
      <xdr:spPr>
        <a:xfrm>
          <a:off x="8515427" y="14849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106354</xdr:rowOff>
    </xdr:from>
    <xdr:ext cx="469744" cy="259045"/>
    <xdr:sp macro="" textlink="">
      <xdr:nvSpPr>
        <xdr:cNvPr id="346" name="n_3mainValue【公営住宅】&#10;一人当たり面積">
          <a:extLst>
            <a:ext uri="{FF2B5EF4-FFF2-40B4-BE49-F238E27FC236}">
              <a16:creationId xmlns:a16="http://schemas.microsoft.com/office/drawing/2014/main" id="{8CBD04D2-62BF-4AE8-A05B-B8C65DE09E96}"/>
            </a:ext>
          </a:extLst>
        </xdr:cNvPr>
        <xdr:cNvSpPr txBox="1"/>
      </xdr:nvSpPr>
      <xdr:spPr>
        <a:xfrm>
          <a:off x="7626427" y="14851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7" name="正方形/長方形 346">
          <a:extLst>
            <a:ext uri="{FF2B5EF4-FFF2-40B4-BE49-F238E27FC236}">
              <a16:creationId xmlns:a16="http://schemas.microsoft.com/office/drawing/2014/main" id="{22AB4F3A-1B92-403E-AFB1-61A3F61723AF}"/>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8" name="正方形/長方形 347">
          <a:extLst>
            <a:ext uri="{FF2B5EF4-FFF2-40B4-BE49-F238E27FC236}">
              <a16:creationId xmlns:a16="http://schemas.microsoft.com/office/drawing/2014/main" id="{2A47F80E-F6EB-48A0-9320-D7E74508025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9" name="正方形/長方形 348">
          <a:extLst>
            <a:ext uri="{FF2B5EF4-FFF2-40B4-BE49-F238E27FC236}">
              <a16:creationId xmlns:a16="http://schemas.microsoft.com/office/drawing/2014/main" id="{A2ED296C-C7F3-4AB4-AEEA-FC2737A2E135}"/>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50" name="正方形/長方形 349">
          <a:extLst>
            <a:ext uri="{FF2B5EF4-FFF2-40B4-BE49-F238E27FC236}">
              <a16:creationId xmlns:a16="http://schemas.microsoft.com/office/drawing/2014/main" id="{116D17A3-69EA-4503-A440-5F296A3A735D}"/>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1" name="正方形/長方形 350">
          <a:extLst>
            <a:ext uri="{FF2B5EF4-FFF2-40B4-BE49-F238E27FC236}">
              <a16:creationId xmlns:a16="http://schemas.microsoft.com/office/drawing/2014/main" id="{405291E5-92F3-452F-A1D5-8ECB0C676955}"/>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2" name="正方形/長方形 351">
          <a:extLst>
            <a:ext uri="{FF2B5EF4-FFF2-40B4-BE49-F238E27FC236}">
              <a16:creationId xmlns:a16="http://schemas.microsoft.com/office/drawing/2014/main" id="{57A84EAB-DA91-4954-A5D4-5C20D4FF9947}"/>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3" name="正方形/長方形 352">
          <a:extLst>
            <a:ext uri="{FF2B5EF4-FFF2-40B4-BE49-F238E27FC236}">
              <a16:creationId xmlns:a16="http://schemas.microsoft.com/office/drawing/2014/main" id="{ADD18FE5-C5DF-4A0E-BD42-8C633951C3CE}"/>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4" name="正方形/長方形 353">
          <a:extLst>
            <a:ext uri="{FF2B5EF4-FFF2-40B4-BE49-F238E27FC236}">
              <a16:creationId xmlns:a16="http://schemas.microsoft.com/office/drawing/2014/main" id="{48683C4D-66D4-483D-85EC-F8CD46980185}"/>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55" name="正方形/長方形 354">
          <a:extLst>
            <a:ext uri="{FF2B5EF4-FFF2-40B4-BE49-F238E27FC236}">
              <a16:creationId xmlns:a16="http://schemas.microsoft.com/office/drawing/2014/main" id="{566A7892-987D-4779-A593-809CA98B5504}"/>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56" name="正方形/長方形 355">
          <a:extLst>
            <a:ext uri="{FF2B5EF4-FFF2-40B4-BE49-F238E27FC236}">
              <a16:creationId xmlns:a16="http://schemas.microsoft.com/office/drawing/2014/main" id="{6056987B-6103-4929-BBFF-26098A7A61FB}"/>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57" name="正方形/長方形 356">
          <a:extLst>
            <a:ext uri="{FF2B5EF4-FFF2-40B4-BE49-F238E27FC236}">
              <a16:creationId xmlns:a16="http://schemas.microsoft.com/office/drawing/2014/main" id="{1261FB65-9E7D-45A1-A75F-6E8766865AD4}"/>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58" name="正方形/長方形 357">
          <a:extLst>
            <a:ext uri="{FF2B5EF4-FFF2-40B4-BE49-F238E27FC236}">
              <a16:creationId xmlns:a16="http://schemas.microsoft.com/office/drawing/2014/main" id="{0321467D-0B89-4134-857B-1C01A088225F}"/>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59" name="正方形/長方形 358">
          <a:extLst>
            <a:ext uri="{FF2B5EF4-FFF2-40B4-BE49-F238E27FC236}">
              <a16:creationId xmlns:a16="http://schemas.microsoft.com/office/drawing/2014/main" id="{6B67A701-16DF-4254-A02C-E765D5CB6D5F}"/>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60" name="正方形/長方形 359">
          <a:extLst>
            <a:ext uri="{FF2B5EF4-FFF2-40B4-BE49-F238E27FC236}">
              <a16:creationId xmlns:a16="http://schemas.microsoft.com/office/drawing/2014/main" id="{024AF010-B6B0-4145-BC55-42C106D2F3D3}"/>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61" name="正方形/長方形 360">
          <a:extLst>
            <a:ext uri="{FF2B5EF4-FFF2-40B4-BE49-F238E27FC236}">
              <a16:creationId xmlns:a16="http://schemas.microsoft.com/office/drawing/2014/main" id="{8239508B-9AE9-46FD-AE08-E6A69D7B518D}"/>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62" name="正方形/長方形 361">
          <a:extLst>
            <a:ext uri="{FF2B5EF4-FFF2-40B4-BE49-F238E27FC236}">
              <a16:creationId xmlns:a16="http://schemas.microsoft.com/office/drawing/2014/main" id="{B51FE177-0070-4A0D-91F0-E7C6DE65679B}"/>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63" name="正方形/長方形 362">
          <a:extLst>
            <a:ext uri="{FF2B5EF4-FFF2-40B4-BE49-F238E27FC236}">
              <a16:creationId xmlns:a16="http://schemas.microsoft.com/office/drawing/2014/main" id="{BE82329C-FD8A-4BE0-9BF9-5FF4B1B52769}"/>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64" name="正方形/長方形 363">
          <a:extLst>
            <a:ext uri="{FF2B5EF4-FFF2-40B4-BE49-F238E27FC236}">
              <a16:creationId xmlns:a16="http://schemas.microsoft.com/office/drawing/2014/main" id="{56B160C8-2530-4D43-B76F-33D1803F9875}"/>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65" name="正方形/長方形 364">
          <a:extLst>
            <a:ext uri="{FF2B5EF4-FFF2-40B4-BE49-F238E27FC236}">
              <a16:creationId xmlns:a16="http://schemas.microsoft.com/office/drawing/2014/main" id="{8CF01BDF-8B00-4C63-A39F-9149D4BBB79F}"/>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66" name="正方形/長方形 365">
          <a:extLst>
            <a:ext uri="{FF2B5EF4-FFF2-40B4-BE49-F238E27FC236}">
              <a16:creationId xmlns:a16="http://schemas.microsoft.com/office/drawing/2014/main" id="{94876180-D5EF-4E4B-99F1-C3806F38A234}"/>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67" name="正方形/長方形 366">
          <a:extLst>
            <a:ext uri="{FF2B5EF4-FFF2-40B4-BE49-F238E27FC236}">
              <a16:creationId xmlns:a16="http://schemas.microsoft.com/office/drawing/2014/main" id="{74B902E0-CADE-4D0B-8C51-D16814F9716F}"/>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68" name="正方形/長方形 367">
          <a:extLst>
            <a:ext uri="{FF2B5EF4-FFF2-40B4-BE49-F238E27FC236}">
              <a16:creationId xmlns:a16="http://schemas.microsoft.com/office/drawing/2014/main" id="{A9BE2353-416A-4FC4-BFE0-F6879665316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69" name="正方形/長方形 368">
          <a:extLst>
            <a:ext uri="{FF2B5EF4-FFF2-40B4-BE49-F238E27FC236}">
              <a16:creationId xmlns:a16="http://schemas.microsoft.com/office/drawing/2014/main" id="{39179805-B350-4046-A651-47928159FCBE}"/>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0" name="正方形/長方形 369">
          <a:extLst>
            <a:ext uri="{FF2B5EF4-FFF2-40B4-BE49-F238E27FC236}">
              <a16:creationId xmlns:a16="http://schemas.microsoft.com/office/drawing/2014/main" id="{FE2F4F97-7D71-48BB-A2B8-C26AB686C37B}"/>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71" name="テキスト ボックス 370">
          <a:extLst>
            <a:ext uri="{FF2B5EF4-FFF2-40B4-BE49-F238E27FC236}">
              <a16:creationId xmlns:a16="http://schemas.microsoft.com/office/drawing/2014/main" id="{1F39C0F7-16CA-4501-BDAA-0894BA670242}"/>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72" name="直線コネクタ 371">
          <a:extLst>
            <a:ext uri="{FF2B5EF4-FFF2-40B4-BE49-F238E27FC236}">
              <a16:creationId xmlns:a16="http://schemas.microsoft.com/office/drawing/2014/main" id="{78520C90-3315-4DBA-B348-55273862D409}"/>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73" name="直線コネクタ 372">
          <a:extLst>
            <a:ext uri="{FF2B5EF4-FFF2-40B4-BE49-F238E27FC236}">
              <a16:creationId xmlns:a16="http://schemas.microsoft.com/office/drawing/2014/main" id="{CD408053-839B-4252-977D-26788E58FAA6}"/>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74" name="テキスト ボックス 373">
          <a:extLst>
            <a:ext uri="{FF2B5EF4-FFF2-40B4-BE49-F238E27FC236}">
              <a16:creationId xmlns:a16="http://schemas.microsoft.com/office/drawing/2014/main" id="{C3F2FF9F-AF95-4E4D-8BBC-5CC36566CFB4}"/>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75" name="直線コネクタ 374">
          <a:extLst>
            <a:ext uri="{FF2B5EF4-FFF2-40B4-BE49-F238E27FC236}">
              <a16:creationId xmlns:a16="http://schemas.microsoft.com/office/drawing/2014/main" id="{8260A5ED-6527-46D4-A279-4AF1BFFBE89D}"/>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76" name="テキスト ボックス 375">
          <a:extLst>
            <a:ext uri="{FF2B5EF4-FFF2-40B4-BE49-F238E27FC236}">
              <a16:creationId xmlns:a16="http://schemas.microsoft.com/office/drawing/2014/main" id="{9A3CA81F-0BEE-4DC9-8D96-5D4F27E5A27C}"/>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77" name="直線コネクタ 376">
          <a:extLst>
            <a:ext uri="{FF2B5EF4-FFF2-40B4-BE49-F238E27FC236}">
              <a16:creationId xmlns:a16="http://schemas.microsoft.com/office/drawing/2014/main" id="{24E73578-003A-45FD-9245-BFB3368B0CF7}"/>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78" name="テキスト ボックス 377">
          <a:extLst>
            <a:ext uri="{FF2B5EF4-FFF2-40B4-BE49-F238E27FC236}">
              <a16:creationId xmlns:a16="http://schemas.microsoft.com/office/drawing/2014/main" id="{2C3431C9-E3E5-4E5C-AD79-A554820D9BC3}"/>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79" name="直線コネクタ 378">
          <a:extLst>
            <a:ext uri="{FF2B5EF4-FFF2-40B4-BE49-F238E27FC236}">
              <a16:creationId xmlns:a16="http://schemas.microsoft.com/office/drawing/2014/main" id="{FA977053-E787-408C-BC85-049E41CBE7CA}"/>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80" name="テキスト ボックス 379">
          <a:extLst>
            <a:ext uri="{FF2B5EF4-FFF2-40B4-BE49-F238E27FC236}">
              <a16:creationId xmlns:a16="http://schemas.microsoft.com/office/drawing/2014/main" id="{739E13C5-3788-4301-80A4-E73C17FD1F3F}"/>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81" name="直線コネクタ 380">
          <a:extLst>
            <a:ext uri="{FF2B5EF4-FFF2-40B4-BE49-F238E27FC236}">
              <a16:creationId xmlns:a16="http://schemas.microsoft.com/office/drawing/2014/main" id="{91190502-2E30-4A18-8A6A-6D886041EAF3}"/>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82" name="テキスト ボックス 381">
          <a:extLst>
            <a:ext uri="{FF2B5EF4-FFF2-40B4-BE49-F238E27FC236}">
              <a16:creationId xmlns:a16="http://schemas.microsoft.com/office/drawing/2014/main" id="{B7EAC5ED-9F5C-4B77-9140-6056F493E1A9}"/>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83" name="直線コネクタ 382">
          <a:extLst>
            <a:ext uri="{FF2B5EF4-FFF2-40B4-BE49-F238E27FC236}">
              <a16:creationId xmlns:a16="http://schemas.microsoft.com/office/drawing/2014/main" id="{306E6C0E-EF3D-451E-BF63-938E17D05B11}"/>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84" name="テキスト ボックス 383">
          <a:extLst>
            <a:ext uri="{FF2B5EF4-FFF2-40B4-BE49-F238E27FC236}">
              <a16:creationId xmlns:a16="http://schemas.microsoft.com/office/drawing/2014/main" id="{6F455BD1-D731-4B8F-B1B7-E77D4D100F03}"/>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85" name="直線コネクタ 384">
          <a:extLst>
            <a:ext uri="{FF2B5EF4-FFF2-40B4-BE49-F238E27FC236}">
              <a16:creationId xmlns:a16="http://schemas.microsoft.com/office/drawing/2014/main" id="{8F7FC1D9-DB61-40DE-9576-F59DC2CAB375}"/>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86" name="テキスト ボックス 385">
          <a:extLst>
            <a:ext uri="{FF2B5EF4-FFF2-40B4-BE49-F238E27FC236}">
              <a16:creationId xmlns:a16="http://schemas.microsoft.com/office/drawing/2014/main" id="{4022924D-8561-486E-9BFC-63E12E387887}"/>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7" name="【認定こども園・幼稚園・保育所】&#10;有形固定資産減価償却率グラフ枠">
          <a:extLst>
            <a:ext uri="{FF2B5EF4-FFF2-40B4-BE49-F238E27FC236}">
              <a16:creationId xmlns:a16="http://schemas.microsoft.com/office/drawing/2014/main" id="{1D7DBABD-A409-4AD3-A998-BF3C385FEC99}"/>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42</xdr:row>
      <xdr:rowOff>25581</xdr:rowOff>
    </xdr:to>
    <xdr:cxnSp macro="">
      <xdr:nvCxnSpPr>
        <xdr:cNvPr id="388" name="直線コネクタ 387">
          <a:extLst>
            <a:ext uri="{FF2B5EF4-FFF2-40B4-BE49-F238E27FC236}">
              <a16:creationId xmlns:a16="http://schemas.microsoft.com/office/drawing/2014/main" id="{E9A1A4A0-62F3-4B8D-A290-B0CF7DC5FA31}"/>
            </a:ext>
          </a:extLst>
        </xdr:cNvPr>
        <xdr:cNvCxnSpPr/>
      </xdr:nvCxnSpPr>
      <xdr:spPr>
        <a:xfrm flipV="1">
          <a:off x="16318864" y="5660572"/>
          <a:ext cx="0" cy="15659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29408</xdr:rowOff>
    </xdr:from>
    <xdr:ext cx="340478" cy="259045"/>
    <xdr:sp macro="" textlink="">
      <xdr:nvSpPr>
        <xdr:cNvPr id="389" name="【認定こども園・幼稚園・保育所】&#10;有形固定資産減価償却率最小値テキスト">
          <a:extLst>
            <a:ext uri="{FF2B5EF4-FFF2-40B4-BE49-F238E27FC236}">
              <a16:creationId xmlns:a16="http://schemas.microsoft.com/office/drawing/2014/main" id="{0F72CBB5-6D30-42C9-9E74-927E414115F2}"/>
            </a:ext>
          </a:extLst>
        </xdr:cNvPr>
        <xdr:cNvSpPr txBox="1"/>
      </xdr:nvSpPr>
      <xdr:spPr>
        <a:xfrm>
          <a:off x="16357600" y="723030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25581</xdr:rowOff>
    </xdr:from>
    <xdr:to>
      <xdr:col>86</xdr:col>
      <xdr:colOff>25400</xdr:colOff>
      <xdr:row>42</xdr:row>
      <xdr:rowOff>25581</xdr:rowOff>
    </xdr:to>
    <xdr:cxnSp macro="">
      <xdr:nvCxnSpPr>
        <xdr:cNvPr id="390" name="直線コネクタ 389">
          <a:extLst>
            <a:ext uri="{FF2B5EF4-FFF2-40B4-BE49-F238E27FC236}">
              <a16:creationId xmlns:a16="http://schemas.microsoft.com/office/drawing/2014/main" id="{9903FC96-FBFD-4840-A790-63E96EF6E3AF}"/>
            </a:ext>
          </a:extLst>
        </xdr:cNvPr>
        <xdr:cNvCxnSpPr/>
      </xdr:nvCxnSpPr>
      <xdr:spPr>
        <a:xfrm>
          <a:off x="16230600" y="7226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91" name="【認定こども園・幼稚園・保育所】&#10;有形固定資産減価償却率最大値テキスト">
          <a:extLst>
            <a:ext uri="{FF2B5EF4-FFF2-40B4-BE49-F238E27FC236}">
              <a16:creationId xmlns:a16="http://schemas.microsoft.com/office/drawing/2014/main" id="{8AA26F10-DE34-4160-A689-6CFE76F61281}"/>
            </a:ext>
          </a:extLst>
        </xdr:cNvPr>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92" name="直線コネクタ 391">
          <a:extLst>
            <a:ext uri="{FF2B5EF4-FFF2-40B4-BE49-F238E27FC236}">
              <a16:creationId xmlns:a16="http://schemas.microsoft.com/office/drawing/2014/main" id="{18F13447-7D4B-4B34-8A0F-522A0A8C307F}"/>
            </a:ext>
          </a:extLst>
        </xdr:cNvPr>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162214</xdr:rowOff>
    </xdr:from>
    <xdr:ext cx="405111" cy="259045"/>
    <xdr:sp macro="" textlink="">
      <xdr:nvSpPr>
        <xdr:cNvPr id="393" name="【認定こども園・幼稚園・保育所】&#10;有形固定資産減価償却率平均値テキスト">
          <a:extLst>
            <a:ext uri="{FF2B5EF4-FFF2-40B4-BE49-F238E27FC236}">
              <a16:creationId xmlns:a16="http://schemas.microsoft.com/office/drawing/2014/main" id="{8E10A735-6B29-4693-BCFC-246FC26AB1FE}"/>
            </a:ext>
          </a:extLst>
        </xdr:cNvPr>
        <xdr:cNvSpPr txBox="1"/>
      </xdr:nvSpPr>
      <xdr:spPr>
        <a:xfrm>
          <a:off x="16357600" y="63344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12337</xdr:rowOff>
    </xdr:from>
    <xdr:to>
      <xdr:col>85</xdr:col>
      <xdr:colOff>177800</xdr:colOff>
      <xdr:row>37</xdr:row>
      <xdr:rowOff>113937</xdr:rowOff>
    </xdr:to>
    <xdr:sp macro="" textlink="">
      <xdr:nvSpPr>
        <xdr:cNvPr id="394" name="フローチャート: 判断 393">
          <a:extLst>
            <a:ext uri="{FF2B5EF4-FFF2-40B4-BE49-F238E27FC236}">
              <a16:creationId xmlns:a16="http://schemas.microsoft.com/office/drawing/2014/main" id="{E824D12E-968C-4795-8C5B-3FB5E6B6B591}"/>
            </a:ext>
          </a:extLst>
        </xdr:cNvPr>
        <xdr:cNvSpPr/>
      </xdr:nvSpPr>
      <xdr:spPr>
        <a:xfrm>
          <a:off x="16268700" y="6355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7439</xdr:rowOff>
    </xdr:from>
    <xdr:to>
      <xdr:col>81</xdr:col>
      <xdr:colOff>101600</xdr:colOff>
      <xdr:row>37</xdr:row>
      <xdr:rowOff>109039</xdr:rowOff>
    </xdr:to>
    <xdr:sp macro="" textlink="">
      <xdr:nvSpPr>
        <xdr:cNvPr id="395" name="フローチャート: 判断 394">
          <a:extLst>
            <a:ext uri="{FF2B5EF4-FFF2-40B4-BE49-F238E27FC236}">
              <a16:creationId xmlns:a16="http://schemas.microsoft.com/office/drawing/2014/main" id="{127B3FF8-440B-47FE-97EF-47CA78C8E073}"/>
            </a:ext>
          </a:extLst>
        </xdr:cNvPr>
        <xdr:cNvSpPr/>
      </xdr:nvSpPr>
      <xdr:spPr>
        <a:xfrm>
          <a:off x="15430500" y="6351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131536</xdr:rowOff>
    </xdr:from>
    <xdr:to>
      <xdr:col>76</xdr:col>
      <xdr:colOff>165100</xdr:colOff>
      <xdr:row>37</xdr:row>
      <xdr:rowOff>61686</xdr:rowOff>
    </xdr:to>
    <xdr:sp macro="" textlink="">
      <xdr:nvSpPr>
        <xdr:cNvPr id="396" name="フローチャート: 判断 395">
          <a:extLst>
            <a:ext uri="{FF2B5EF4-FFF2-40B4-BE49-F238E27FC236}">
              <a16:creationId xmlns:a16="http://schemas.microsoft.com/office/drawing/2014/main" id="{2621BF0E-05BD-4A48-A349-B92F37D1771B}"/>
            </a:ext>
          </a:extLst>
        </xdr:cNvPr>
        <xdr:cNvSpPr/>
      </xdr:nvSpPr>
      <xdr:spPr>
        <a:xfrm>
          <a:off x="14541500" y="630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159294</xdr:rowOff>
    </xdr:from>
    <xdr:to>
      <xdr:col>72</xdr:col>
      <xdr:colOff>38100</xdr:colOff>
      <xdr:row>37</xdr:row>
      <xdr:rowOff>89444</xdr:rowOff>
    </xdr:to>
    <xdr:sp macro="" textlink="">
      <xdr:nvSpPr>
        <xdr:cNvPr id="397" name="フローチャート: 判断 396">
          <a:extLst>
            <a:ext uri="{FF2B5EF4-FFF2-40B4-BE49-F238E27FC236}">
              <a16:creationId xmlns:a16="http://schemas.microsoft.com/office/drawing/2014/main" id="{2B57F848-81E3-40C9-A17A-2AEAC7F1A95C}"/>
            </a:ext>
          </a:extLst>
        </xdr:cNvPr>
        <xdr:cNvSpPr/>
      </xdr:nvSpPr>
      <xdr:spPr>
        <a:xfrm>
          <a:off x="13652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98" name="テキスト ボックス 397">
          <a:extLst>
            <a:ext uri="{FF2B5EF4-FFF2-40B4-BE49-F238E27FC236}">
              <a16:creationId xmlns:a16="http://schemas.microsoft.com/office/drawing/2014/main" id="{48C1B4F4-0BB3-4538-945B-80B0A25A3AE7}"/>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99" name="テキスト ボックス 398">
          <a:extLst>
            <a:ext uri="{FF2B5EF4-FFF2-40B4-BE49-F238E27FC236}">
              <a16:creationId xmlns:a16="http://schemas.microsoft.com/office/drawing/2014/main" id="{AC1EB56D-ACA1-412F-BE4A-3BF26FEA91C3}"/>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00" name="テキスト ボックス 399">
          <a:extLst>
            <a:ext uri="{FF2B5EF4-FFF2-40B4-BE49-F238E27FC236}">
              <a16:creationId xmlns:a16="http://schemas.microsoft.com/office/drawing/2014/main" id="{B658BB00-10CB-4DB7-838B-C66FBC10FBA4}"/>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01" name="テキスト ボックス 400">
          <a:extLst>
            <a:ext uri="{FF2B5EF4-FFF2-40B4-BE49-F238E27FC236}">
              <a16:creationId xmlns:a16="http://schemas.microsoft.com/office/drawing/2014/main" id="{1EEBC89A-FB2F-4AAB-8B35-A4AAF3D4A4AD}"/>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02" name="テキスト ボックス 401">
          <a:extLst>
            <a:ext uri="{FF2B5EF4-FFF2-40B4-BE49-F238E27FC236}">
              <a16:creationId xmlns:a16="http://schemas.microsoft.com/office/drawing/2014/main" id="{3DFC9786-7EE1-4D2B-B548-5C92241EBD7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32</xdr:row>
      <xdr:rowOff>123372</xdr:rowOff>
    </xdr:from>
    <xdr:to>
      <xdr:col>85</xdr:col>
      <xdr:colOff>177800</xdr:colOff>
      <xdr:row>33</xdr:row>
      <xdr:rowOff>53522</xdr:rowOff>
    </xdr:to>
    <xdr:sp macro="" textlink="">
      <xdr:nvSpPr>
        <xdr:cNvPr id="403" name="楕円 402">
          <a:extLst>
            <a:ext uri="{FF2B5EF4-FFF2-40B4-BE49-F238E27FC236}">
              <a16:creationId xmlns:a16="http://schemas.microsoft.com/office/drawing/2014/main" id="{12AEC7EF-E2CA-4D84-8797-96B889ABAB5D}"/>
            </a:ext>
          </a:extLst>
        </xdr:cNvPr>
        <xdr:cNvSpPr/>
      </xdr:nvSpPr>
      <xdr:spPr>
        <a:xfrm>
          <a:off x="16268700" y="5609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32</xdr:row>
      <xdr:rowOff>76399</xdr:rowOff>
    </xdr:from>
    <xdr:ext cx="469744" cy="259045"/>
    <xdr:sp macro="" textlink="">
      <xdr:nvSpPr>
        <xdr:cNvPr id="404" name="【認定こども園・幼稚園・保育所】&#10;有形固定資産減価償却率該当値テキスト">
          <a:extLst>
            <a:ext uri="{FF2B5EF4-FFF2-40B4-BE49-F238E27FC236}">
              <a16:creationId xmlns:a16="http://schemas.microsoft.com/office/drawing/2014/main" id="{965CBEB8-CEF4-4356-BA4B-CA5527911363}"/>
            </a:ext>
          </a:extLst>
        </xdr:cNvPr>
        <xdr:cNvSpPr txBox="1"/>
      </xdr:nvSpPr>
      <xdr:spPr>
        <a:xfrm>
          <a:off x="16357600" y="5562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32</xdr:row>
      <xdr:rowOff>123372</xdr:rowOff>
    </xdr:from>
    <xdr:to>
      <xdr:col>81</xdr:col>
      <xdr:colOff>101600</xdr:colOff>
      <xdr:row>33</xdr:row>
      <xdr:rowOff>53522</xdr:rowOff>
    </xdr:to>
    <xdr:sp macro="" textlink="">
      <xdr:nvSpPr>
        <xdr:cNvPr id="405" name="楕円 404">
          <a:extLst>
            <a:ext uri="{FF2B5EF4-FFF2-40B4-BE49-F238E27FC236}">
              <a16:creationId xmlns:a16="http://schemas.microsoft.com/office/drawing/2014/main" id="{68F79B00-60DE-4886-B576-6E08F05C026A}"/>
            </a:ext>
          </a:extLst>
        </xdr:cNvPr>
        <xdr:cNvSpPr/>
      </xdr:nvSpPr>
      <xdr:spPr>
        <a:xfrm>
          <a:off x="15430500" y="5609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2722</xdr:rowOff>
    </xdr:from>
    <xdr:to>
      <xdr:col>85</xdr:col>
      <xdr:colOff>127000</xdr:colOff>
      <xdr:row>33</xdr:row>
      <xdr:rowOff>2722</xdr:rowOff>
    </xdr:to>
    <xdr:cxnSp macro="">
      <xdr:nvCxnSpPr>
        <xdr:cNvPr id="406" name="直線コネクタ 405">
          <a:extLst>
            <a:ext uri="{FF2B5EF4-FFF2-40B4-BE49-F238E27FC236}">
              <a16:creationId xmlns:a16="http://schemas.microsoft.com/office/drawing/2014/main" id="{C912020D-4B3C-4C55-88DC-1C745AE5FA1D}"/>
            </a:ext>
          </a:extLst>
        </xdr:cNvPr>
        <xdr:cNvCxnSpPr/>
      </xdr:nvCxnSpPr>
      <xdr:spPr>
        <a:xfrm>
          <a:off x="15481300" y="566057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32</xdr:row>
      <xdr:rowOff>123372</xdr:rowOff>
    </xdr:from>
    <xdr:to>
      <xdr:col>76</xdr:col>
      <xdr:colOff>165100</xdr:colOff>
      <xdr:row>33</xdr:row>
      <xdr:rowOff>53522</xdr:rowOff>
    </xdr:to>
    <xdr:sp macro="" textlink="">
      <xdr:nvSpPr>
        <xdr:cNvPr id="407" name="楕円 406">
          <a:extLst>
            <a:ext uri="{FF2B5EF4-FFF2-40B4-BE49-F238E27FC236}">
              <a16:creationId xmlns:a16="http://schemas.microsoft.com/office/drawing/2014/main" id="{A3C04684-E5C7-4B6A-B59A-D47DEBAD3989}"/>
            </a:ext>
          </a:extLst>
        </xdr:cNvPr>
        <xdr:cNvSpPr/>
      </xdr:nvSpPr>
      <xdr:spPr>
        <a:xfrm>
          <a:off x="14541500" y="5609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2722</xdr:rowOff>
    </xdr:from>
    <xdr:to>
      <xdr:col>81</xdr:col>
      <xdr:colOff>50800</xdr:colOff>
      <xdr:row>33</xdr:row>
      <xdr:rowOff>2722</xdr:rowOff>
    </xdr:to>
    <xdr:cxnSp macro="">
      <xdr:nvCxnSpPr>
        <xdr:cNvPr id="408" name="直線コネクタ 407">
          <a:extLst>
            <a:ext uri="{FF2B5EF4-FFF2-40B4-BE49-F238E27FC236}">
              <a16:creationId xmlns:a16="http://schemas.microsoft.com/office/drawing/2014/main" id="{03F00102-59F7-461E-B0AD-4AA7300E8334}"/>
            </a:ext>
          </a:extLst>
        </xdr:cNvPr>
        <xdr:cNvCxnSpPr/>
      </xdr:nvCxnSpPr>
      <xdr:spPr>
        <a:xfrm>
          <a:off x="14592300" y="56605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32</xdr:row>
      <xdr:rowOff>123372</xdr:rowOff>
    </xdr:from>
    <xdr:to>
      <xdr:col>72</xdr:col>
      <xdr:colOff>38100</xdr:colOff>
      <xdr:row>33</xdr:row>
      <xdr:rowOff>53522</xdr:rowOff>
    </xdr:to>
    <xdr:sp macro="" textlink="">
      <xdr:nvSpPr>
        <xdr:cNvPr id="409" name="楕円 408">
          <a:extLst>
            <a:ext uri="{FF2B5EF4-FFF2-40B4-BE49-F238E27FC236}">
              <a16:creationId xmlns:a16="http://schemas.microsoft.com/office/drawing/2014/main" id="{D3106035-6171-4CE4-B8F2-90245B332D4F}"/>
            </a:ext>
          </a:extLst>
        </xdr:cNvPr>
        <xdr:cNvSpPr/>
      </xdr:nvSpPr>
      <xdr:spPr>
        <a:xfrm>
          <a:off x="13652500" y="5609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2722</xdr:rowOff>
    </xdr:from>
    <xdr:to>
      <xdr:col>76</xdr:col>
      <xdr:colOff>114300</xdr:colOff>
      <xdr:row>33</xdr:row>
      <xdr:rowOff>2722</xdr:rowOff>
    </xdr:to>
    <xdr:cxnSp macro="">
      <xdr:nvCxnSpPr>
        <xdr:cNvPr id="410" name="直線コネクタ 409">
          <a:extLst>
            <a:ext uri="{FF2B5EF4-FFF2-40B4-BE49-F238E27FC236}">
              <a16:creationId xmlns:a16="http://schemas.microsoft.com/office/drawing/2014/main" id="{ED66ABBF-62EC-4CB1-BB43-16EAE56DAFB0}"/>
            </a:ext>
          </a:extLst>
        </xdr:cNvPr>
        <xdr:cNvCxnSpPr/>
      </xdr:nvCxnSpPr>
      <xdr:spPr>
        <a:xfrm>
          <a:off x="13703300" y="56605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100166</xdr:rowOff>
    </xdr:from>
    <xdr:ext cx="405111" cy="259045"/>
    <xdr:sp macro="" textlink="">
      <xdr:nvSpPr>
        <xdr:cNvPr id="411" name="n_1aveValue【認定こども園・幼稚園・保育所】&#10;有形固定資産減価償却率">
          <a:extLst>
            <a:ext uri="{FF2B5EF4-FFF2-40B4-BE49-F238E27FC236}">
              <a16:creationId xmlns:a16="http://schemas.microsoft.com/office/drawing/2014/main" id="{50DDE223-E845-4EFC-B421-34FB5E3D558C}"/>
            </a:ext>
          </a:extLst>
        </xdr:cNvPr>
        <xdr:cNvSpPr txBox="1"/>
      </xdr:nvSpPr>
      <xdr:spPr>
        <a:xfrm>
          <a:off x="15266044" y="644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52813</xdr:rowOff>
    </xdr:from>
    <xdr:ext cx="405111" cy="259045"/>
    <xdr:sp macro="" textlink="">
      <xdr:nvSpPr>
        <xdr:cNvPr id="412" name="n_2aveValue【認定こども園・幼稚園・保育所】&#10;有形固定資産減価償却率">
          <a:extLst>
            <a:ext uri="{FF2B5EF4-FFF2-40B4-BE49-F238E27FC236}">
              <a16:creationId xmlns:a16="http://schemas.microsoft.com/office/drawing/2014/main" id="{EB199EFB-600A-44EA-97E8-7003C3F1C110}"/>
            </a:ext>
          </a:extLst>
        </xdr:cNvPr>
        <xdr:cNvSpPr txBox="1"/>
      </xdr:nvSpPr>
      <xdr:spPr>
        <a:xfrm>
          <a:off x="14389744" y="6396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80571</xdr:rowOff>
    </xdr:from>
    <xdr:ext cx="405111" cy="259045"/>
    <xdr:sp macro="" textlink="">
      <xdr:nvSpPr>
        <xdr:cNvPr id="413" name="n_3aveValue【認定こども園・幼稚園・保育所】&#10;有形固定資産減価償却率">
          <a:extLst>
            <a:ext uri="{FF2B5EF4-FFF2-40B4-BE49-F238E27FC236}">
              <a16:creationId xmlns:a16="http://schemas.microsoft.com/office/drawing/2014/main" id="{C5B7D5D3-E754-4337-A6D3-B53230855554}"/>
            </a:ext>
          </a:extLst>
        </xdr:cNvPr>
        <xdr:cNvSpPr txBox="1"/>
      </xdr:nvSpPr>
      <xdr:spPr>
        <a:xfrm>
          <a:off x="13500744"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31</xdr:row>
      <xdr:rowOff>70049</xdr:rowOff>
    </xdr:from>
    <xdr:ext cx="469744" cy="259045"/>
    <xdr:sp macro="" textlink="">
      <xdr:nvSpPr>
        <xdr:cNvPr id="414" name="n_1mainValue【認定こども園・幼稚園・保育所】&#10;有形固定資産減価償却率">
          <a:extLst>
            <a:ext uri="{FF2B5EF4-FFF2-40B4-BE49-F238E27FC236}">
              <a16:creationId xmlns:a16="http://schemas.microsoft.com/office/drawing/2014/main" id="{CEB44A7B-095B-4B85-A468-DF77C8106261}"/>
            </a:ext>
          </a:extLst>
        </xdr:cNvPr>
        <xdr:cNvSpPr txBox="1"/>
      </xdr:nvSpPr>
      <xdr:spPr>
        <a:xfrm>
          <a:off x="15233727" y="5384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31</xdr:row>
      <xdr:rowOff>70049</xdr:rowOff>
    </xdr:from>
    <xdr:ext cx="469744" cy="259045"/>
    <xdr:sp macro="" textlink="">
      <xdr:nvSpPr>
        <xdr:cNvPr id="415" name="n_2mainValue【認定こども園・幼稚園・保育所】&#10;有形固定資産減価償却率">
          <a:extLst>
            <a:ext uri="{FF2B5EF4-FFF2-40B4-BE49-F238E27FC236}">
              <a16:creationId xmlns:a16="http://schemas.microsoft.com/office/drawing/2014/main" id="{15149989-E9D2-4501-9FA5-9C4199607F9F}"/>
            </a:ext>
          </a:extLst>
        </xdr:cNvPr>
        <xdr:cNvSpPr txBox="1"/>
      </xdr:nvSpPr>
      <xdr:spPr>
        <a:xfrm>
          <a:off x="14357427" y="5384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31</xdr:row>
      <xdr:rowOff>70049</xdr:rowOff>
    </xdr:from>
    <xdr:ext cx="469744" cy="259045"/>
    <xdr:sp macro="" textlink="">
      <xdr:nvSpPr>
        <xdr:cNvPr id="416" name="n_3mainValue【認定こども園・幼稚園・保育所】&#10;有形固定資産減価償却率">
          <a:extLst>
            <a:ext uri="{FF2B5EF4-FFF2-40B4-BE49-F238E27FC236}">
              <a16:creationId xmlns:a16="http://schemas.microsoft.com/office/drawing/2014/main" id="{AAC0787D-2484-442F-90AA-8AE60D81C531}"/>
            </a:ext>
          </a:extLst>
        </xdr:cNvPr>
        <xdr:cNvSpPr txBox="1"/>
      </xdr:nvSpPr>
      <xdr:spPr>
        <a:xfrm>
          <a:off x="13468427" y="5384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7" name="正方形/長方形 416">
          <a:extLst>
            <a:ext uri="{FF2B5EF4-FFF2-40B4-BE49-F238E27FC236}">
              <a16:creationId xmlns:a16="http://schemas.microsoft.com/office/drawing/2014/main" id="{64B1C84B-F5E9-4148-83C9-165FCEE4390F}"/>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18" name="正方形/長方形 417">
          <a:extLst>
            <a:ext uri="{FF2B5EF4-FFF2-40B4-BE49-F238E27FC236}">
              <a16:creationId xmlns:a16="http://schemas.microsoft.com/office/drawing/2014/main" id="{D9927597-5F6A-4584-B3B4-B07035BCAA12}"/>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19" name="正方形/長方形 418">
          <a:extLst>
            <a:ext uri="{FF2B5EF4-FFF2-40B4-BE49-F238E27FC236}">
              <a16:creationId xmlns:a16="http://schemas.microsoft.com/office/drawing/2014/main" id="{54685BE5-AE31-4CBD-A5D8-5D5AC864D531}"/>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20" name="正方形/長方形 419">
          <a:extLst>
            <a:ext uri="{FF2B5EF4-FFF2-40B4-BE49-F238E27FC236}">
              <a16:creationId xmlns:a16="http://schemas.microsoft.com/office/drawing/2014/main" id="{EFFE1205-A5E8-41DB-A198-0ED687588C44}"/>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21" name="正方形/長方形 420">
          <a:extLst>
            <a:ext uri="{FF2B5EF4-FFF2-40B4-BE49-F238E27FC236}">
              <a16:creationId xmlns:a16="http://schemas.microsoft.com/office/drawing/2014/main" id="{3CD3CCF6-6C98-48D9-A7E6-62926689B77F}"/>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22" name="正方形/長方形 421">
          <a:extLst>
            <a:ext uri="{FF2B5EF4-FFF2-40B4-BE49-F238E27FC236}">
              <a16:creationId xmlns:a16="http://schemas.microsoft.com/office/drawing/2014/main" id="{7DB2ECFF-61AE-482F-A367-F398F8805E8D}"/>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23" name="正方形/長方形 422">
          <a:extLst>
            <a:ext uri="{FF2B5EF4-FFF2-40B4-BE49-F238E27FC236}">
              <a16:creationId xmlns:a16="http://schemas.microsoft.com/office/drawing/2014/main" id="{12035779-8A32-406E-B693-B03310B0EDF7}"/>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24" name="正方形/長方形 423">
          <a:extLst>
            <a:ext uri="{FF2B5EF4-FFF2-40B4-BE49-F238E27FC236}">
              <a16:creationId xmlns:a16="http://schemas.microsoft.com/office/drawing/2014/main" id="{EC21B618-F469-45A7-90B1-B3364BC5D5B9}"/>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25" name="テキスト ボックス 424">
          <a:extLst>
            <a:ext uri="{FF2B5EF4-FFF2-40B4-BE49-F238E27FC236}">
              <a16:creationId xmlns:a16="http://schemas.microsoft.com/office/drawing/2014/main" id="{1DC2C566-86DD-409F-A81E-C3639B833E4C}"/>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26" name="直線コネクタ 425">
          <a:extLst>
            <a:ext uri="{FF2B5EF4-FFF2-40B4-BE49-F238E27FC236}">
              <a16:creationId xmlns:a16="http://schemas.microsoft.com/office/drawing/2014/main" id="{B8B72925-7656-4E5E-ABC3-CED631523EC8}"/>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27" name="直線コネクタ 426">
          <a:extLst>
            <a:ext uri="{FF2B5EF4-FFF2-40B4-BE49-F238E27FC236}">
              <a16:creationId xmlns:a16="http://schemas.microsoft.com/office/drawing/2014/main" id="{C6D4ADE3-5074-421F-9CBA-FF33B8649888}"/>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28" name="テキスト ボックス 427">
          <a:extLst>
            <a:ext uri="{FF2B5EF4-FFF2-40B4-BE49-F238E27FC236}">
              <a16:creationId xmlns:a16="http://schemas.microsoft.com/office/drawing/2014/main" id="{48756C6B-1A23-427B-9DEB-9F9EFDEE0A6F}"/>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29" name="直線コネクタ 428">
          <a:extLst>
            <a:ext uri="{FF2B5EF4-FFF2-40B4-BE49-F238E27FC236}">
              <a16:creationId xmlns:a16="http://schemas.microsoft.com/office/drawing/2014/main" id="{83E579A9-CD12-4B52-92AA-2F4B473876BE}"/>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30" name="テキスト ボックス 429">
          <a:extLst>
            <a:ext uri="{FF2B5EF4-FFF2-40B4-BE49-F238E27FC236}">
              <a16:creationId xmlns:a16="http://schemas.microsoft.com/office/drawing/2014/main" id="{66E2EA2B-AACF-4750-91BF-21F6277321C0}"/>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31" name="直線コネクタ 430">
          <a:extLst>
            <a:ext uri="{FF2B5EF4-FFF2-40B4-BE49-F238E27FC236}">
              <a16:creationId xmlns:a16="http://schemas.microsoft.com/office/drawing/2014/main" id="{85416C95-C120-4AE5-869B-B2BA7F4FC8B9}"/>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32" name="テキスト ボックス 431">
          <a:extLst>
            <a:ext uri="{FF2B5EF4-FFF2-40B4-BE49-F238E27FC236}">
              <a16:creationId xmlns:a16="http://schemas.microsoft.com/office/drawing/2014/main" id="{669431EB-F38E-48BC-97A3-9F6E97C38FA7}"/>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33" name="直線コネクタ 432">
          <a:extLst>
            <a:ext uri="{FF2B5EF4-FFF2-40B4-BE49-F238E27FC236}">
              <a16:creationId xmlns:a16="http://schemas.microsoft.com/office/drawing/2014/main" id="{92EE2CA2-0E6D-442E-A8F6-FB84F24E5EDC}"/>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34" name="テキスト ボックス 433">
          <a:extLst>
            <a:ext uri="{FF2B5EF4-FFF2-40B4-BE49-F238E27FC236}">
              <a16:creationId xmlns:a16="http://schemas.microsoft.com/office/drawing/2014/main" id="{7DE2E0CA-27EC-429F-AC50-528BED87C27D}"/>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35" name="直線コネクタ 434">
          <a:extLst>
            <a:ext uri="{FF2B5EF4-FFF2-40B4-BE49-F238E27FC236}">
              <a16:creationId xmlns:a16="http://schemas.microsoft.com/office/drawing/2014/main" id="{E1DDC591-4E63-4D59-B676-737063CFC1DF}"/>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36" name="テキスト ボックス 435">
          <a:extLst>
            <a:ext uri="{FF2B5EF4-FFF2-40B4-BE49-F238E27FC236}">
              <a16:creationId xmlns:a16="http://schemas.microsoft.com/office/drawing/2014/main" id="{2752E8D0-FB79-45B8-BCA3-219DE9C9A883}"/>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37" name="直線コネクタ 436">
          <a:extLst>
            <a:ext uri="{FF2B5EF4-FFF2-40B4-BE49-F238E27FC236}">
              <a16:creationId xmlns:a16="http://schemas.microsoft.com/office/drawing/2014/main" id="{C6B124CA-0D77-4F98-884B-3A46B0D9481F}"/>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38" name="テキスト ボックス 437">
          <a:extLst>
            <a:ext uri="{FF2B5EF4-FFF2-40B4-BE49-F238E27FC236}">
              <a16:creationId xmlns:a16="http://schemas.microsoft.com/office/drawing/2014/main" id="{39712A97-A17D-4926-8F10-5DF17DBC4C55}"/>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39" name="直線コネクタ 438">
          <a:extLst>
            <a:ext uri="{FF2B5EF4-FFF2-40B4-BE49-F238E27FC236}">
              <a16:creationId xmlns:a16="http://schemas.microsoft.com/office/drawing/2014/main" id="{88A1D794-5113-4B0E-8BB7-6BC11DC4CEB4}"/>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40" name="テキスト ボックス 439">
          <a:extLst>
            <a:ext uri="{FF2B5EF4-FFF2-40B4-BE49-F238E27FC236}">
              <a16:creationId xmlns:a16="http://schemas.microsoft.com/office/drawing/2014/main" id="{70A70CBF-BB2F-453B-B6A2-AF467264D808}"/>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41" name="【認定こども園・幼稚園・保育所】&#10;一人当たり面積グラフ枠">
          <a:extLst>
            <a:ext uri="{FF2B5EF4-FFF2-40B4-BE49-F238E27FC236}">
              <a16:creationId xmlns:a16="http://schemas.microsoft.com/office/drawing/2014/main" id="{343EBE96-B341-4585-A832-02DC43AEFC78}"/>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32</xdr:row>
      <xdr:rowOff>168728</xdr:rowOff>
    </xdr:from>
    <xdr:to>
      <xdr:col>116</xdr:col>
      <xdr:colOff>62864</xdr:colOff>
      <xdr:row>41</xdr:row>
      <xdr:rowOff>162741</xdr:rowOff>
    </xdr:to>
    <xdr:cxnSp macro="">
      <xdr:nvCxnSpPr>
        <xdr:cNvPr id="442" name="直線コネクタ 441">
          <a:extLst>
            <a:ext uri="{FF2B5EF4-FFF2-40B4-BE49-F238E27FC236}">
              <a16:creationId xmlns:a16="http://schemas.microsoft.com/office/drawing/2014/main" id="{09E0649C-C189-4358-B037-84B3D731AF98}"/>
            </a:ext>
          </a:extLst>
        </xdr:cNvPr>
        <xdr:cNvCxnSpPr/>
      </xdr:nvCxnSpPr>
      <xdr:spPr>
        <a:xfrm flipV="1">
          <a:off x="22160864" y="5655128"/>
          <a:ext cx="0" cy="15370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166568</xdr:rowOff>
    </xdr:from>
    <xdr:ext cx="469744" cy="259045"/>
    <xdr:sp macro="" textlink="">
      <xdr:nvSpPr>
        <xdr:cNvPr id="443" name="【認定こども園・幼稚園・保育所】&#10;一人当たり面積最小値テキスト">
          <a:extLst>
            <a:ext uri="{FF2B5EF4-FFF2-40B4-BE49-F238E27FC236}">
              <a16:creationId xmlns:a16="http://schemas.microsoft.com/office/drawing/2014/main" id="{81B35BE4-9F76-4974-93CD-5FF62B5A3C30}"/>
            </a:ext>
          </a:extLst>
        </xdr:cNvPr>
        <xdr:cNvSpPr txBox="1"/>
      </xdr:nvSpPr>
      <xdr:spPr>
        <a:xfrm>
          <a:off x="22199600" y="7196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162741</xdr:rowOff>
    </xdr:from>
    <xdr:to>
      <xdr:col>116</xdr:col>
      <xdr:colOff>152400</xdr:colOff>
      <xdr:row>41</xdr:row>
      <xdr:rowOff>162741</xdr:rowOff>
    </xdr:to>
    <xdr:cxnSp macro="">
      <xdr:nvCxnSpPr>
        <xdr:cNvPr id="444" name="直線コネクタ 443">
          <a:extLst>
            <a:ext uri="{FF2B5EF4-FFF2-40B4-BE49-F238E27FC236}">
              <a16:creationId xmlns:a16="http://schemas.microsoft.com/office/drawing/2014/main" id="{BC40C9E4-D7B9-4890-BA19-720E27BF4CD9}"/>
            </a:ext>
          </a:extLst>
        </xdr:cNvPr>
        <xdr:cNvCxnSpPr/>
      </xdr:nvCxnSpPr>
      <xdr:spPr>
        <a:xfrm>
          <a:off x="22072600" y="71921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115405</xdr:rowOff>
    </xdr:from>
    <xdr:ext cx="469744" cy="259045"/>
    <xdr:sp macro="" textlink="">
      <xdr:nvSpPr>
        <xdr:cNvPr id="445" name="【認定こども園・幼稚園・保育所】&#10;一人当たり面積最大値テキスト">
          <a:extLst>
            <a:ext uri="{FF2B5EF4-FFF2-40B4-BE49-F238E27FC236}">
              <a16:creationId xmlns:a16="http://schemas.microsoft.com/office/drawing/2014/main" id="{69B60B52-5377-4EFA-98B8-44C795E9488F}"/>
            </a:ext>
          </a:extLst>
        </xdr:cNvPr>
        <xdr:cNvSpPr txBox="1"/>
      </xdr:nvSpPr>
      <xdr:spPr>
        <a:xfrm>
          <a:off x="22199600" y="5430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168728</xdr:rowOff>
    </xdr:from>
    <xdr:to>
      <xdr:col>116</xdr:col>
      <xdr:colOff>152400</xdr:colOff>
      <xdr:row>32</xdr:row>
      <xdr:rowOff>168728</xdr:rowOff>
    </xdr:to>
    <xdr:cxnSp macro="">
      <xdr:nvCxnSpPr>
        <xdr:cNvPr id="446" name="直線コネクタ 445">
          <a:extLst>
            <a:ext uri="{FF2B5EF4-FFF2-40B4-BE49-F238E27FC236}">
              <a16:creationId xmlns:a16="http://schemas.microsoft.com/office/drawing/2014/main" id="{309CB4F0-73AD-4C24-9D3F-27BF9E37DA09}"/>
            </a:ext>
          </a:extLst>
        </xdr:cNvPr>
        <xdr:cNvCxnSpPr/>
      </xdr:nvCxnSpPr>
      <xdr:spPr>
        <a:xfrm>
          <a:off x="22072600" y="5655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134818</xdr:rowOff>
    </xdr:from>
    <xdr:ext cx="469744" cy="259045"/>
    <xdr:sp macro="" textlink="">
      <xdr:nvSpPr>
        <xdr:cNvPr id="447" name="【認定こども園・幼稚園・保育所】&#10;一人当たり面積平均値テキスト">
          <a:extLst>
            <a:ext uri="{FF2B5EF4-FFF2-40B4-BE49-F238E27FC236}">
              <a16:creationId xmlns:a16="http://schemas.microsoft.com/office/drawing/2014/main" id="{FB902195-D735-4971-9ECE-675A916628D1}"/>
            </a:ext>
          </a:extLst>
        </xdr:cNvPr>
        <xdr:cNvSpPr txBox="1"/>
      </xdr:nvSpPr>
      <xdr:spPr>
        <a:xfrm>
          <a:off x="22199600" y="66499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111941</xdr:rowOff>
    </xdr:from>
    <xdr:to>
      <xdr:col>116</xdr:col>
      <xdr:colOff>114300</xdr:colOff>
      <xdr:row>40</xdr:row>
      <xdr:rowOff>42091</xdr:rowOff>
    </xdr:to>
    <xdr:sp macro="" textlink="">
      <xdr:nvSpPr>
        <xdr:cNvPr id="448" name="フローチャート: 判断 447">
          <a:extLst>
            <a:ext uri="{FF2B5EF4-FFF2-40B4-BE49-F238E27FC236}">
              <a16:creationId xmlns:a16="http://schemas.microsoft.com/office/drawing/2014/main" id="{3A4FB373-041F-4454-95A8-D658986AC9FF}"/>
            </a:ext>
          </a:extLst>
        </xdr:cNvPr>
        <xdr:cNvSpPr/>
      </xdr:nvSpPr>
      <xdr:spPr>
        <a:xfrm>
          <a:off x="22110700" y="6798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106499</xdr:rowOff>
    </xdr:from>
    <xdr:to>
      <xdr:col>112</xdr:col>
      <xdr:colOff>38100</xdr:colOff>
      <xdr:row>40</xdr:row>
      <xdr:rowOff>36649</xdr:rowOff>
    </xdr:to>
    <xdr:sp macro="" textlink="">
      <xdr:nvSpPr>
        <xdr:cNvPr id="449" name="フローチャート: 判断 448">
          <a:extLst>
            <a:ext uri="{FF2B5EF4-FFF2-40B4-BE49-F238E27FC236}">
              <a16:creationId xmlns:a16="http://schemas.microsoft.com/office/drawing/2014/main" id="{1ED32A02-A4C3-4C4B-AC70-BF7BDDA27276}"/>
            </a:ext>
          </a:extLst>
        </xdr:cNvPr>
        <xdr:cNvSpPr/>
      </xdr:nvSpPr>
      <xdr:spPr>
        <a:xfrm>
          <a:off x="21272500" y="6793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134801</xdr:rowOff>
    </xdr:from>
    <xdr:to>
      <xdr:col>107</xdr:col>
      <xdr:colOff>101600</xdr:colOff>
      <xdr:row>40</xdr:row>
      <xdr:rowOff>64951</xdr:rowOff>
    </xdr:to>
    <xdr:sp macro="" textlink="">
      <xdr:nvSpPr>
        <xdr:cNvPr id="450" name="フローチャート: 判断 449">
          <a:extLst>
            <a:ext uri="{FF2B5EF4-FFF2-40B4-BE49-F238E27FC236}">
              <a16:creationId xmlns:a16="http://schemas.microsoft.com/office/drawing/2014/main" id="{BED01E95-0B45-435E-9058-040BF2175439}"/>
            </a:ext>
          </a:extLst>
        </xdr:cNvPr>
        <xdr:cNvSpPr/>
      </xdr:nvSpPr>
      <xdr:spPr>
        <a:xfrm>
          <a:off x="20383500" y="6821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145687</xdr:rowOff>
    </xdr:from>
    <xdr:to>
      <xdr:col>102</xdr:col>
      <xdr:colOff>165100</xdr:colOff>
      <xdr:row>40</xdr:row>
      <xdr:rowOff>75837</xdr:rowOff>
    </xdr:to>
    <xdr:sp macro="" textlink="">
      <xdr:nvSpPr>
        <xdr:cNvPr id="451" name="フローチャート: 判断 450">
          <a:extLst>
            <a:ext uri="{FF2B5EF4-FFF2-40B4-BE49-F238E27FC236}">
              <a16:creationId xmlns:a16="http://schemas.microsoft.com/office/drawing/2014/main" id="{9E9C2C9A-2CAC-42F2-A2D3-193D4ACCEFD2}"/>
            </a:ext>
          </a:extLst>
        </xdr:cNvPr>
        <xdr:cNvSpPr/>
      </xdr:nvSpPr>
      <xdr:spPr>
        <a:xfrm>
          <a:off x="19494500" y="6832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52" name="テキスト ボックス 451">
          <a:extLst>
            <a:ext uri="{FF2B5EF4-FFF2-40B4-BE49-F238E27FC236}">
              <a16:creationId xmlns:a16="http://schemas.microsoft.com/office/drawing/2014/main" id="{0A74981B-653C-4C44-857F-67476A2DF682}"/>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53" name="テキスト ボックス 452">
          <a:extLst>
            <a:ext uri="{FF2B5EF4-FFF2-40B4-BE49-F238E27FC236}">
              <a16:creationId xmlns:a16="http://schemas.microsoft.com/office/drawing/2014/main" id="{F8E71144-F5F7-469F-AD28-697E22574084}"/>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54" name="テキスト ボックス 453">
          <a:extLst>
            <a:ext uri="{FF2B5EF4-FFF2-40B4-BE49-F238E27FC236}">
              <a16:creationId xmlns:a16="http://schemas.microsoft.com/office/drawing/2014/main" id="{366E6485-AD7B-4553-BC53-05509679329C}"/>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55" name="テキスト ボックス 454">
          <a:extLst>
            <a:ext uri="{FF2B5EF4-FFF2-40B4-BE49-F238E27FC236}">
              <a16:creationId xmlns:a16="http://schemas.microsoft.com/office/drawing/2014/main" id="{1DA1E08E-DB24-4386-9BF3-8D7C00F1CC7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56" name="テキスト ボックス 455">
          <a:extLst>
            <a:ext uri="{FF2B5EF4-FFF2-40B4-BE49-F238E27FC236}">
              <a16:creationId xmlns:a16="http://schemas.microsoft.com/office/drawing/2014/main" id="{310F11F9-7073-4B24-AAAB-C742D9291B32}"/>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157117</xdr:rowOff>
    </xdr:from>
    <xdr:to>
      <xdr:col>116</xdr:col>
      <xdr:colOff>114300</xdr:colOff>
      <xdr:row>41</xdr:row>
      <xdr:rowOff>87267</xdr:rowOff>
    </xdr:to>
    <xdr:sp macro="" textlink="">
      <xdr:nvSpPr>
        <xdr:cNvPr id="457" name="楕円 456">
          <a:extLst>
            <a:ext uri="{FF2B5EF4-FFF2-40B4-BE49-F238E27FC236}">
              <a16:creationId xmlns:a16="http://schemas.microsoft.com/office/drawing/2014/main" id="{0F72274A-4B89-4EB4-AFEA-2DA89B0F2BA5}"/>
            </a:ext>
          </a:extLst>
        </xdr:cNvPr>
        <xdr:cNvSpPr/>
      </xdr:nvSpPr>
      <xdr:spPr>
        <a:xfrm>
          <a:off x="22110700" y="7015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72044</xdr:rowOff>
    </xdr:from>
    <xdr:ext cx="469744" cy="259045"/>
    <xdr:sp macro="" textlink="">
      <xdr:nvSpPr>
        <xdr:cNvPr id="458" name="【認定こども園・幼稚園・保育所】&#10;一人当たり面積該当値テキスト">
          <a:extLst>
            <a:ext uri="{FF2B5EF4-FFF2-40B4-BE49-F238E27FC236}">
              <a16:creationId xmlns:a16="http://schemas.microsoft.com/office/drawing/2014/main" id="{C9181585-D42E-47D7-A3C9-88572B66DA01}"/>
            </a:ext>
          </a:extLst>
        </xdr:cNvPr>
        <xdr:cNvSpPr txBox="1"/>
      </xdr:nvSpPr>
      <xdr:spPr>
        <a:xfrm>
          <a:off x="22199600" y="6930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164737</xdr:rowOff>
    </xdr:from>
    <xdr:to>
      <xdr:col>112</xdr:col>
      <xdr:colOff>38100</xdr:colOff>
      <xdr:row>41</xdr:row>
      <xdr:rowOff>94887</xdr:rowOff>
    </xdr:to>
    <xdr:sp macro="" textlink="">
      <xdr:nvSpPr>
        <xdr:cNvPr id="459" name="楕円 458">
          <a:extLst>
            <a:ext uri="{FF2B5EF4-FFF2-40B4-BE49-F238E27FC236}">
              <a16:creationId xmlns:a16="http://schemas.microsoft.com/office/drawing/2014/main" id="{E2A34A9B-80F3-4D32-9B0B-925616F0A334}"/>
            </a:ext>
          </a:extLst>
        </xdr:cNvPr>
        <xdr:cNvSpPr/>
      </xdr:nvSpPr>
      <xdr:spPr>
        <a:xfrm>
          <a:off x="21272500" y="7022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36467</xdr:rowOff>
    </xdr:from>
    <xdr:to>
      <xdr:col>116</xdr:col>
      <xdr:colOff>63500</xdr:colOff>
      <xdr:row>41</xdr:row>
      <xdr:rowOff>44087</xdr:rowOff>
    </xdr:to>
    <xdr:cxnSp macro="">
      <xdr:nvCxnSpPr>
        <xdr:cNvPr id="460" name="直線コネクタ 459">
          <a:extLst>
            <a:ext uri="{FF2B5EF4-FFF2-40B4-BE49-F238E27FC236}">
              <a16:creationId xmlns:a16="http://schemas.microsoft.com/office/drawing/2014/main" id="{6E680C8D-B4D2-4797-8AEA-8914D2C5E41F}"/>
            </a:ext>
          </a:extLst>
        </xdr:cNvPr>
        <xdr:cNvCxnSpPr/>
      </xdr:nvCxnSpPr>
      <xdr:spPr>
        <a:xfrm flipV="1">
          <a:off x="21323300" y="7065917"/>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5262</xdr:rowOff>
    </xdr:from>
    <xdr:to>
      <xdr:col>107</xdr:col>
      <xdr:colOff>101600</xdr:colOff>
      <xdr:row>41</xdr:row>
      <xdr:rowOff>106862</xdr:rowOff>
    </xdr:to>
    <xdr:sp macro="" textlink="">
      <xdr:nvSpPr>
        <xdr:cNvPr id="461" name="楕円 460">
          <a:extLst>
            <a:ext uri="{FF2B5EF4-FFF2-40B4-BE49-F238E27FC236}">
              <a16:creationId xmlns:a16="http://schemas.microsoft.com/office/drawing/2014/main" id="{F25614B0-37DA-414A-ADA2-DCF8FD368176}"/>
            </a:ext>
          </a:extLst>
        </xdr:cNvPr>
        <xdr:cNvSpPr/>
      </xdr:nvSpPr>
      <xdr:spPr>
        <a:xfrm>
          <a:off x="20383500" y="7034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44087</xdr:rowOff>
    </xdr:from>
    <xdr:to>
      <xdr:col>111</xdr:col>
      <xdr:colOff>177800</xdr:colOff>
      <xdr:row>41</xdr:row>
      <xdr:rowOff>56062</xdr:rowOff>
    </xdr:to>
    <xdr:cxnSp macro="">
      <xdr:nvCxnSpPr>
        <xdr:cNvPr id="462" name="直線コネクタ 461">
          <a:extLst>
            <a:ext uri="{FF2B5EF4-FFF2-40B4-BE49-F238E27FC236}">
              <a16:creationId xmlns:a16="http://schemas.microsoft.com/office/drawing/2014/main" id="{C43EA2C8-6177-42BC-BE3B-E9F498AC0021}"/>
            </a:ext>
          </a:extLst>
        </xdr:cNvPr>
        <xdr:cNvCxnSpPr/>
      </xdr:nvCxnSpPr>
      <xdr:spPr>
        <a:xfrm flipV="1">
          <a:off x="20434300" y="7073537"/>
          <a:ext cx="889000" cy="11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12881</xdr:rowOff>
    </xdr:from>
    <xdr:to>
      <xdr:col>102</xdr:col>
      <xdr:colOff>165100</xdr:colOff>
      <xdr:row>41</xdr:row>
      <xdr:rowOff>114481</xdr:rowOff>
    </xdr:to>
    <xdr:sp macro="" textlink="">
      <xdr:nvSpPr>
        <xdr:cNvPr id="463" name="楕円 462">
          <a:extLst>
            <a:ext uri="{FF2B5EF4-FFF2-40B4-BE49-F238E27FC236}">
              <a16:creationId xmlns:a16="http://schemas.microsoft.com/office/drawing/2014/main" id="{D485337D-70BD-4A8D-95D9-447F5EFB03D2}"/>
            </a:ext>
          </a:extLst>
        </xdr:cNvPr>
        <xdr:cNvSpPr/>
      </xdr:nvSpPr>
      <xdr:spPr>
        <a:xfrm>
          <a:off x="19494500" y="7042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56062</xdr:rowOff>
    </xdr:from>
    <xdr:to>
      <xdr:col>107</xdr:col>
      <xdr:colOff>50800</xdr:colOff>
      <xdr:row>41</xdr:row>
      <xdr:rowOff>63681</xdr:rowOff>
    </xdr:to>
    <xdr:cxnSp macro="">
      <xdr:nvCxnSpPr>
        <xdr:cNvPr id="464" name="直線コネクタ 463">
          <a:extLst>
            <a:ext uri="{FF2B5EF4-FFF2-40B4-BE49-F238E27FC236}">
              <a16:creationId xmlns:a16="http://schemas.microsoft.com/office/drawing/2014/main" id="{9F68ADF7-A550-4227-8072-E6454BA59FF5}"/>
            </a:ext>
          </a:extLst>
        </xdr:cNvPr>
        <xdr:cNvCxnSpPr/>
      </xdr:nvCxnSpPr>
      <xdr:spPr>
        <a:xfrm flipV="1">
          <a:off x="19545300" y="7085512"/>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53176</xdr:rowOff>
    </xdr:from>
    <xdr:ext cx="469744" cy="259045"/>
    <xdr:sp macro="" textlink="">
      <xdr:nvSpPr>
        <xdr:cNvPr id="465" name="n_1aveValue【認定こども園・幼稚園・保育所】&#10;一人当たり面積">
          <a:extLst>
            <a:ext uri="{FF2B5EF4-FFF2-40B4-BE49-F238E27FC236}">
              <a16:creationId xmlns:a16="http://schemas.microsoft.com/office/drawing/2014/main" id="{6ECB5415-8871-475D-B8C1-64346191FE41}"/>
            </a:ext>
          </a:extLst>
        </xdr:cNvPr>
        <xdr:cNvSpPr txBox="1"/>
      </xdr:nvSpPr>
      <xdr:spPr>
        <a:xfrm>
          <a:off x="21075727" y="6568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81478</xdr:rowOff>
    </xdr:from>
    <xdr:ext cx="469744" cy="259045"/>
    <xdr:sp macro="" textlink="">
      <xdr:nvSpPr>
        <xdr:cNvPr id="466" name="n_2aveValue【認定こども園・幼稚園・保育所】&#10;一人当たり面積">
          <a:extLst>
            <a:ext uri="{FF2B5EF4-FFF2-40B4-BE49-F238E27FC236}">
              <a16:creationId xmlns:a16="http://schemas.microsoft.com/office/drawing/2014/main" id="{A8EA5098-2CF3-4268-8DA1-53244775A2AB}"/>
            </a:ext>
          </a:extLst>
        </xdr:cNvPr>
        <xdr:cNvSpPr txBox="1"/>
      </xdr:nvSpPr>
      <xdr:spPr>
        <a:xfrm>
          <a:off x="20199427" y="6596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92364</xdr:rowOff>
    </xdr:from>
    <xdr:ext cx="469744" cy="259045"/>
    <xdr:sp macro="" textlink="">
      <xdr:nvSpPr>
        <xdr:cNvPr id="467" name="n_3aveValue【認定こども園・幼稚園・保育所】&#10;一人当たり面積">
          <a:extLst>
            <a:ext uri="{FF2B5EF4-FFF2-40B4-BE49-F238E27FC236}">
              <a16:creationId xmlns:a16="http://schemas.microsoft.com/office/drawing/2014/main" id="{EE37EE6B-DA7D-427D-8DD8-C01768D6DC4C}"/>
            </a:ext>
          </a:extLst>
        </xdr:cNvPr>
        <xdr:cNvSpPr txBox="1"/>
      </xdr:nvSpPr>
      <xdr:spPr>
        <a:xfrm>
          <a:off x="19310427" y="660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41</xdr:row>
      <xdr:rowOff>86014</xdr:rowOff>
    </xdr:from>
    <xdr:ext cx="469744" cy="259045"/>
    <xdr:sp macro="" textlink="">
      <xdr:nvSpPr>
        <xdr:cNvPr id="468" name="n_1mainValue【認定こども園・幼稚園・保育所】&#10;一人当たり面積">
          <a:extLst>
            <a:ext uri="{FF2B5EF4-FFF2-40B4-BE49-F238E27FC236}">
              <a16:creationId xmlns:a16="http://schemas.microsoft.com/office/drawing/2014/main" id="{A15434F0-8217-427F-921F-84B863D07312}"/>
            </a:ext>
          </a:extLst>
        </xdr:cNvPr>
        <xdr:cNvSpPr txBox="1"/>
      </xdr:nvSpPr>
      <xdr:spPr>
        <a:xfrm>
          <a:off x="21075727" y="7115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97989</xdr:rowOff>
    </xdr:from>
    <xdr:ext cx="469744" cy="259045"/>
    <xdr:sp macro="" textlink="">
      <xdr:nvSpPr>
        <xdr:cNvPr id="469" name="n_2mainValue【認定こども園・幼稚園・保育所】&#10;一人当たり面積">
          <a:extLst>
            <a:ext uri="{FF2B5EF4-FFF2-40B4-BE49-F238E27FC236}">
              <a16:creationId xmlns:a16="http://schemas.microsoft.com/office/drawing/2014/main" id="{BA032E3C-D78A-4027-A387-202737AD2347}"/>
            </a:ext>
          </a:extLst>
        </xdr:cNvPr>
        <xdr:cNvSpPr txBox="1"/>
      </xdr:nvSpPr>
      <xdr:spPr>
        <a:xfrm>
          <a:off x="20199427" y="7127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41</xdr:row>
      <xdr:rowOff>105608</xdr:rowOff>
    </xdr:from>
    <xdr:ext cx="469744" cy="259045"/>
    <xdr:sp macro="" textlink="">
      <xdr:nvSpPr>
        <xdr:cNvPr id="470" name="n_3mainValue【認定こども園・幼稚園・保育所】&#10;一人当たり面積">
          <a:extLst>
            <a:ext uri="{FF2B5EF4-FFF2-40B4-BE49-F238E27FC236}">
              <a16:creationId xmlns:a16="http://schemas.microsoft.com/office/drawing/2014/main" id="{79AFF6D0-5CB6-4B71-B5C4-4BF79A1FF180}"/>
            </a:ext>
          </a:extLst>
        </xdr:cNvPr>
        <xdr:cNvSpPr txBox="1"/>
      </xdr:nvSpPr>
      <xdr:spPr>
        <a:xfrm>
          <a:off x="19310427" y="71350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71" name="正方形/長方形 470">
          <a:extLst>
            <a:ext uri="{FF2B5EF4-FFF2-40B4-BE49-F238E27FC236}">
              <a16:creationId xmlns:a16="http://schemas.microsoft.com/office/drawing/2014/main" id="{E9A11577-8379-47F7-970F-D59B0C0E9AD2}"/>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72" name="正方形/長方形 471">
          <a:extLst>
            <a:ext uri="{FF2B5EF4-FFF2-40B4-BE49-F238E27FC236}">
              <a16:creationId xmlns:a16="http://schemas.microsoft.com/office/drawing/2014/main" id="{855EF4C9-6AD6-4DF7-8D99-D609960F7796}"/>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73" name="正方形/長方形 472">
          <a:extLst>
            <a:ext uri="{FF2B5EF4-FFF2-40B4-BE49-F238E27FC236}">
              <a16:creationId xmlns:a16="http://schemas.microsoft.com/office/drawing/2014/main" id="{38737652-6EF7-4E15-97D6-E2AF24A32117}"/>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74" name="正方形/長方形 473">
          <a:extLst>
            <a:ext uri="{FF2B5EF4-FFF2-40B4-BE49-F238E27FC236}">
              <a16:creationId xmlns:a16="http://schemas.microsoft.com/office/drawing/2014/main" id="{71AC8238-AAE2-4F2F-8C34-0E339443A67E}"/>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75" name="正方形/長方形 474">
          <a:extLst>
            <a:ext uri="{FF2B5EF4-FFF2-40B4-BE49-F238E27FC236}">
              <a16:creationId xmlns:a16="http://schemas.microsoft.com/office/drawing/2014/main" id="{9D28F0D3-2638-4212-A25E-29AB4227A14F}"/>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76" name="正方形/長方形 475">
          <a:extLst>
            <a:ext uri="{FF2B5EF4-FFF2-40B4-BE49-F238E27FC236}">
              <a16:creationId xmlns:a16="http://schemas.microsoft.com/office/drawing/2014/main" id="{B2B8A320-3F50-4B31-96D2-65CF2E9CA33A}"/>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7" name="正方形/長方形 476">
          <a:extLst>
            <a:ext uri="{FF2B5EF4-FFF2-40B4-BE49-F238E27FC236}">
              <a16:creationId xmlns:a16="http://schemas.microsoft.com/office/drawing/2014/main" id="{83F96ACE-077D-4DC9-80A9-C919683910E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78" name="正方形/長方形 477">
          <a:extLst>
            <a:ext uri="{FF2B5EF4-FFF2-40B4-BE49-F238E27FC236}">
              <a16:creationId xmlns:a16="http://schemas.microsoft.com/office/drawing/2014/main" id="{00FCF8AF-01F7-4B18-B1ED-82C567567572}"/>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79" name="テキスト ボックス 478">
          <a:extLst>
            <a:ext uri="{FF2B5EF4-FFF2-40B4-BE49-F238E27FC236}">
              <a16:creationId xmlns:a16="http://schemas.microsoft.com/office/drawing/2014/main" id="{E32A8881-7060-4D8F-99D1-E25EBB6C8A39}"/>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80" name="直線コネクタ 479">
          <a:extLst>
            <a:ext uri="{FF2B5EF4-FFF2-40B4-BE49-F238E27FC236}">
              <a16:creationId xmlns:a16="http://schemas.microsoft.com/office/drawing/2014/main" id="{59B754C6-623B-456F-9B57-62C16E0829B5}"/>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81" name="直線コネクタ 480">
          <a:extLst>
            <a:ext uri="{FF2B5EF4-FFF2-40B4-BE49-F238E27FC236}">
              <a16:creationId xmlns:a16="http://schemas.microsoft.com/office/drawing/2014/main" id="{27D20D41-2CE2-4A4E-A9F0-15A1B04057C3}"/>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82" name="テキスト ボックス 481">
          <a:extLst>
            <a:ext uri="{FF2B5EF4-FFF2-40B4-BE49-F238E27FC236}">
              <a16:creationId xmlns:a16="http://schemas.microsoft.com/office/drawing/2014/main" id="{64A8933D-F146-4DAC-8C81-7AD9E310AF43}"/>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83" name="直線コネクタ 482">
          <a:extLst>
            <a:ext uri="{FF2B5EF4-FFF2-40B4-BE49-F238E27FC236}">
              <a16:creationId xmlns:a16="http://schemas.microsoft.com/office/drawing/2014/main" id="{AE3FD0F7-5FF4-49B9-80F8-1E001E9F43A4}"/>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84" name="テキスト ボックス 483">
          <a:extLst>
            <a:ext uri="{FF2B5EF4-FFF2-40B4-BE49-F238E27FC236}">
              <a16:creationId xmlns:a16="http://schemas.microsoft.com/office/drawing/2014/main" id="{D36B6C3B-0B7D-481B-A7AE-FC8681DE5D3A}"/>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85" name="直線コネクタ 484">
          <a:extLst>
            <a:ext uri="{FF2B5EF4-FFF2-40B4-BE49-F238E27FC236}">
              <a16:creationId xmlns:a16="http://schemas.microsoft.com/office/drawing/2014/main" id="{3209F26B-4CA4-4DDD-9E40-805D0BA5B3D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86" name="テキスト ボックス 485">
          <a:extLst>
            <a:ext uri="{FF2B5EF4-FFF2-40B4-BE49-F238E27FC236}">
              <a16:creationId xmlns:a16="http://schemas.microsoft.com/office/drawing/2014/main" id="{66AD303C-EB91-4FD3-B673-8D2F2526C9BD}"/>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87" name="直線コネクタ 486">
          <a:extLst>
            <a:ext uri="{FF2B5EF4-FFF2-40B4-BE49-F238E27FC236}">
              <a16:creationId xmlns:a16="http://schemas.microsoft.com/office/drawing/2014/main" id="{8061D81E-596A-4334-AAA0-F929356BD63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88" name="テキスト ボックス 487">
          <a:extLst>
            <a:ext uri="{FF2B5EF4-FFF2-40B4-BE49-F238E27FC236}">
              <a16:creationId xmlns:a16="http://schemas.microsoft.com/office/drawing/2014/main" id="{BF5B370B-93BA-407C-88E5-DD226C645396}"/>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89" name="直線コネクタ 488">
          <a:extLst>
            <a:ext uri="{FF2B5EF4-FFF2-40B4-BE49-F238E27FC236}">
              <a16:creationId xmlns:a16="http://schemas.microsoft.com/office/drawing/2014/main" id="{3E305184-01E4-4762-8DC4-B37271A82D48}"/>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90" name="テキスト ボックス 489">
          <a:extLst>
            <a:ext uri="{FF2B5EF4-FFF2-40B4-BE49-F238E27FC236}">
              <a16:creationId xmlns:a16="http://schemas.microsoft.com/office/drawing/2014/main" id="{0A9EB959-66AB-472E-9C43-713D9A799312}"/>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91" name="直線コネクタ 490">
          <a:extLst>
            <a:ext uri="{FF2B5EF4-FFF2-40B4-BE49-F238E27FC236}">
              <a16:creationId xmlns:a16="http://schemas.microsoft.com/office/drawing/2014/main" id="{45B4231D-C92E-41A8-90FA-BE4B6E30D965}"/>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92" name="テキスト ボックス 491">
          <a:extLst>
            <a:ext uri="{FF2B5EF4-FFF2-40B4-BE49-F238E27FC236}">
              <a16:creationId xmlns:a16="http://schemas.microsoft.com/office/drawing/2014/main" id="{65522C5D-BD47-466F-8B0E-BC3CBBF2B496}"/>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93" name="直線コネクタ 492">
          <a:extLst>
            <a:ext uri="{FF2B5EF4-FFF2-40B4-BE49-F238E27FC236}">
              <a16:creationId xmlns:a16="http://schemas.microsoft.com/office/drawing/2014/main" id="{2F936C61-E6BD-4F76-B5A6-AE65B53E59A4}"/>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94" name="テキスト ボックス 493">
          <a:extLst>
            <a:ext uri="{FF2B5EF4-FFF2-40B4-BE49-F238E27FC236}">
              <a16:creationId xmlns:a16="http://schemas.microsoft.com/office/drawing/2014/main" id="{B9A77C08-F3F2-4C19-AEEC-6407369215CB}"/>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95" name="【学校施設】&#10;有形固定資産減価償却率グラフ枠">
          <a:extLst>
            <a:ext uri="{FF2B5EF4-FFF2-40B4-BE49-F238E27FC236}">
              <a16:creationId xmlns:a16="http://schemas.microsoft.com/office/drawing/2014/main" id="{EF6A7907-2E53-42CD-A757-425F50E392A2}"/>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63</xdr:row>
      <xdr:rowOff>122465</xdr:rowOff>
    </xdr:to>
    <xdr:cxnSp macro="">
      <xdr:nvCxnSpPr>
        <xdr:cNvPr id="496" name="直線コネクタ 495">
          <a:extLst>
            <a:ext uri="{FF2B5EF4-FFF2-40B4-BE49-F238E27FC236}">
              <a16:creationId xmlns:a16="http://schemas.microsoft.com/office/drawing/2014/main" id="{EEEDF185-DA06-422A-9D6B-ACB3CC00BE0E}"/>
            </a:ext>
          </a:extLst>
        </xdr:cNvPr>
        <xdr:cNvCxnSpPr/>
      </xdr:nvCxnSpPr>
      <xdr:spPr>
        <a:xfrm flipV="1">
          <a:off x="16318864" y="9470572"/>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126292</xdr:rowOff>
    </xdr:from>
    <xdr:ext cx="405111" cy="259045"/>
    <xdr:sp macro="" textlink="">
      <xdr:nvSpPr>
        <xdr:cNvPr id="497" name="【学校施設】&#10;有形固定資産減価償却率最小値テキスト">
          <a:extLst>
            <a:ext uri="{FF2B5EF4-FFF2-40B4-BE49-F238E27FC236}">
              <a16:creationId xmlns:a16="http://schemas.microsoft.com/office/drawing/2014/main" id="{67690595-9E70-4DCA-8D86-3A26AF8E4841}"/>
            </a:ext>
          </a:extLst>
        </xdr:cNvPr>
        <xdr:cNvSpPr txBox="1"/>
      </xdr:nvSpPr>
      <xdr:spPr>
        <a:xfrm>
          <a:off x="16357600" y="10927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122465</xdr:rowOff>
    </xdr:from>
    <xdr:to>
      <xdr:col>86</xdr:col>
      <xdr:colOff>25400</xdr:colOff>
      <xdr:row>63</xdr:row>
      <xdr:rowOff>122465</xdr:rowOff>
    </xdr:to>
    <xdr:cxnSp macro="">
      <xdr:nvCxnSpPr>
        <xdr:cNvPr id="498" name="直線コネクタ 497">
          <a:extLst>
            <a:ext uri="{FF2B5EF4-FFF2-40B4-BE49-F238E27FC236}">
              <a16:creationId xmlns:a16="http://schemas.microsoft.com/office/drawing/2014/main" id="{025D04AD-C3CC-4DAC-9300-8214AABA1FDB}"/>
            </a:ext>
          </a:extLst>
        </xdr:cNvPr>
        <xdr:cNvCxnSpPr/>
      </xdr:nvCxnSpPr>
      <xdr:spPr>
        <a:xfrm>
          <a:off x="16230600" y="10923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99" name="【学校施設】&#10;有形固定資産減価償却率最大値テキスト">
          <a:extLst>
            <a:ext uri="{FF2B5EF4-FFF2-40B4-BE49-F238E27FC236}">
              <a16:creationId xmlns:a16="http://schemas.microsoft.com/office/drawing/2014/main" id="{3B070262-0B18-4F1A-A1BC-32F5D8D3973B}"/>
            </a:ext>
          </a:extLst>
        </xdr:cNvPr>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500" name="直線コネクタ 499">
          <a:extLst>
            <a:ext uri="{FF2B5EF4-FFF2-40B4-BE49-F238E27FC236}">
              <a16:creationId xmlns:a16="http://schemas.microsoft.com/office/drawing/2014/main" id="{D7682128-24EB-4135-AB5D-BA03B9BE74FC}"/>
            </a:ext>
          </a:extLst>
        </xdr:cNvPr>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136633</xdr:rowOff>
    </xdr:from>
    <xdr:ext cx="405111" cy="259045"/>
    <xdr:sp macro="" textlink="">
      <xdr:nvSpPr>
        <xdr:cNvPr id="501" name="【学校施設】&#10;有形固定資産減価償却率平均値テキスト">
          <a:extLst>
            <a:ext uri="{FF2B5EF4-FFF2-40B4-BE49-F238E27FC236}">
              <a16:creationId xmlns:a16="http://schemas.microsoft.com/office/drawing/2014/main" id="{47CA6FE2-A4DB-4C7C-AD45-230B818ECF99}"/>
            </a:ext>
          </a:extLst>
        </xdr:cNvPr>
        <xdr:cNvSpPr txBox="1"/>
      </xdr:nvSpPr>
      <xdr:spPr>
        <a:xfrm>
          <a:off x="16357600" y="100807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158206</xdr:rowOff>
    </xdr:from>
    <xdr:to>
      <xdr:col>85</xdr:col>
      <xdr:colOff>177800</xdr:colOff>
      <xdr:row>59</xdr:row>
      <xdr:rowOff>88356</xdr:rowOff>
    </xdr:to>
    <xdr:sp macro="" textlink="">
      <xdr:nvSpPr>
        <xdr:cNvPr id="502" name="フローチャート: 判断 501">
          <a:extLst>
            <a:ext uri="{FF2B5EF4-FFF2-40B4-BE49-F238E27FC236}">
              <a16:creationId xmlns:a16="http://schemas.microsoft.com/office/drawing/2014/main" id="{FA7D6913-65EE-4B2A-9F93-95858ACEA7B0}"/>
            </a:ext>
          </a:extLst>
        </xdr:cNvPr>
        <xdr:cNvSpPr/>
      </xdr:nvSpPr>
      <xdr:spPr>
        <a:xfrm>
          <a:off x="16268700" y="10102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163104</xdr:rowOff>
    </xdr:from>
    <xdr:to>
      <xdr:col>81</xdr:col>
      <xdr:colOff>101600</xdr:colOff>
      <xdr:row>59</xdr:row>
      <xdr:rowOff>93254</xdr:rowOff>
    </xdr:to>
    <xdr:sp macro="" textlink="">
      <xdr:nvSpPr>
        <xdr:cNvPr id="503" name="フローチャート: 判断 502">
          <a:extLst>
            <a:ext uri="{FF2B5EF4-FFF2-40B4-BE49-F238E27FC236}">
              <a16:creationId xmlns:a16="http://schemas.microsoft.com/office/drawing/2014/main" id="{3306A041-18C2-4ECC-93C0-C85BE6FD8BC9}"/>
            </a:ext>
          </a:extLst>
        </xdr:cNvPr>
        <xdr:cNvSpPr/>
      </xdr:nvSpPr>
      <xdr:spPr>
        <a:xfrm>
          <a:off x="15430500" y="1010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7983</xdr:rowOff>
    </xdr:from>
    <xdr:to>
      <xdr:col>76</xdr:col>
      <xdr:colOff>165100</xdr:colOff>
      <xdr:row>59</xdr:row>
      <xdr:rowOff>109583</xdr:rowOff>
    </xdr:to>
    <xdr:sp macro="" textlink="">
      <xdr:nvSpPr>
        <xdr:cNvPr id="504" name="フローチャート: 判断 503">
          <a:extLst>
            <a:ext uri="{FF2B5EF4-FFF2-40B4-BE49-F238E27FC236}">
              <a16:creationId xmlns:a16="http://schemas.microsoft.com/office/drawing/2014/main" id="{CE7FF8DA-B1A2-4FF1-A621-3ED20B5B27F6}"/>
            </a:ext>
          </a:extLst>
        </xdr:cNvPr>
        <xdr:cNvSpPr/>
      </xdr:nvSpPr>
      <xdr:spPr>
        <a:xfrm>
          <a:off x="14541500" y="1012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17780</xdr:rowOff>
    </xdr:from>
    <xdr:to>
      <xdr:col>72</xdr:col>
      <xdr:colOff>38100</xdr:colOff>
      <xdr:row>59</xdr:row>
      <xdr:rowOff>119380</xdr:rowOff>
    </xdr:to>
    <xdr:sp macro="" textlink="">
      <xdr:nvSpPr>
        <xdr:cNvPr id="505" name="フローチャート: 判断 504">
          <a:extLst>
            <a:ext uri="{FF2B5EF4-FFF2-40B4-BE49-F238E27FC236}">
              <a16:creationId xmlns:a16="http://schemas.microsoft.com/office/drawing/2014/main" id="{AB1B4A5C-3B52-4775-9F27-197DFBA35463}"/>
            </a:ext>
          </a:extLst>
        </xdr:cNvPr>
        <xdr:cNvSpPr/>
      </xdr:nvSpPr>
      <xdr:spPr>
        <a:xfrm>
          <a:off x="136525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06" name="テキスト ボックス 505">
          <a:extLst>
            <a:ext uri="{FF2B5EF4-FFF2-40B4-BE49-F238E27FC236}">
              <a16:creationId xmlns:a16="http://schemas.microsoft.com/office/drawing/2014/main" id="{3BE7BF5C-E50E-42B9-B5A7-8FCAB0C727EC}"/>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07" name="テキスト ボックス 506">
          <a:extLst>
            <a:ext uri="{FF2B5EF4-FFF2-40B4-BE49-F238E27FC236}">
              <a16:creationId xmlns:a16="http://schemas.microsoft.com/office/drawing/2014/main" id="{C691546C-023B-4630-B2F1-F2965DA27F85}"/>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08" name="テキスト ボックス 507">
          <a:extLst>
            <a:ext uri="{FF2B5EF4-FFF2-40B4-BE49-F238E27FC236}">
              <a16:creationId xmlns:a16="http://schemas.microsoft.com/office/drawing/2014/main" id="{CE91DF88-1ECA-4556-8FB0-8D354084AEC7}"/>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09" name="テキスト ボックス 508">
          <a:extLst>
            <a:ext uri="{FF2B5EF4-FFF2-40B4-BE49-F238E27FC236}">
              <a16:creationId xmlns:a16="http://schemas.microsoft.com/office/drawing/2014/main" id="{0AB51A8E-F535-4373-9C56-0727F5BC97AC}"/>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10" name="テキスト ボックス 509">
          <a:extLst>
            <a:ext uri="{FF2B5EF4-FFF2-40B4-BE49-F238E27FC236}">
              <a16:creationId xmlns:a16="http://schemas.microsoft.com/office/drawing/2014/main" id="{1A4E9280-B119-4515-AD54-B0D626F2377E}"/>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70031</xdr:rowOff>
    </xdr:from>
    <xdr:to>
      <xdr:col>85</xdr:col>
      <xdr:colOff>177800</xdr:colOff>
      <xdr:row>58</xdr:row>
      <xdr:rowOff>181</xdr:rowOff>
    </xdr:to>
    <xdr:sp macro="" textlink="">
      <xdr:nvSpPr>
        <xdr:cNvPr id="511" name="楕円 510">
          <a:extLst>
            <a:ext uri="{FF2B5EF4-FFF2-40B4-BE49-F238E27FC236}">
              <a16:creationId xmlns:a16="http://schemas.microsoft.com/office/drawing/2014/main" id="{0E060C8A-482D-44E9-A59E-0BB91E261ECE}"/>
            </a:ext>
          </a:extLst>
        </xdr:cNvPr>
        <xdr:cNvSpPr/>
      </xdr:nvSpPr>
      <xdr:spPr>
        <a:xfrm>
          <a:off x="16268700" y="9842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92908</xdr:rowOff>
    </xdr:from>
    <xdr:ext cx="405111" cy="259045"/>
    <xdr:sp macro="" textlink="">
      <xdr:nvSpPr>
        <xdr:cNvPr id="512" name="【学校施設】&#10;有形固定資産減価償却率該当値テキスト">
          <a:extLst>
            <a:ext uri="{FF2B5EF4-FFF2-40B4-BE49-F238E27FC236}">
              <a16:creationId xmlns:a16="http://schemas.microsoft.com/office/drawing/2014/main" id="{6150583C-2318-4938-9BAD-FEC8A35A36D9}"/>
            </a:ext>
          </a:extLst>
        </xdr:cNvPr>
        <xdr:cNvSpPr txBox="1"/>
      </xdr:nvSpPr>
      <xdr:spPr>
        <a:xfrm>
          <a:off x="16357600" y="96941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101056</xdr:rowOff>
    </xdr:from>
    <xdr:to>
      <xdr:col>81</xdr:col>
      <xdr:colOff>101600</xdr:colOff>
      <xdr:row>58</xdr:row>
      <xdr:rowOff>31206</xdr:rowOff>
    </xdr:to>
    <xdr:sp macro="" textlink="">
      <xdr:nvSpPr>
        <xdr:cNvPr id="513" name="楕円 512">
          <a:extLst>
            <a:ext uri="{FF2B5EF4-FFF2-40B4-BE49-F238E27FC236}">
              <a16:creationId xmlns:a16="http://schemas.microsoft.com/office/drawing/2014/main" id="{8B85B40D-6172-4C65-A234-3A7A26C4A326}"/>
            </a:ext>
          </a:extLst>
        </xdr:cNvPr>
        <xdr:cNvSpPr/>
      </xdr:nvSpPr>
      <xdr:spPr>
        <a:xfrm>
          <a:off x="15430500" y="9873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57</xdr:row>
      <xdr:rowOff>120831</xdr:rowOff>
    </xdr:from>
    <xdr:to>
      <xdr:col>85</xdr:col>
      <xdr:colOff>127000</xdr:colOff>
      <xdr:row>57</xdr:row>
      <xdr:rowOff>151856</xdr:rowOff>
    </xdr:to>
    <xdr:cxnSp macro="">
      <xdr:nvCxnSpPr>
        <xdr:cNvPr id="514" name="直線コネクタ 513">
          <a:extLst>
            <a:ext uri="{FF2B5EF4-FFF2-40B4-BE49-F238E27FC236}">
              <a16:creationId xmlns:a16="http://schemas.microsoft.com/office/drawing/2014/main" id="{A009074A-7881-431F-99E0-950107131943}"/>
            </a:ext>
          </a:extLst>
        </xdr:cNvPr>
        <xdr:cNvCxnSpPr/>
      </xdr:nvCxnSpPr>
      <xdr:spPr>
        <a:xfrm flipV="1">
          <a:off x="15481300" y="9893481"/>
          <a:ext cx="8382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105954</xdr:rowOff>
    </xdr:from>
    <xdr:to>
      <xdr:col>76</xdr:col>
      <xdr:colOff>165100</xdr:colOff>
      <xdr:row>58</xdr:row>
      <xdr:rowOff>36104</xdr:rowOff>
    </xdr:to>
    <xdr:sp macro="" textlink="">
      <xdr:nvSpPr>
        <xdr:cNvPr id="515" name="楕円 514">
          <a:extLst>
            <a:ext uri="{FF2B5EF4-FFF2-40B4-BE49-F238E27FC236}">
              <a16:creationId xmlns:a16="http://schemas.microsoft.com/office/drawing/2014/main" id="{7A8DB2EE-1649-4BF0-A708-74007C9B939D}"/>
            </a:ext>
          </a:extLst>
        </xdr:cNvPr>
        <xdr:cNvSpPr/>
      </xdr:nvSpPr>
      <xdr:spPr>
        <a:xfrm>
          <a:off x="14541500" y="9878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151856</xdr:rowOff>
    </xdr:from>
    <xdr:to>
      <xdr:col>81</xdr:col>
      <xdr:colOff>50800</xdr:colOff>
      <xdr:row>57</xdr:row>
      <xdr:rowOff>156754</xdr:rowOff>
    </xdr:to>
    <xdr:cxnSp macro="">
      <xdr:nvCxnSpPr>
        <xdr:cNvPr id="516" name="直線コネクタ 515">
          <a:extLst>
            <a:ext uri="{FF2B5EF4-FFF2-40B4-BE49-F238E27FC236}">
              <a16:creationId xmlns:a16="http://schemas.microsoft.com/office/drawing/2014/main" id="{5788B298-DF2E-4C38-A63F-CF4A563171E9}"/>
            </a:ext>
          </a:extLst>
        </xdr:cNvPr>
        <xdr:cNvCxnSpPr/>
      </xdr:nvCxnSpPr>
      <xdr:spPr>
        <a:xfrm flipV="1">
          <a:off x="14592300" y="9924506"/>
          <a:ext cx="889000" cy="4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55335</xdr:rowOff>
    </xdr:from>
    <xdr:to>
      <xdr:col>72</xdr:col>
      <xdr:colOff>38100</xdr:colOff>
      <xdr:row>57</xdr:row>
      <xdr:rowOff>156935</xdr:rowOff>
    </xdr:to>
    <xdr:sp macro="" textlink="">
      <xdr:nvSpPr>
        <xdr:cNvPr id="517" name="楕円 516">
          <a:extLst>
            <a:ext uri="{FF2B5EF4-FFF2-40B4-BE49-F238E27FC236}">
              <a16:creationId xmlns:a16="http://schemas.microsoft.com/office/drawing/2014/main" id="{F64E0BAB-E91D-4253-A95E-0457D4D9D5E5}"/>
            </a:ext>
          </a:extLst>
        </xdr:cNvPr>
        <xdr:cNvSpPr/>
      </xdr:nvSpPr>
      <xdr:spPr>
        <a:xfrm>
          <a:off x="13652500" y="982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57</xdr:row>
      <xdr:rowOff>106135</xdr:rowOff>
    </xdr:from>
    <xdr:to>
      <xdr:col>76</xdr:col>
      <xdr:colOff>114300</xdr:colOff>
      <xdr:row>57</xdr:row>
      <xdr:rowOff>156754</xdr:rowOff>
    </xdr:to>
    <xdr:cxnSp macro="">
      <xdr:nvCxnSpPr>
        <xdr:cNvPr id="518" name="直線コネクタ 517">
          <a:extLst>
            <a:ext uri="{FF2B5EF4-FFF2-40B4-BE49-F238E27FC236}">
              <a16:creationId xmlns:a16="http://schemas.microsoft.com/office/drawing/2014/main" id="{524DC20C-074B-4FDF-A0E4-582422BAAE82}"/>
            </a:ext>
          </a:extLst>
        </xdr:cNvPr>
        <xdr:cNvCxnSpPr/>
      </xdr:nvCxnSpPr>
      <xdr:spPr>
        <a:xfrm>
          <a:off x="13703300" y="9878785"/>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84381</xdr:rowOff>
    </xdr:from>
    <xdr:ext cx="405111" cy="259045"/>
    <xdr:sp macro="" textlink="">
      <xdr:nvSpPr>
        <xdr:cNvPr id="519" name="n_1aveValue【学校施設】&#10;有形固定資産減価償却率">
          <a:extLst>
            <a:ext uri="{FF2B5EF4-FFF2-40B4-BE49-F238E27FC236}">
              <a16:creationId xmlns:a16="http://schemas.microsoft.com/office/drawing/2014/main" id="{31C20E78-DA21-4FF6-B483-527B6F0F63E2}"/>
            </a:ext>
          </a:extLst>
        </xdr:cNvPr>
        <xdr:cNvSpPr txBox="1"/>
      </xdr:nvSpPr>
      <xdr:spPr>
        <a:xfrm>
          <a:off x="15266044" y="101999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100710</xdr:rowOff>
    </xdr:from>
    <xdr:ext cx="405111" cy="259045"/>
    <xdr:sp macro="" textlink="">
      <xdr:nvSpPr>
        <xdr:cNvPr id="520" name="n_2aveValue【学校施設】&#10;有形固定資産減価償却率">
          <a:extLst>
            <a:ext uri="{FF2B5EF4-FFF2-40B4-BE49-F238E27FC236}">
              <a16:creationId xmlns:a16="http://schemas.microsoft.com/office/drawing/2014/main" id="{89346679-17D8-42EA-A2D3-654D30B24614}"/>
            </a:ext>
          </a:extLst>
        </xdr:cNvPr>
        <xdr:cNvSpPr txBox="1"/>
      </xdr:nvSpPr>
      <xdr:spPr>
        <a:xfrm>
          <a:off x="14389744" y="102162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110507</xdr:rowOff>
    </xdr:from>
    <xdr:ext cx="405111" cy="259045"/>
    <xdr:sp macro="" textlink="">
      <xdr:nvSpPr>
        <xdr:cNvPr id="521" name="n_3aveValue【学校施設】&#10;有形固定資産減価償却率">
          <a:extLst>
            <a:ext uri="{FF2B5EF4-FFF2-40B4-BE49-F238E27FC236}">
              <a16:creationId xmlns:a16="http://schemas.microsoft.com/office/drawing/2014/main" id="{163EC377-87D8-4A15-875C-009BBC109F78}"/>
            </a:ext>
          </a:extLst>
        </xdr:cNvPr>
        <xdr:cNvSpPr txBox="1"/>
      </xdr:nvSpPr>
      <xdr:spPr>
        <a:xfrm>
          <a:off x="13500744" y="10226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47733</xdr:rowOff>
    </xdr:from>
    <xdr:ext cx="405111" cy="259045"/>
    <xdr:sp macro="" textlink="">
      <xdr:nvSpPr>
        <xdr:cNvPr id="522" name="n_1mainValue【学校施設】&#10;有形固定資産減価償却率">
          <a:extLst>
            <a:ext uri="{FF2B5EF4-FFF2-40B4-BE49-F238E27FC236}">
              <a16:creationId xmlns:a16="http://schemas.microsoft.com/office/drawing/2014/main" id="{D31A65DE-8964-4FF3-B456-18BBC6ACB6C5}"/>
            </a:ext>
          </a:extLst>
        </xdr:cNvPr>
        <xdr:cNvSpPr txBox="1"/>
      </xdr:nvSpPr>
      <xdr:spPr>
        <a:xfrm>
          <a:off x="15266044" y="9648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52631</xdr:rowOff>
    </xdr:from>
    <xdr:ext cx="405111" cy="259045"/>
    <xdr:sp macro="" textlink="">
      <xdr:nvSpPr>
        <xdr:cNvPr id="523" name="n_2mainValue【学校施設】&#10;有形固定資産減価償却率">
          <a:extLst>
            <a:ext uri="{FF2B5EF4-FFF2-40B4-BE49-F238E27FC236}">
              <a16:creationId xmlns:a16="http://schemas.microsoft.com/office/drawing/2014/main" id="{509E304D-688D-462F-8375-C6F9470C894C}"/>
            </a:ext>
          </a:extLst>
        </xdr:cNvPr>
        <xdr:cNvSpPr txBox="1"/>
      </xdr:nvSpPr>
      <xdr:spPr>
        <a:xfrm>
          <a:off x="14389744" y="9653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2012</xdr:rowOff>
    </xdr:from>
    <xdr:ext cx="405111" cy="259045"/>
    <xdr:sp macro="" textlink="">
      <xdr:nvSpPr>
        <xdr:cNvPr id="524" name="n_3mainValue【学校施設】&#10;有形固定資産減価償却率">
          <a:extLst>
            <a:ext uri="{FF2B5EF4-FFF2-40B4-BE49-F238E27FC236}">
              <a16:creationId xmlns:a16="http://schemas.microsoft.com/office/drawing/2014/main" id="{E952943D-50D4-47B7-BF7C-4E7DA644D5DB}"/>
            </a:ext>
          </a:extLst>
        </xdr:cNvPr>
        <xdr:cNvSpPr txBox="1"/>
      </xdr:nvSpPr>
      <xdr:spPr>
        <a:xfrm>
          <a:off x="13500744" y="9603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25" name="正方形/長方形 524">
          <a:extLst>
            <a:ext uri="{FF2B5EF4-FFF2-40B4-BE49-F238E27FC236}">
              <a16:creationId xmlns:a16="http://schemas.microsoft.com/office/drawing/2014/main" id="{7B933B5D-EB27-4BAC-BB2D-CBBBEAE13315}"/>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26" name="正方形/長方形 525">
          <a:extLst>
            <a:ext uri="{FF2B5EF4-FFF2-40B4-BE49-F238E27FC236}">
              <a16:creationId xmlns:a16="http://schemas.microsoft.com/office/drawing/2014/main" id="{C66686AF-68EE-4552-98BE-29D58E968ADE}"/>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27" name="正方形/長方形 526">
          <a:extLst>
            <a:ext uri="{FF2B5EF4-FFF2-40B4-BE49-F238E27FC236}">
              <a16:creationId xmlns:a16="http://schemas.microsoft.com/office/drawing/2014/main" id="{DFFA2874-1732-43FB-9AB0-675FCCB33DD2}"/>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28" name="正方形/長方形 527">
          <a:extLst>
            <a:ext uri="{FF2B5EF4-FFF2-40B4-BE49-F238E27FC236}">
              <a16:creationId xmlns:a16="http://schemas.microsoft.com/office/drawing/2014/main" id="{983CA99A-177F-4300-B9CD-172BAE9D8A56}"/>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29" name="正方形/長方形 528">
          <a:extLst>
            <a:ext uri="{FF2B5EF4-FFF2-40B4-BE49-F238E27FC236}">
              <a16:creationId xmlns:a16="http://schemas.microsoft.com/office/drawing/2014/main" id="{9AEFF0E2-3EDF-4F7A-A808-E3A1E5B1C854}"/>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30" name="正方形/長方形 529">
          <a:extLst>
            <a:ext uri="{FF2B5EF4-FFF2-40B4-BE49-F238E27FC236}">
              <a16:creationId xmlns:a16="http://schemas.microsoft.com/office/drawing/2014/main" id="{6D833B3D-600F-4B6E-8E97-D69CC25CCE14}"/>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31" name="正方形/長方形 530">
          <a:extLst>
            <a:ext uri="{FF2B5EF4-FFF2-40B4-BE49-F238E27FC236}">
              <a16:creationId xmlns:a16="http://schemas.microsoft.com/office/drawing/2014/main" id="{8655CC14-D4E1-4CE3-AA2B-96EE58D09079}"/>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32" name="正方形/長方形 531">
          <a:extLst>
            <a:ext uri="{FF2B5EF4-FFF2-40B4-BE49-F238E27FC236}">
              <a16:creationId xmlns:a16="http://schemas.microsoft.com/office/drawing/2014/main" id="{C0BF7DE7-3E01-4607-9AF1-413442CBE4F5}"/>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33" name="テキスト ボックス 532">
          <a:extLst>
            <a:ext uri="{FF2B5EF4-FFF2-40B4-BE49-F238E27FC236}">
              <a16:creationId xmlns:a16="http://schemas.microsoft.com/office/drawing/2014/main" id="{6C695EA9-69E9-4639-856C-39F20F2BDBEC}"/>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34" name="直線コネクタ 533">
          <a:extLst>
            <a:ext uri="{FF2B5EF4-FFF2-40B4-BE49-F238E27FC236}">
              <a16:creationId xmlns:a16="http://schemas.microsoft.com/office/drawing/2014/main" id="{88088493-D118-4963-A969-0E72ECBF5874}"/>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35" name="直線コネクタ 534">
          <a:extLst>
            <a:ext uri="{FF2B5EF4-FFF2-40B4-BE49-F238E27FC236}">
              <a16:creationId xmlns:a16="http://schemas.microsoft.com/office/drawing/2014/main" id="{09740D84-AC9A-42EC-B940-8732E6BA19E0}"/>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36" name="テキスト ボックス 535">
          <a:extLst>
            <a:ext uri="{FF2B5EF4-FFF2-40B4-BE49-F238E27FC236}">
              <a16:creationId xmlns:a16="http://schemas.microsoft.com/office/drawing/2014/main" id="{BEB52D33-C330-4EBE-BCA6-DFBC188536B9}"/>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37" name="直線コネクタ 536">
          <a:extLst>
            <a:ext uri="{FF2B5EF4-FFF2-40B4-BE49-F238E27FC236}">
              <a16:creationId xmlns:a16="http://schemas.microsoft.com/office/drawing/2014/main" id="{F5D0AFBB-C550-4BFC-BEAD-955FF58AE7C7}"/>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538" name="テキスト ボックス 537">
          <a:extLst>
            <a:ext uri="{FF2B5EF4-FFF2-40B4-BE49-F238E27FC236}">
              <a16:creationId xmlns:a16="http://schemas.microsoft.com/office/drawing/2014/main" id="{30572421-F357-421F-A3C5-9FDB992FAD3F}"/>
            </a:ext>
          </a:extLst>
        </xdr:cNvPr>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39" name="直線コネクタ 538">
          <a:extLst>
            <a:ext uri="{FF2B5EF4-FFF2-40B4-BE49-F238E27FC236}">
              <a16:creationId xmlns:a16="http://schemas.microsoft.com/office/drawing/2014/main" id="{2FB4025E-AD1B-4C7F-9F4D-3E41C818C38C}"/>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540" name="テキスト ボックス 539">
          <a:extLst>
            <a:ext uri="{FF2B5EF4-FFF2-40B4-BE49-F238E27FC236}">
              <a16:creationId xmlns:a16="http://schemas.microsoft.com/office/drawing/2014/main" id="{B7D98716-044F-4891-9039-260016EC17F4}"/>
            </a:ext>
          </a:extLst>
        </xdr:cNvPr>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41" name="直線コネクタ 540">
          <a:extLst>
            <a:ext uri="{FF2B5EF4-FFF2-40B4-BE49-F238E27FC236}">
              <a16:creationId xmlns:a16="http://schemas.microsoft.com/office/drawing/2014/main" id="{95F04428-088C-48BA-B365-9B6C06F5AC92}"/>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542" name="テキスト ボックス 541">
          <a:extLst>
            <a:ext uri="{FF2B5EF4-FFF2-40B4-BE49-F238E27FC236}">
              <a16:creationId xmlns:a16="http://schemas.microsoft.com/office/drawing/2014/main" id="{CAE068AE-B3AE-4855-B43A-F979A6426771}"/>
            </a:ext>
          </a:extLst>
        </xdr:cNvPr>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43" name="直線コネクタ 542">
          <a:extLst>
            <a:ext uri="{FF2B5EF4-FFF2-40B4-BE49-F238E27FC236}">
              <a16:creationId xmlns:a16="http://schemas.microsoft.com/office/drawing/2014/main" id="{01E907BC-59D6-440D-9FEA-7D4F790D37AC}"/>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44" name="テキスト ボックス 543">
          <a:extLst>
            <a:ext uri="{FF2B5EF4-FFF2-40B4-BE49-F238E27FC236}">
              <a16:creationId xmlns:a16="http://schemas.microsoft.com/office/drawing/2014/main" id="{CEFD36F3-40D9-4A4E-8823-768D5D860B5F}"/>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45" name="直線コネクタ 544">
          <a:extLst>
            <a:ext uri="{FF2B5EF4-FFF2-40B4-BE49-F238E27FC236}">
              <a16:creationId xmlns:a16="http://schemas.microsoft.com/office/drawing/2014/main" id="{C6DC8BA7-62CA-45F8-A3B9-565755BAF209}"/>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46" name="テキスト ボックス 545">
          <a:extLst>
            <a:ext uri="{FF2B5EF4-FFF2-40B4-BE49-F238E27FC236}">
              <a16:creationId xmlns:a16="http://schemas.microsoft.com/office/drawing/2014/main" id="{66114861-965D-419A-A7F0-C124B88E2308}"/>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47" name="直線コネクタ 546">
          <a:extLst>
            <a:ext uri="{FF2B5EF4-FFF2-40B4-BE49-F238E27FC236}">
              <a16:creationId xmlns:a16="http://schemas.microsoft.com/office/drawing/2014/main" id="{31F24142-72F0-4E8C-A45D-B83B687D38FF}"/>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48" name="テキスト ボックス 547">
          <a:extLst>
            <a:ext uri="{FF2B5EF4-FFF2-40B4-BE49-F238E27FC236}">
              <a16:creationId xmlns:a16="http://schemas.microsoft.com/office/drawing/2014/main" id="{CC65BB22-8989-45B2-9222-3B8CD84AEC67}"/>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49" name="【学校施設】&#10;一人当たり面積グラフ枠">
          <a:extLst>
            <a:ext uri="{FF2B5EF4-FFF2-40B4-BE49-F238E27FC236}">
              <a16:creationId xmlns:a16="http://schemas.microsoft.com/office/drawing/2014/main" id="{021267B1-8310-4FDF-AE2C-9A5D41138DD2}"/>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43662</xdr:rowOff>
    </xdr:from>
    <xdr:to>
      <xdr:col>116</xdr:col>
      <xdr:colOff>62864</xdr:colOff>
      <xdr:row>64</xdr:row>
      <xdr:rowOff>126122</xdr:rowOff>
    </xdr:to>
    <xdr:cxnSp macro="">
      <xdr:nvCxnSpPr>
        <xdr:cNvPr id="550" name="直線コネクタ 549">
          <a:extLst>
            <a:ext uri="{FF2B5EF4-FFF2-40B4-BE49-F238E27FC236}">
              <a16:creationId xmlns:a16="http://schemas.microsoft.com/office/drawing/2014/main" id="{23CFFD75-5CF0-44DD-A6E8-554132F9C7AB}"/>
            </a:ext>
          </a:extLst>
        </xdr:cNvPr>
        <xdr:cNvCxnSpPr/>
      </xdr:nvCxnSpPr>
      <xdr:spPr>
        <a:xfrm flipV="1">
          <a:off x="22160864" y="9644862"/>
          <a:ext cx="0" cy="1454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129949</xdr:rowOff>
    </xdr:from>
    <xdr:ext cx="469744" cy="259045"/>
    <xdr:sp macro="" textlink="">
      <xdr:nvSpPr>
        <xdr:cNvPr id="551" name="【学校施設】&#10;一人当たり面積最小値テキスト">
          <a:extLst>
            <a:ext uri="{FF2B5EF4-FFF2-40B4-BE49-F238E27FC236}">
              <a16:creationId xmlns:a16="http://schemas.microsoft.com/office/drawing/2014/main" id="{EF01B299-13CF-4C73-AD33-3F3BBE170823}"/>
            </a:ext>
          </a:extLst>
        </xdr:cNvPr>
        <xdr:cNvSpPr txBox="1"/>
      </xdr:nvSpPr>
      <xdr:spPr>
        <a:xfrm>
          <a:off x="22199600" y="11102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126122</xdr:rowOff>
    </xdr:from>
    <xdr:to>
      <xdr:col>116</xdr:col>
      <xdr:colOff>152400</xdr:colOff>
      <xdr:row>64</xdr:row>
      <xdr:rowOff>126122</xdr:rowOff>
    </xdr:to>
    <xdr:cxnSp macro="">
      <xdr:nvCxnSpPr>
        <xdr:cNvPr id="552" name="直線コネクタ 551">
          <a:extLst>
            <a:ext uri="{FF2B5EF4-FFF2-40B4-BE49-F238E27FC236}">
              <a16:creationId xmlns:a16="http://schemas.microsoft.com/office/drawing/2014/main" id="{9461D63A-CDDB-48AA-BE78-F3FDB8EEA5FE}"/>
            </a:ext>
          </a:extLst>
        </xdr:cNvPr>
        <xdr:cNvCxnSpPr/>
      </xdr:nvCxnSpPr>
      <xdr:spPr>
        <a:xfrm>
          <a:off x="22072600" y="110989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161789</xdr:rowOff>
    </xdr:from>
    <xdr:ext cx="534377" cy="259045"/>
    <xdr:sp macro="" textlink="">
      <xdr:nvSpPr>
        <xdr:cNvPr id="553" name="【学校施設】&#10;一人当たり面積最大値テキスト">
          <a:extLst>
            <a:ext uri="{FF2B5EF4-FFF2-40B4-BE49-F238E27FC236}">
              <a16:creationId xmlns:a16="http://schemas.microsoft.com/office/drawing/2014/main" id="{B1633168-7E7D-48DA-A26B-E5F75D7128A2}"/>
            </a:ext>
          </a:extLst>
        </xdr:cNvPr>
        <xdr:cNvSpPr txBox="1"/>
      </xdr:nvSpPr>
      <xdr:spPr>
        <a:xfrm>
          <a:off x="22199600" y="9420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43662</xdr:rowOff>
    </xdr:from>
    <xdr:to>
      <xdr:col>116</xdr:col>
      <xdr:colOff>152400</xdr:colOff>
      <xdr:row>56</xdr:row>
      <xdr:rowOff>43662</xdr:rowOff>
    </xdr:to>
    <xdr:cxnSp macro="">
      <xdr:nvCxnSpPr>
        <xdr:cNvPr id="554" name="直線コネクタ 553">
          <a:extLst>
            <a:ext uri="{FF2B5EF4-FFF2-40B4-BE49-F238E27FC236}">
              <a16:creationId xmlns:a16="http://schemas.microsoft.com/office/drawing/2014/main" id="{99B56DE2-A34C-4A80-9A1F-3EB4B62CD6DD}"/>
            </a:ext>
          </a:extLst>
        </xdr:cNvPr>
        <xdr:cNvCxnSpPr/>
      </xdr:nvCxnSpPr>
      <xdr:spPr>
        <a:xfrm>
          <a:off x="22072600" y="964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127002</xdr:rowOff>
    </xdr:from>
    <xdr:ext cx="469744" cy="259045"/>
    <xdr:sp macro="" textlink="">
      <xdr:nvSpPr>
        <xdr:cNvPr id="555" name="【学校施設】&#10;一人当たり面積平均値テキスト">
          <a:extLst>
            <a:ext uri="{FF2B5EF4-FFF2-40B4-BE49-F238E27FC236}">
              <a16:creationId xmlns:a16="http://schemas.microsoft.com/office/drawing/2014/main" id="{9F3021C7-C677-42B8-9E3B-964576966556}"/>
            </a:ext>
          </a:extLst>
        </xdr:cNvPr>
        <xdr:cNvSpPr txBox="1"/>
      </xdr:nvSpPr>
      <xdr:spPr>
        <a:xfrm>
          <a:off x="22199600" y="107569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104125</xdr:rowOff>
    </xdr:from>
    <xdr:to>
      <xdr:col>116</xdr:col>
      <xdr:colOff>114300</xdr:colOff>
      <xdr:row>64</xdr:row>
      <xdr:rowOff>34275</xdr:rowOff>
    </xdr:to>
    <xdr:sp macro="" textlink="">
      <xdr:nvSpPr>
        <xdr:cNvPr id="556" name="フローチャート: 判断 555">
          <a:extLst>
            <a:ext uri="{FF2B5EF4-FFF2-40B4-BE49-F238E27FC236}">
              <a16:creationId xmlns:a16="http://schemas.microsoft.com/office/drawing/2014/main" id="{95F314A6-79D4-4433-8968-68D8466EAA48}"/>
            </a:ext>
          </a:extLst>
        </xdr:cNvPr>
        <xdr:cNvSpPr/>
      </xdr:nvSpPr>
      <xdr:spPr>
        <a:xfrm>
          <a:off x="22110700" y="10905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107751</xdr:rowOff>
    </xdr:from>
    <xdr:to>
      <xdr:col>112</xdr:col>
      <xdr:colOff>38100</xdr:colOff>
      <xdr:row>64</xdr:row>
      <xdr:rowOff>37901</xdr:rowOff>
    </xdr:to>
    <xdr:sp macro="" textlink="">
      <xdr:nvSpPr>
        <xdr:cNvPr id="557" name="フローチャート: 判断 556">
          <a:extLst>
            <a:ext uri="{FF2B5EF4-FFF2-40B4-BE49-F238E27FC236}">
              <a16:creationId xmlns:a16="http://schemas.microsoft.com/office/drawing/2014/main" id="{B24DA11D-06B9-4BE5-9CA0-A782D71EF4CA}"/>
            </a:ext>
          </a:extLst>
        </xdr:cNvPr>
        <xdr:cNvSpPr/>
      </xdr:nvSpPr>
      <xdr:spPr>
        <a:xfrm>
          <a:off x="21272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112780</xdr:rowOff>
    </xdr:from>
    <xdr:to>
      <xdr:col>107</xdr:col>
      <xdr:colOff>101600</xdr:colOff>
      <xdr:row>64</xdr:row>
      <xdr:rowOff>42930</xdr:rowOff>
    </xdr:to>
    <xdr:sp macro="" textlink="">
      <xdr:nvSpPr>
        <xdr:cNvPr id="558" name="フローチャート: 判断 557">
          <a:extLst>
            <a:ext uri="{FF2B5EF4-FFF2-40B4-BE49-F238E27FC236}">
              <a16:creationId xmlns:a16="http://schemas.microsoft.com/office/drawing/2014/main" id="{8DF110E4-8F24-499C-9A61-63DC4F625F97}"/>
            </a:ext>
          </a:extLst>
        </xdr:cNvPr>
        <xdr:cNvSpPr/>
      </xdr:nvSpPr>
      <xdr:spPr>
        <a:xfrm>
          <a:off x="20383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128161</xdr:rowOff>
    </xdr:from>
    <xdr:to>
      <xdr:col>102</xdr:col>
      <xdr:colOff>165100</xdr:colOff>
      <xdr:row>64</xdr:row>
      <xdr:rowOff>58311</xdr:rowOff>
    </xdr:to>
    <xdr:sp macro="" textlink="">
      <xdr:nvSpPr>
        <xdr:cNvPr id="559" name="フローチャート: 判断 558">
          <a:extLst>
            <a:ext uri="{FF2B5EF4-FFF2-40B4-BE49-F238E27FC236}">
              <a16:creationId xmlns:a16="http://schemas.microsoft.com/office/drawing/2014/main" id="{F9D6FEE0-D779-4B1F-87AC-7602FD6F9D9C}"/>
            </a:ext>
          </a:extLst>
        </xdr:cNvPr>
        <xdr:cNvSpPr/>
      </xdr:nvSpPr>
      <xdr:spPr>
        <a:xfrm>
          <a:off x="19494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60" name="テキスト ボックス 559">
          <a:extLst>
            <a:ext uri="{FF2B5EF4-FFF2-40B4-BE49-F238E27FC236}">
              <a16:creationId xmlns:a16="http://schemas.microsoft.com/office/drawing/2014/main" id="{BDF6FBE1-0394-4378-804C-0A0F95AC1208}"/>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61" name="テキスト ボックス 560">
          <a:extLst>
            <a:ext uri="{FF2B5EF4-FFF2-40B4-BE49-F238E27FC236}">
              <a16:creationId xmlns:a16="http://schemas.microsoft.com/office/drawing/2014/main" id="{49418DDE-535D-484B-B41D-6F73CB6C02B9}"/>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62" name="テキスト ボックス 561">
          <a:extLst>
            <a:ext uri="{FF2B5EF4-FFF2-40B4-BE49-F238E27FC236}">
              <a16:creationId xmlns:a16="http://schemas.microsoft.com/office/drawing/2014/main" id="{8A845F59-DEB1-4738-8DAE-B399A1558616}"/>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63" name="テキスト ボックス 562">
          <a:extLst>
            <a:ext uri="{FF2B5EF4-FFF2-40B4-BE49-F238E27FC236}">
              <a16:creationId xmlns:a16="http://schemas.microsoft.com/office/drawing/2014/main" id="{D3C14585-93FC-47C3-9517-C8B7AEA3F84F}"/>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64" name="テキスト ボックス 563">
          <a:extLst>
            <a:ext uri="{FF2B5EF4-FFF2-40B4-BE49-F238E27FC236}">
              <a16:creationId xmlns:a16="http://schemas.microsoft.com/office/drawing/2014/main" id="{7EDA7190-F392-4A1B-B28A-070DA40B53F3}"/>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24736</xdr:rowOff>
    </xdr:from>
    <xdr:to>
      <xdr:col>116</xdr:col>
      <xdr:colOff>114300</xdr:colOff>
      <xdr:row>64</xdr:row>
      <xdr:rowOff>126336</xdr:rowOff>
    </xdr:to>
    <xdr:sp macro="" textlink="">
      <xdr:nvSpPr>
        <xdr:cNvPr id="565" name="楕円 564">
          <a:extLst>
            <a:ext uri="{FF2B5EF4-FFF2-40B4-BE49-F238E27FC236}">
              <a16:creationId xmlns:a16="http://schemas.microsoft.com/office/drawing/2014/main" id="{DA1DB228-D02D-4D21-9C02-DC5034EB2870}"/>
            </a:ext>
          </a:extLst>
        </xdr:cNvPr>
        <xdr:cNvSpPr/>
      </xdr:nvSpPr>
      <xdr:spPr>
        <a:xfrm>
          <a:off x="22110700" y="10997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111113</xdr:rowOff>
    </xdr:from>
    <xdr:ext cx="469744" cy="259045"/>
    <xdr:sp macro="" textlink="">
      <xdr:nvSpPr>
        <xdr:cNvPr id="566" name="【学校施設】&#10;一人当たり面積該当値テキスト">
          <a:extLst>
            <a:ext uri="{FF2B5EF4-FFF2-40B4-BE49-F238E27FC236}">
              <a16:creationId xmlns:a16="http://schemas.microsoft.com/office/drawing/2014/main" id="{B5E761D3-9F85-4F2D-8DED-0ADBE8D65924}"/>
            </a:ext>
          </a:extLst>
        </xdr:cNvPr>
        <xdr:cNvSpPr txBox="1"/>
      </xdr:nvSpPr>
      <xdr:spPr>
        <a:xfrm>
          <a:off x="22199600" y="10912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26532</xdr:rowOff>
    </xdr:from>
    <xdr:to>
      <xdr:col>112</xdr:col>
      <xdr:colOff>38100</xdr:colOff>
      <xdr:row>64</xdr:row>
      <xdr:rowOff>128132</xdr:rowOff>
    </xdr:to>
    <xdr:sp macro="" textlink="">
      <xdr:nvSpPr>
        <xdr:cNvPr id="567" name="楕円 566">
          <a:extLst>
            <a:ext uri="{FF2B5EF4-FFF2-40B4-BE49-F238E27FC236}">
              <a16:creationId xmlns:a16="http://schemas.microsoft.com/office/drawing/2014/main" id="{623EC74E-CD08-41E9-B0A4-16F46D06A08F}"/>
            </a:ext>
          </a:extLst>
        </xdr:cNvPr>
        <xdr:cNvSpPr/>
      </xdr:nvSpPr>
      <xdr:spPr>
        <a:xfrm>
          <a:off x="21272500" y="10999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75536</xdr:rowOff>
    </xdr:from>
    <xdr:to>
      <xdr:col>116</xdr:col>
      <xdr:colOff>63500</xdr:colOff>
      <xdr:row>64</xdr:row>
      <xdr:rowOff>77332</xdr:rowOff>
    </xdr:to>
    <xdr:cxnSp macro="">
      <xdr:nvCxnSpPr>
        <xdr:cNvPr id="568" name="直線コネクタ 567">
          <a:extLst>
            <a:ext uri="{FF2B5EF4-FFF2-40B4-BE49-F238E27FC236}">
              <a16:creationId xmlns:a16="http://schemas.microsoft.com/office/drawing/2014/main" id="{CB516197-AB39-42EA-9AEE-5AC9ADD67FED}"/>
            </a:ext>
          </a:extLst>
        </xdr:cNvPr>
        <xdr:cNvCxnSpPr/>
      </xdr:nvCxnSpPr>
      <xdr:spPr>
        <a:xfrm flipV="1">
          <a:off x="21323300" y="11048336"/>
          <a:ext cx="838200" cy="1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29537</xdr:rowOff>
    </xdr:from>
    <xdr:to>
      <xdr:col>107</xdr:col>
      <xdr:colOff>101600</xdr:colOff>
      <xdr:row>64</xdr:row>
      <xdr:rowOff>131137</xdr:rowOff>
    </xdr:to>
    <xdr:sp macro="" textlink="">
      <xdr:nvSpPr>
        <xdr:cNvPr id="569" name="楕円 568">
          <a:extLst>
            <a:ext uri="{FF2B5EF4-FFF2-40B4-BE49-F238E27FC236}">
              <a16:creationId xmlns:a16="http://schemas.microsoft.com/office/drawing/2014/main" id="{064148D0-2BAA-46F7-857A-A7E085E2E5FE}"/>
            </a:ext>
          </a:extLst>
        </xdr:cNvPr>
        <xdr:cNvSpPr/>
      </xdr:nvSpPr>
      <xdr:spPr>
        <a:xfrm>
          <a:off x="20383500" y="11002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77332</xdr:rowOff>
    </xdr:from>
    <xdr:to>
      <xdr:col>111</xdr:col>
      <xdr:colOff>177800</xdr:colOff>
      <xdr:row>64</xdr:row>
      <xdr:rowOff>80337</xdr:rowOff>
    </xdr:to>
    <xdr:cxnSp macro="">
      <xdr:nvCxnSpPr>
        <xdr:cNvPr id="570" name="直線コネクタ 569">
          <a:extLst>
            <a:ext uri="{FF2B5EF4-FFF2-40B4-BE49-F238E27FC236}">
              <a16:creationId xmlns:a16="http://schemas.microsoft.com/office/drawing/2014/main" id="{CC461103-2EB8-4163-AA30-3DBDB23C55DB}"/>
            </a:ext>
          </a:extLst>
        </xdr:cNvPr>
        <xdr:cNvCxnSpPr/>
      </xdr:nvCxnSpPr>
      <xdr:spPr>
        <a:xfrm flipV="1">
          <a:off x="20434300" y="11050132"/>
          <a:ext cx="889000" cy="3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31398</xdr:rowOff>
    </xdr:from>
    <xdr:to>
      <xdr:col>102</xdr:col>
      <xdr:colOff>165100</xdr:colOff>
      <xdr:row>64</xdr:row>
      <xdr:rowOff>132998</xdr:rowOff>
    </xdr:to>
    <xdr:sp macro="" textlink="">
      <xdr:nvSpPr>
        <xdr:cNvPr id="571" name="楕円 570">
          <a:extLst>
            <a:ext uri="{FF2B5EF4-FFF2-40B4-BE49-F238E27FC236}">
              <a16:creationId xmlns:a16="http://schemas.microsoft.com/office/drawing/2014/main" id="{DC72B3F7-49BA-4B43-ACE9-F0DC1D25483B}"/>
            </a:ext>
          </a:extLst>
        </xdr:cNvPr>
        <xdr:cNvSpPr/>
      </xdr:nvSpPr>
      <xdr:spPr>
        <a:xfrm>
          <a:off x="19494500" y="11004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80337</xdr:rowOff>
    </xdr:from>
    <xdr:to>
      <xdr:col>107</xdr:col>
      <xdr:colOff>50800</xdr:colOff>
      <xdr:row>64</xdr:row>
      <xdr:rowOff>82198</xdr:rowOff>
    </xdr:to>
    <xdr:cxnSp macro="">
      <xdr:nvCxnSpPr>
        <xdr:cNvPr id="572" name="直線コネクタ 571">
          <a:extLst>
            <a:ext uri="{FF2B5EF4-FFF2-40B4-BE49-F238E27FC236}">
              <a16:creationId xmlns:a16="http://schemas.microsoft.com/office/drawing/2014/main" id="{102C3CC3-71BA-4BDF-BD9F-3296F27D2CB2}"/>
            </a:ext>
          </a:extLst>
        </xdr:cNvPr>
        <xdr:cNvCxnSpPr/>
      </xdr:nvCxnSpPr>
      <xdr:spPr>
        <a:xfrm flipV="1">
          <a:off x="19545300" y="11053137"/>
          <a:ext cx="889000" cy="1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54428</xdr:rowOff>
    </xdr:from>
    <xdr:ext cx="469744" cy="259045"/>
    <xdr:sp macro="" textlink="">
      <xdr:nvSpPr>
        <xdr:cNvPr id="573" name="n_1aveValue【学校施設】&#10;一人当たり面積">
          <a:extLst>
            <a:ext uri="{FF2B5EF4-FFF2-40B4-BE49-F238E27FC236}">
              <a16:creationId xmlns:a16="http://schemas.microsoft.com/office/drawing/2014/main" id="{41D35A96-5B52-4046-A540-76DA8FC98263}"/>
            </a:ext>
          </a:extLst>
        </xdr:cNvPr>
        <xdr:cNvSpPr txBox="1"/>
      </xdr:nvSpPr>
      <xdr:spPr>
        <a:xfrm>
          <a:off x="21075727" y="10684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59457</xdr:rowOff>
    </xdr:from>
    <xdr:ext cx="469744" cy="259045"/>
    <xdr:sp macro="" textlink="">
      <xdr:nvSpPr>
        <xdr:cNvPr id="574" name="n_2aveValue【学校施設】&#10;一人当たり面積">
          <a:extLst>
            <a:ext uri="{FF2B5EF4-FFF2-40B4-BE49-F238E27FC236}">
              <a16:creationId xmlns:a16="http://schemas.microsoft.com/office/drawing/2014/main" id="{CEBC17A9-4210-4941-B0A0-49E0420950B6}"/>
            </a:ext>
          </a:extLst>
        </xdr:cNvPr>
        <xdr:cNvSpPr txBox="1"/>
      </xdr:nvSpPr>
      <xdr:spPr>
        <a:xfrm>
          <a:off x="20199427" y="10689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74838</xdr:rowOff>
    </xdr:from>
    <xdr:ext cx="469744" cy="259045"/>
    <xdr:sp macro="" textlink="">
      <xdr:nvSpPr>
        <xdr:cNvPr id="575" name="n_3aveValue【学校施設】&#10;一人当たり面積">
          <a:extLst>
            <a:ext uri="{FF2B5EF4-FFF2-40B4-BE49-F238E27FC236}">
              <a16:creationId xmlns:a16="http://schemas.microsoft.com/office/drawing/2014/main" id="{8BD2C76C-D4A4-4BE3-9019-9DEC0FF495D7}"/>
            </a:ext>
          </a:extLst>
        </xdr:cNvPr>
        <xdr:cNvSpPr txBox="1"/>
      </xdr:nvSpPr>
      <xdr:spPr>
        <a:xfrm>
          <a:off x="19310427" y="10704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119259</xdr:rowOff>
    </xdr:from>
    <xdr:ext cx="469744" cy="259045"/>
    <xdr:sp macro="" textlink="">
      <xdr:nvSpPr>
        <xdr:cNvPr id="576" name="n_1mainValue【学校施設】&#10;一人当たり面積">
          <a:extLst>
            <a:ext uri="{FF2B5EF4-FFF2-40B4-BE49-F238E27FC236}">
              <a16:creationId xmlns:a16="http://schemas.microsoft.com/office/drawing/2014/main" id="{1C5F8BAF-DD87-4ABE-8B6B-DB1DF64893AD}"/>
            </a:ext>
          </a:extLst>
        </xdr:cNvPr>
        <xdr:cNvSpPr txBox="1"/>
      </xdr:nvSpPr>
      <xdr:spPr>
        <a:xfrm>
          <a:off x="21075727" y="11092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122264</xdr:rowOff>
    </xdr:from>
    <xdr:ext cx="469744" cy="259045"/>
    <xdr:sp macro="" textlink="">
      <xdr:nvSpPr>
        <xdr:cNvPr id="577" name="n_2mainValue【学校施設】&#10;一人当たり面積">
          <a:extLst>
            <a:ext uri="{FF2B5EF4-FFF2-40B4-BE49-F238E27FC236}">
              <a16:creationId xmlns:a16="http://schemas.microsoft.com/office/drawing/2014/main" id="{DA34EDF8-EE84-4D90-8C0F-2E858E26C1F0}"/>
            </a:ext>
          </a:extLst>
        </xdr:cNvPr>
        <xdr:cNvSpPr txBox="1"/>
      </xdr:nvSpPr>
      <xdr:spPr>
        <a:xfrm>
          <a:off x="20199427" y="11095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124125</xdr:rowOff>
    </xdr:from>
    <xdr:ext cx="469744" cy="259045"/>
    <xdr:sp macro="" textlink="">
      <xdr:nvSpPr>
        <xdr:cNvPr id="578" name="n_3mainValue【学校施設】&#10;一人当たり面積">
          <a:extLst>
            <a:ext uri="{FF2B5EF4-FFF2-40B4-BE49-F238E27FC236}">
              <a16:creationId xmlns:a16="http://schemas.microsoft.com/office/drawing/2014/main" id="{E5768ECB-3FC5-4BC4-87E6-64513E593314}"/>
            </a:ext>
          </a:extLst>
        </xdr:cNvPr>
        <xdr:cNvSpPr txBox="1"/>
      </xdr:nvSpPr>
      <xdr:spPr>
        <a:xfrm>
          <a:off x="19310427" y="11096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79" name="正方形/長方形 578">
          <a:extLst>
            <a:ext uri="{FF2B5EF4-FFF2-40B4-BE49-F238E27FC236}">
              <a16:creationId xmlns:a16="http://schemas.microsoft.com/office/drawing/2014/main" id="{A5BE6257-470D-4BFD-9C05-E07ED7292BAF}"/>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80" name="正方形/長方形 579">
          <a:extLst>
            <a:ext uri="{FF2B5EF4-FFF2-40B4-BE49-F238E27FC236}">
              <a16:creationId xmlns:a16="http://schemas.microsoft.com/office/drawing/2014/main" id="{51117FBE-22E2-4EEE-943A-5AD5359D191E}"/>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81" name="正方形/長方形 580">
          <a:extLst>
            <a:ext uri="{FF2B5EF4-FFF2-40B4-BE49-F238E27FC236}">
              <a16:creationId xmlns:a16="http://schemas.microsoft.com/office/drawing/2014/main" id="{BC0A6841-A01B-4E6C-A024-D8AE5A78A216}"/>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82" name="正方形/長方形 581">
          <a:extLst>
            <a:ext uri="{FF2B5EF4-FFF2-40B4-BE49-F238E27FC236}">
              <a16:creationId xmlns:a16="http://schemas.microsoft.com/office/drawing/2014/main" id="{D8874487-CA5D-4A11-8EA7-59ACB092A517}"/>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83" name="正方形/長方形 582">
          <a:extLst>
            <a:ext uri="{FF2B5EF4-FFF2-40B4-BE49-F238E27FC236}">
              <a16:creationId xmlns:a16="http://schemas.microsoft.com/office/drawing/2014/main" id="{BB5CF7DB-CD95-401B-B1DF-7697D3ED0917}"/>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84" name="正方形/長方形 583">
          <a:extLst>
            <a:ext uri="{FF2B5EF4-FFF2-40B4-BE49-F238E27FC236}">
              <a16:creationId xmlns:a16="http://schemas.microsoft.com/office/drawing/2014/main" id="{D6FDC353-A961-47C8-B58F-47E1E97A4005}"/>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85" name="正方形/長方形 584">
          <a:extLst>
            <a:ext uri="{FF2B5EF4-FFF2-40B4-BE49-F238E27FC236}">
              <a16:creationId xmlns:a16="http://schemas.microsoft.com/office/drawing/2014/main" id="{6F21A538-2ADF-4BA4-A44F-764E8494EF3A}"/>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86" name="正方形/長方形 585">
          <a:extLst>
            <a:ext uri="{FF2B5EF4-FFF2-40B4-BE49-F238E27FC236}">
              <a16:creationId xmlns:a16="http://schemas.microsoft.com/office/drawing/2014/main" id="{F46DCA65-D823-4E48-8974-FDCA3A707E71}"/>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87" name="正方形/長方形 586">
          <a:extLst>
            <a:ext uri="{FF2B5EF4-FFF2-40B4-BE49-F238E27FC236}">
              <a16:creationId xmlns:a16="http://schemas.microsoft.com/office/drawing/2014/main" id="{408E2C7A-5AD0-40DD-A17C-FAF316158DC6}"/>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88" name="正方形/長方形 587">
          <a:extLst>
            <a:ext uri="{FF2B5EF4-FFF2-40B4-BE49-F238E27FC236}">
              <a16:creationId xmlns:a16="http://schemas.microsoft.com/office/drawing/2014/main" id="{B702566B-9769-4CA3-BB7E-E0285A5ACC2D}"/>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89" name="正方形/長方形 588">
          <a:extLst>
            <a:ext uri="{FF2B5EF4-FFF2-40B4-BE49-F238E27FC236}">
              <a16:creationId xmlns:a16="http://schemas.microsoft.com/office/drawing/2014/main" id="{C5394574-91AA-4B0E-986A-1A82D6AB9C92}"/>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90" name="正方形/長方形 589">
          <a:extLst>
            <a:ext uri="{FF2B5EF4-FFF2-40B4-BE49-F238E27FC236}">
              <a16:creationId xmlns:a16="http://schemas.microsoft.com/office/drawing/2014/main" id="{612F4CF7-8E7E-46C9-88C4-B00250DD8211}"/>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91" name="正方形/長方形 590">
          <a:extLst>
            <a:ext uri="{FF2B5EF4-FFF2-40B4-BE49-F238E27FC236}">
              <a16:creationId xmlns:a16="http://schemas.microsoft.com/office/drawing/2014/main" id="{D9640473-6D93-4FC3-9E7C-D2F4808778C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92" name="正方形/長方形 591">
          <a:extLst>
            <a:ext uri="{FF2B5EF4-FFF2-40B4-BE49-F238E27FC236}">
              <a16:creationId xmlns:a16="http://schemas.microsoft.com/office/drawing/2014/main" id="{D3DB692F-67D0-4FBD-AE23-AC4AB3CDF812}"/>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93" name="正方形/長方形 592">
          <a:extLst>
            <a:ext uri="{FF2B5EF4-FFF2-40B4-BE49-F238E27FC236}">
              <a16:creationId xmlns:a16="http://schemas.microsoft.com/office/drawing/2014/main" id="{5F230F32-7106-4C18-B7BE-B8FD95B3161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94" name="正方形/長方形 593">
          <a:extLst>
            <a:ext uri="{FF2B5EF4-FFF2-40B4-BE49-F238E27FC236}">
              <a16:creationId xmlns:a16="http://schemas.microsoft.com/office/drawing/2014/main" id="{6A868E02-6C30-47DA-8DE4-C6548781FD3B}"/>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95" name="正方形/長方形 594">
          <a:extLst>
            <a:ext uri="{FF2B5EF4-FFF2-40B4-BE49-F238E27FC236}">
              <a16:creationId xmlns:a16="http://schemas.microsoft.com/office/drawing/2014/main" id="{A2DBFEA0-8705-4039-A54C-E235B606C479}"/>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96" name="正方形/長方形 595">
          <a:extLst>
            <a:ext uri="{FF2B5EF4-FFF2-40B4-BE49-F238E27FC236}">
              <a16:creationId xmlns:a16="http://schemas.microsoft.com/office/drawing/2014/main" id="{407A2FF4-8C5B-4F90-B9BF-04B7C057DF9D}"/>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97" name="正方形/長方形 596">
          <a:extLst>
            <a:ext uri="{FF2B5EF4-FFF2-40B4-BE49-F238E27FC236}">
              <a16:creationId xmlns:a16="http://schemas.microsoft.com/office/drawing/2014/main" id="{6A2FFC43-B63A-4C4E-80B3-AA21BA6737C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98" name="正方形/長方形 597">
          <a:extLst>
            <a:ext uri="{FF2B5EF4-FFF2-40B4-BE49-F238E27FC236}">
              <a16:creationId xmlns:a16="http://schemas.microsoft.com/office/drawing/2014/main" id="{D7F37097-2EB6-4E1B-AEA2-76AEA3C26E1D}"/>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99" name="正方形/長方形 598">
          <a:extLst>
            <a:ext uri="{FF2B5EF4-FFF2-40B4-BE49-F238E27FC236}">
              <a16:creationId xmlns:a16="http://schemas.microsoft.com/office/drawing/2014/main" id="{97449A0B-C606-4DEF-BDAB-EB9B2330C96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00" name="正方形/長方形 599">
          <a:extLst>
            <a:ext uri="{FF2B5EF4-FFF2-40B4-BE49-F238E27FC236}">
              <a16:creationId xmlns:a16="http://schemas.microsoft.com/office/drawing/2014/main" id="{3A89B1FA-680B-4FB9-A0BB-BB8D587C49F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01" name="正方形/長方形 600">
          <a:extLst>
            <a:ext uri="{FF2B5EF4-FFF2-40B4-BE49-F238E27FC236}">
              <a16:creationId xmlns:a16="http://schemas.microsoft.com/office/drawing/2014/main" id="{9CF78AA4-B263-4E3F-B2BB-E4A05CB29CF7}"/>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02" name="正方形/長方形 601">
          <a:extLst>
            <a:ext uri="{FF2B5EF4-FFF2-40B4-BE49-F238E27FC236}">
              <a16:creationId xmlns:a16="http://schemas.microsoft.com/office/drawing/2014/main" id="{23A97DB2-023F-43CD-8050-63EFA6B7437B}"/>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03" name="テキスト ボックス 602">
          <a:extLst>
            <a:ext uri="{FF2B5EF4-FFF2-40B4-BE49-F238E27FC236}">
              <a16:creationId xmlns:a16="http://schemas.microsoft.com/office/drawing/2014/main" id="{8946C2DF-E6EC-44EF-90D9-658E69B7FCC7}"/>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04" name="直線コネクタ 603">
          <a:extLst>
            <a:ext uri="{FF2B5EF4-FFF2-40B4-BE49-F238E27FC236}">
              <a16:creationId xmlns:a16="http://schemas.microsoft.com/office/drawing/2014/main" id="{0588D2AB-5EDD-45B6-A8DE-8A3BA65952D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05" name="直線コネクタ 604">
          <a:extLst>
            <a:ext uri="{FF2B5EF4-FFF2-40B4-BE49-F238E27FC236}">
              <a16:creationId xmlns:a16="http://schemas.microsoft.com/office/drawing/2014/main" id="{1EA454D5-78D7-41A2-B000-E27886168E7B}"/>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06" name="テキスト ボックス 605">
          <a:extLst>
            <a:ext uri="{FF2B5EF4-FFF2-40B4-BE49-F238E27FC236}">
              <a16:creationId xmlns:a16="http://schemas.microsoft.com/office/drawing/2014/main" id="{D3FECC24-7FEE-4BF2-BFAF-D9FFC90CCE04}"/>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07" name="直線コネクタ 606">
          <a:extLst>
            <a:ext uri="{FF2B5EF4-FFF2-40B4-BE49-F238E27FC236}">
              <a16:creationId xmlns:a16="http://schemas.microsoft.com/office/drawing/2014/main" id="{A7A96E2C-2C7C-4FC5-B958-172521E3EF1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08" name="テキスト ボックス 607">
          <a:extLst>
            <a:ext uri="{FF2B5EF4-FFF2-40B4-BE49-F238E27FC236}">
              <a16:creationId xmlns:a16="http://schemas.microsoft.com/office/drawing/2014/main" id="{D774A3B1-9097-40BD-96D9-F7167C25EF45}"/>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09" name="直線コネクタ 608">
          <a:extLst>
            <a:ext uri="{FF2B5EF4-FFF2-40B4-BE49-F238E27FC236}">
              <a16:creationId xmlns:a16="http://schemas.microsoft.com/office/drawing/2014/main" id="{C3EFB1AB-22F7-4A5C-BEE9-849EC7DEE7C7}"/>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10" name="テキスト ボックス 609">
          <a:extLst>
            <a:ext uri="{FF2B5EF4-FFF2-40B4-BE49-F238E27FC236}">
              <a16:creationId xmlns:a16="http://schemas.microsoft.com/office/drawing/2014/main" id="{445BD78F-FA98-4A0B-93F0-6C12184ACFFE}"/>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11" name="直線コネクタ 610">
          <a:extLst>
            <a:ext uri="{FF2B5EF4-FFF2-40B4-BE49-F238E27FC236}">
              <a16:creationId xmlns:a16="http://schemas.microsoft.com/office/drawing/2014/main" id="{3E0B5B4B-6273-4124-900D-2FEA0425A575}"/>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12" name="テキスト ボックス 611">
          <a:extLst>
            <a:ext uri="{FF2B5EF4-FFF2-40B4-BE49-F238E27FC236}">
              <a16:creationId xmlns:a16="http://schemas.microsoft.com/office/drawing/2014/main" id="{F04EA1A7-1D39-40C0-8952-9CC95A278817}"/>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13" name="直線コネクタ 612">
          <a:extLst>
            <a:ext uri="{FF2B5EF4-FFF2-40B4-BE49-F238E27FC236}">
              <a16:creationId xmlns:a16="http://schemas.microsoft.com/office/drawing/2014/main" id="{722FCB08-E6B1-4CE7-8B52-87336A34BE09}"/>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14" name="テキスト ボックス 613">
          <a:extLst>
            <a:ext uri="{FF2B5EF4-FFF2-40B4-BE49-F238E27FC236}">
              <a16:creationId xmlns:a16="http://schemas.microsoft.com/office/drawing/2014/main" id="{A16B2B0A-F65F-4652-8688-C2273E8D7423}"/>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15" name="直線コネクタ 614">
          <a:extLst>
            <a:ext uri="{FF2B5EF4-FFF2-40B4-BE49-F238E27FC236}">
              <a16:creationId xmlns:a16="http://schemas.microsoft.com/office/drawing/2014/main" id="{C0E5A75E-FDF0-4F80-BF8A-76C30F0A09B7}"/>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16" name="テキスト ボックス 615">
          <a:extLst>
            <a:ext uri="{FF2B5EF4-FFF2-40B4-BE49-F238E27FC236}">
              <a16:creationId xmlns:a16="http://schemas.microsoft.com/office/drawing/2014/main" id="{58686A8E-F368-461F-8789-1B3D4E32B406}"/>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17" name="直線コネクタ 616">
          <a:extLst>
            <a:ext uri="{FF2B5EF4-FFF2-40B4-BE49-F238E27FC236}">
              <a16:creationId xmlns:a16="http://schemas.microsoft.com/office/drawing/2014/main" id="{13744DD3-94CA-44D0-A2E3-0DD8E2B61AA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18" name="テキスト ボックス 617">
          <a:extLst>
            <a:ext uri="{FF2B5EF4-FFF2-40B4-BE49-F238E27FC236}">
              <a16:creationId xmlns:a16="http://schemas.microsoft.com/office/drawing/2014/main" id="{8EBD0E17-1CEB-4A15-A757-F2E9D702B38D}"/>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19" name="【公民館】&#10;有形固定資産減価償却率グラフ枠">
          <a:extLst>
            <a:ext uri="{FF2B5EF4-FFF2-40B4-BE49-F238E27FC236}">
              <a16:creationId xmlns:a16="http://schemas.microsoft.com/office/drawing/2014/main" id="{11D1DA6A-211F-4ACD-A84A-333175AD675D}"/>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136616</xdr:rowOff>
    </xdr:to>
    <xdr:cxnSp macro="">
      <xdr:nvCxnSpPr>
        <xdr:cNvPr id="620" name="直線コネクタ 619">
          <a:extLst>
            <a:ext uri="{FF2B5EF4-FFF2-40B4-BE49-F238E27FC236}">
              <a16:creationId xmlns:a16="http://schemas.microsoft.com/office/drawing/2014/main" id="{314F553C-8052-4F02-B983-44B854EAF09C}"/>
            </a:ext>
          </a:extLst>
        </xdr:cNvPr>
        <xdr:cNvCxnSpPr/>
      </xdr:nvCxnSpPr>
      <xdr:spPr>
        <a:xfrm flipV="1">
          <a:off x="16318864" y="17090571"/>
          <a:ext cx="0" cy="15626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140443</xdr:rowOff>
    </xdr:from>
    <xdr:ext cx="340478" cy="259045"/>
    <xdr:sp macro="" textlink="">
      <xdr:nvSpPr>
        <xdr:cNvPr id="621" name="【公民館】&#10;有形固定資産減価償却率最小値テキスト">
          <a:extLst>
            <a:ext uri="{FF2B5EF4-FFF2-40B4-BE49-F238E27FC236}">
              <a16:creationId xmlns:a16="http://schemas.microsoft.com/office/drawing/2014/main" id="{DD380D6E-CA61-4484-BF37-F8BAA5B699A9}"/>
            </a:ext>
          </a:extLst>
        </xdr:cNvPr>
        <xdr:cNvSpPr txBox="1"/>
      </xdr:nvSpPr>
      <xdr:spPr>
        <a:xfrm>
          <a:off x="16357600" y="1865704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136616</xdr:rowOff>
    </xdr:from>
    <xdr:to>
      <xdr:col>86</xdr:col>
      <xdr:colOff>25400</xdr:colOff>
      <xdr:row>108</xdr:row>
      <xdr:rowOff>136616</xdr:rowOff>
    </xdr:to>
    <xdr:cxnSp macro="">
      <xdr:nvCxnSpPr>
        <xdr:cNvPr id="622" name="直線コネクタ 621">
          <a:extLst>
            <a:ext uri="{FF2B5EF4-FFF2-40B4-BE49-F238E27FC236}">
              <a16:creationId xmlns:a16="http://schemas.microsoft.com/office/drawing/2014/main" id="{4A5CFCF7-3083-4E21-87A2-215C0AB8F6D4}"/>
            </a:ext>
          </a:extLst>
        </xdr:cNvPr>
        <xdr:cNvCxnSpPr/>
      </xdr:nvCxnSpPr>
      <xdr:spPr>
        <a:xfrm>
          <a:off x="16230600" y="18653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623" name="【公民館】&#10;有形固定資産減価償却率最大値テキスト">
          <a:extLst>
            <a:ext uri="{FF2B5EF4-FFF2-40B4-BE49-F238E27FC236}">
              <a16:creationId xmlns:a16="http://schemas.microsoft.com/office/drawing/2014/main" id="{295F20C8-87EE-4976-885C-7831A56D367B}"/>
            </a:ext>
          </a:extLst>
        </xdr:cNvPr>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24" name="直線コネクタ 623">
          <a:extLst>
            <a:ext uri="{FF2B5EF4-FFF2-40B4-BE49-F238E27FC236}">
              <a16:creationId xmlns:a16="http://schemas.microsoft.com/office/drawing/2014/main" id="{841CDA22-4491-4F01-8023-308478320CB0}"/>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101</xdr:row>
      <xdr:rowOff>164209</xdr:rowOff>
    </xdr:from>
    <xdr:ext cx="405111" cy="259045"/>
    <xdr:sp macro="" textlink="">
      <xdr:nvSpPr>
        <xdr:cNvPr id="625" name="【公民館】&#10;有形固定資産減価償却率平均値テキスト">
          <a:extLst>
            <a:ext uri="{FF2B5EF4-FFF2-40B4-BE49-F238E27FC236}">
              <a16:creationId xmlns:a16="http://schemas.microsoft.com/office/drawing/2014/main" id="{5736C517-8469-4F0A-9BCE-9E94C669FDFB}"/>
            </a:ext>
          </a:extLst>
        </xdr:cNvPr>
        <xdr:cNvSpPr txBox="1"/>
      </xdr:nvSpPr>
      <xdr:spPr>
        <a:xfrm>
          <a:off x="16357600" y="174806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141332</xdr:rowOff>
    </xdr:from>
    <xdr:to>
      <xdr:col>85</xdr:col>
      <xdr:colOff>177800</xdr:colOff>
      <xdr:row>103</xdr:row>
      <xdr:rowOff>71482</xdr:rowOff>
    </xdr:to>
    <xdr:sp macro="" textlink="">
      <xdr:nvSpPr>
        <xdr:cNvPr id="626" name="フローチャート: 判断 625">
          <a:extLst>
            <a:ext uri="{FF2B5EF4-FFF2-40B4-BE49-F238E27FC236}">
              <a16:creationId xmlns:a16="http://schemas.microsoft.com/office/drawing/2014/main" id="{CC999750-FFA3-4500-83BF-23CD0730637F}"/>
            </a:ext>
          </a:extLst>
        </xdr:cNvPr>
        <xdr:cNvSpPr/>
      </xdr:nvSpPr>
      <xdr:spPr>
        <a:xfrm>
          <a:off x="16268700" y="17629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7438</xdr:rowOff>
    </xdr:from>
    <xdr:to>
      <xdr:col>81</xdr:col>
      <xdr:colOff>101600</xdr:colOff>
      <xdr:row>103</xdr:row>
      <xdr:rowOff>109038</xdr:rowOff>
    </xdr:to>
    <xdr:sp macro="" textlink="">
      <xdr:nvSpPr>
        <xdr:cNvPr id="627" name="フローチャート: 判断 626">
          <a:extLst>
            <a:ext uri="{FF2B5EF4-FFF2-40B4-BE49-F238E27FC236}">
              <a16:creationId xmlns:a16="http://schemas.microsoft.com/office/drawing/2014/main" id="{8AEE7DAC-9DF6-4839-9F10-7F5E2A4808F8}"/>
            </a:ext>
          </a:extLst>
        </xdr:cNvPr>
        <xdr:cNvSpPr/>
      </xdr:nvSpPr>
      <xdr:spPr>
        <a:xfrm>
          <a:off x="15430500" y="17666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25400</xdr:rowOff>
    </xdr:from>
    <xdr:to>
      <xdr:col>76</xdr:col>
      <xdr:colOff>165100</xdr:colOff>
      <xdr:row>103</xdr:row>
      <xdr:rowOff>127000</xdr:rowOff>
    </xdr:to>
    <xdr:sp macro="" textlink="">
      <xdr:nvSpPr>
        <xdr:cNvPr id="628" name="フローチャート: 判断 627">
          <a:extLst>
            <a:ext uri="{FF2B5EF4-FFF2-40B4-BE49-F238E27FC236}">
              <a16:creationId xmlns:a16="http://schemas.microsoft.com/office/drawing/2014/main" id="{ECA25535-6443-41CA-AFEF-78B385CC2F75}"/>
            </a:ext>
          </a:extLst>
        </xdr:cNvPr>
        <xdr:cNvSpPr/>
      </xdr:nvSpPr>
      <xdr:spPr>
        <a:xfrm>
          <a:off x="14541500" y="1768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79284</xdr:rowOff>
    </xdr:from>
    <xdr:to>
      <xdr:col>72</xdr:col>
      <xdr:colOff>38100</xdr:colOff>
      <xdr:row>104</xdr:row>
      <xdr:rowOff>9434</xdr:rowOff>
    </xdr:to>
    <xdr:sp macro="" textlink="">
      <xdr:nvSpPr>
        <xdr:cNvPr id="629" name="フローチャート: 判断 628">
          <a:extLst>
            <a:ext uri="{FF2B5EF4-FFF2-40B4-BE49-F238E27FC236}">
              <a16:creationId xmlns:a16="http://schemas.microsoft.com/office/drawing/2014/main" id="{F99E9734-9F27-40EA-A197-50CB4E60BC71}"/>
            </a:ext>
          </a:extLst>
        </xdr:cNvPr>
        <xdr:cNvSpPr/>
      </xdr:nvSpPr>
      <xdr:spPr>
        <a:xfrm>
          <a:off x="13652500" y="1773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30" name="テキスト ボックス 629">
          <a:extLst>
            <a:ext uri="{FF2B5EF4-FFF2-40B4-BE49-F238E27FC236}">
              <a16:creationId xmlns:a16="http://schemas.microsoft.com/office/drawing/2014/main" id="{3B3DE48B-4183-4F38-8FE8-8E416D632AA5}"/>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31" name="テキスト ボックス 630">
          <a:extLst>
            <a:ext uri="{FF2B5EF4-FFF2-40B4-BE49-F238E27FC236}">
              <a16:creationId xmlns:a16="http://schemas.microsoft.com/office/drawing/2014/main" id="{948F69C2-0535-42C4-944C-CBBD9BA0F891}"/>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32" name="テキスト ボックス 631">
          <a:extLst>
            <a:ext uri="{FF2B5EF4-FFF2-40B4-BE49-F238E27FC236}">
              <a16:creationId xmlns:a16="http://schemas.microsoft.com/office/drawing/2014/main" id="{A858E46F-5362-47DF-998F-A35407BF79FA}"/>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33" name="テキスト ボックス 632">
          <a:extLst>
            <a:ext uri="{FF2B5EF4-FFF2-40B4-BE49-F238E27FC236}">
              <a16:creationId xmlns:a16="http://schemas.microsoft.com/office/drawing/2014/main" id="{16DBE2DC-3C29-4FCC-A66F-449CD80AACC2}"/>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34" name="テキスト ボックス 633">
          <a:extLst>
            <a:ext uri="{FF2B5EF4-FFF2-40B4-BE49-F238E27FC236}">
              <a16:creationId xmlns:a16="http://schemas.microsoft.com/office/drawing/2014/main" id="{6F7BA9D3-B5B6-4C56-9D51-566FB773D38C}"/>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138068</xdr:rowOff>
    </xdr:from>
    <xdr:to>
      <xdr:col>85</xdr:col>
      <xdr:colOff>177800</xdr:colOff>
      <xdr:row>104</xdr:row>
      <xdr:rowOff>68218</xdr:rowOff>
    </xdr:to>
    <xdr:sp macro="" textlink="">
      <xdr:nvSpPr>
        <xdr:cNvPr id="635" name="楕円 634">
          <a:extLst>
            <a:ext uri="{FF2B5EF4-FFF2-40B4-BE49-F238E27FC236}">
              <a16:creationId xmlns:a16="http://schemas.microsoft.com/office/drawing/2014/main" id="{654BB456-DF55-4409-9754-A27443C7ED60}"/>
            </a:ext>
          </a:extLst>
        </xdr:cNvPr>
        <xdr:cNvSpPr/>
      </xdr:nvSpPr>
      <xdr:spPr>
        <a:xfrm>
          <a:off x="16268700" y="1779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116495</xdr:rowOff>
    </xdr:from>
    <xdr:ext cx="405111" cy="259045"/>
    <xdr:sp macro="" textlink="">
      <xdr:nvSpPr>
        <xdr:cNvPr id="636" name="【公民館】&#10;有形固定資産減価償却率該当値テキスト">
          <a:extLst>
            <a:ext uri="{FF2B5EF4-FFF2-40B4-BE49-F238E27FC236}">
              <a16:creationId xmlns:a16="http://schemas.microsoft.com/office/drawing/2014/main" id="{79E05CCF-C7EA-4E00-8602-8D363E3AFE4D}"/>
            </a:ext>
          </a:extLst>
        </xdr:cNvPr>
        <xdr:cNvSpPr txBox="1"/>
      </xdr:nvSpPr>
      <xdr:spPr>
        <a:xfrm>
          <a:off x="16357600" y="177758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907</xdr:rowOff>
    </xdr:from>
    <xdr:to>
      <xdr:col>81</xdr:col>
      <xdr:colOff>101600</xdr:colOff>
      <xdr:row>104</xdr:row>
      <xdr:rowOff>102507</xdr:rowOff>
    </xdr:to>
    <xdr:sp macro="" textlink="">
      <xdr:nvSpPr>
        <xdr:cNvPr id="637" name="楕円 636">
          <a:extLst>
            <a:ext uri="{FF2B5EF4-FFF2-40B4-BE49-F238E27FC236}">
              <a16:creationId xmlns:a16="http://schemas.microsoft.com/office/drawing/2014/main" id="{F2446EEE-A9D6-4464-AC7C-05774C16B344}"/>
            </a:ext>
          </a:extLst>
        </xdr:cNvPr>
        <xdr:cNvSpPr/>
      </xdr:nvSpPr>
      <xdr:spPr>
        <a:xfrm>
          <a:off x="15430500" y="17831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17418</xdr:rowOff>
    </xdr:from>
    <xdr:to>
      <xdr:col>85</xdr:col>
      <xdr:colOff>127000</xdr:colOff>
      <xdr:row>104</xdr:row>
      <xdr:rowOff>51707</xdr:rowOff>
    </xdr:to>
    <xdr:cxnSp macro="">
      <xdr:nvCxnSpPr>
        <xdr:cNvPr id="638" name="直線コネクタ 637">
          <a:extLst>
            <a:ext uri="{FF2B5EF4-FFF2-40B4-BE49-F238E27FC236}">
              <a16:creationId xmlns:a16="http://schemas.microsoft.com/office/drawing/2014/main" id="{B2801F32-B11E-4AA2-9FE3-28E0C5FA0F37}"/>
            </a:ext>
          </a:extLst>
        </xdr:cNvPr>
        <xdr:cNvCxnSpPr/>
      </xdr:nvCxnSpPr>
      <xdr:spPr>
        <a:xfrm flipV="1">
          <a:off x="15481300" y="17848218"/>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35198</xdr:rowOff>
    </xdr:from>
    <xdr:to>
      <xdr:col>76</xdr:col>
      <xdr:colOff>165100</xdr:colOff>
      <xdr:row>104</xdr:row>
      <xdr:rowOff>136798</xdr:rowOff>
    </xdr:to>
    <xdr:sp macro="" textlink="">
      <xdr:nvSpPr>
        <xdr:cNvPr id="639" name="楕円 638">
          <a:extLst>
            <a:ext uri="{FF2B5EF4-FFF2-40B4-BE49-F238E27FC236}">
              <a16:creationId xmlns:a16="http://schemas.microsoft.com/office/drawing/2014/main" id="{78AE8590-E20F-4448-8A9F-EE85BABFD01E}"/>
            </a:ext>
          </a:extLst>
        </xdr:cNvPr>
        <xdr:cNvSpPr/>
      </xdr:nvSpPr>
      <xdr:spPr>
        <a:xfrm>
          <a:off x="14541500" y="17865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51707</xdr:rowOff>
    </xdr:from>
    <xdr:to>
      <xdr:col>81</xdr:col>
      <xdr:colOff>50800</xdr:colOff>
      <xdr:row>104</xdr:row>
      <xdr:rowOff>85998</xdr:rowOff>
    </xdr:to>
    <xdr:cxnSp macro="">
      <xdr:nvCxnSpPr>
        <xdr:cNvPr id="640" name="直線コネクタ 639">
          <a:extLst>
            <a:ext uri="{FF2B5EF4-FFF2-40B4-BE49-F238E27FC236}">
              <a16:creationId xmlns:a16="http://schemas.microsoft.com/office/drawing/2014/main" id="{02214879-67E8-4896-94E8-781805B86C2C}"/>
            </a:ext>
          </a:extLst>
        </xdr:cNvPr>
        <xdr:cNvCxnSpPr/>
      </xdr:nvCxnSpPr>
      <xdr:spPr>
        <a:xfrm flipV="1">
          <a:off x="14592300" y="17882507"/>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7438</xdr:rowOff>
    </xdr:from>
    <xdr:to>
      <xdr:col>72</xdr:col>
      <xdr:colOff>38100</xdr:colOff>
      <xdr:row>103</xdr:row>
      <xdr:rowOff>109038</xdr:rowOff>
    </xdr:to>
    <xdr:sp macro="" textlink="">
      <xdr:nvSpPr>
        <xdr:cNvPr id="641" name="楕円 640">
          <a:extLst>
            <a:ext uri="{FF2B5EF4-FFF2-40B4-BE49-F238E27FC236}">
              <a16:creationId xmlns:a16="http://schemas.microsoft.com/office/drawing/2014/main" id="{336D89A2-F34F-4BA5-9A63-FC67532146B6}"/>
            </a:ext>
          </a:extLst>
        </xdr:cNvPr>
        <xdr:cNvSpPr/>
      </xdr:nvSpPr>
      <xdr:spPr>
        <a:xfrm>
          <a:off x="13652500" y="17666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58238</xdr:rowOff>
    </xdr:from>
    <xdr:to>
      <xdr:col>76</xdr:col>
      <xdr:colOff>114300</xdr:colOff>
      <xdr:row>104</xdr:row>
      <xdr:rowOff>85998</xdr:rowOff>
    </xdr:to>
    <xdr:cxnSp macro="">
      <xdr:nvCxnSpPr>
        <xdr:cNvPr id="642" name="直線コネクタ 641">
          <a:extLst>
            <a:ext uri="{FF2B5EF4-FFF2-40B4-BE49-F238E27FC236}">
              <a16:creationId xmlns:a16="http://schemas.microsoft.com/office/drawing/2014/main" id="{B7DDA511-F743-4198-A26B-A5FF3D8789A9}"/>
            </a:ext>
          </a:extLst>
        </xdr:cNvPr>
        <xdr:cNvCxnSpPr/>
      </xdr:nvCxnSpPr>
      <xdr:spPr>
        <a:xfrm>
          <a:off x="13703300" y="17717588"/>
          <a:ext cx="889000" cy="199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125565</xdr:rowOff>
    </xdr:from>
    <xdr:ext cx="405111" cy="259045"/>
    <xdr:sp macro="" textlink="">
      <xdr:nvSpPr>
        <xdr:cNvPr id="643" name="n_1aveValue【公民館】&#10;有形固定資産減価償却率">
          <a:extLst>
            <a:ext uri="{FF2B5EF4-FFF2-40B4-BE49-F238E27FC236}">
              <a16:creationId xmlns:a16="http://schemas.microsoft.com/office/drawing/2014/main" id="{0E6A8039-3A74-4F13-9B24-BA6284D04B89}"/>
            </a:ext>
          </a:extLst>
        </xdr:cNvPr>
        <xdr:cNvSpPr txBox="1"/>
      </xdr:nvSpPr>
      <xdr:spPr>
        <a:xfrm>
          <a:off x="15266044" y="17442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143527</xdr:rowOff>
    </xdr:from>
    <xdr:ext cx="405111" cy="259045"/>
    <xdr:sp macro="" textlink="">
      <xdr:nvSpPr>
        <xdr:cNvPr id="644" name="n_2aveValue【公民館】&#10;有形固定資産減価償却率">
          <a:extLst>
            <a:ext uri="{FF2B5EF4-FFF2-40B4-BE49-F238E27FC236}">
              <a16:creationId xmlns:a16="http://schemas.microsoft.com/office/drawing/2014/main" id="{FF836E1A-C565-4F93-AE6E-84391B5AA276}"/>
            </a:ext>
          </a:extLst>
        </xdr:cNvPr>
        <xdr:cNvSpPr txBox="1"/>
      </xdr:nvSpPr>
      <xdr:spPr>
        <a:xfrm>
          <a:off x="14389744" y="1745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561</xdr:rowOff>
    </xdr:from>
    <xdr:ext cx="405111" cy="259045"/>
    <xdr:sp macro="" textlink="">
      <xdr:nvSpPr>
        <xdr:cNvPr id="645" name="n_3aveValue【公民館】&#10;有形固定資産減価償却率">
          <a:extLst>
            <a:ext uri="{FF2B5EF4-FFF2-40B4-BE49-F238E27FC236}">
              <a16:creationId xmlns:a16="http://schemas.microsoft.com/office/drawing/2014/main" id="{84891528-E617-4AAB-B739-6D85BA932313}"/>
            </a:ext>
          </a:extLst>
        </xdr:cNvPr>
        <xdr:cNvSpPr txBox="1"/>
      </xdr:nvSpPr>
      <xdr:spPr>
        <a:xfrm>
          <a:off x="13500744" y="178313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104</xdr:row>
      <xdr:rowOff>93634</xdr:rowOff>
    </xdr:from>
    <xdr:ext cx="405111" cy="259045"/>
    <xdr:sp macro="" textlink="">
      <xdr:nvSpPr>
        <xdr:cNvPr id="646" name="n_1mainValue【公民館】&#10;有形固定資産減価償却率">
          <a:extLst>
            <a:ext uri="{FF2B5EF4-FFF2-40B4-BE49-F238E27FC236}">
              <a16:creationId xmlns:a16="http://schemas.microsoft.com/office/drawing/2014/main" id="{FB4018AE-EE6C-4FC6-8368-B2E490B5FC04}"/>
            </a:ext>
          </a:extLst>
        </xdr:cNvPr>
        <xdr:cNvSpPr txBox="1"/>
      </xdr:nvSpPr>
      <xdr:spPr>
        <a:xfrm>
          <a:off x="15266044" y="179244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127925</xdr:rowOff>
    </xdr:from>
    <xdr:ext cx="405111" cy="259045"/>
    <xdr:sp macro="" textlink="">
      <xdr:nvSpPr>
        <xdr:cNvPr id="647" name="n_2mainValue【公民館】&#10;有形固定資産減価償却率">
          <a:extLst>
            <a:ext uri="{FF2B5EF4-FFF2-40B4-BE49-F238E27FC236}">
              <a16:creationId xmlns:a16="http://schemas.microsoft.com/office/drawing/2014/main" id="{6CD78D69-16FC-4EB3-9D13-A569C02DBB1B}"/>
            </a:ext>
          </a:extLst>
        </xdr:cNvPr>
        <xdr:cNvSpPr txBox="1"/>
      </xdr:nvSpPr>
      <xdr:spPr>
        <a:xfrm>
          <a:off x="14389744" y="179587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125565</xdr:rowOff>
    </xdr:from>
    <xdr:ext cx="405111" cy="259045"/>
    <xdr:sp macro="" textlink="">
      <xdr:nvSpPr>
        <xdr:cNvPr id="648" name="n_3mainValue【公民館】&#10;有形固定資産減価償却率">
          <a:extLst>
            <a:ext uri="{FF2B5EF4-FFF2-40B4-BE49-F238E27FC236}">
              <a16:creationId xmlns:a16="http://schemas.microsoft.com/office/drawing/2014/main" id="{1E2EDD0F-A2D1-4746-8DE2-BE71F5901FC1}"/>
            </a:ext>
          </a:extLst>
        </xdr:cNvPr>
        <xdr:cNvSpPr txBox="1"/>
      </xdr:nvSpPr>
      <xdr:spPr>
        <a:xfrm>
          <a:off x="13500744" y="17442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49" name="正方形/長方形 648">
          <a:extLst>
            <a:ext uri="{FF2B5EF4-FFF2-40B4-BE49-F238E27FC236}">
              <a16:creationId xmlns:a16="http://schemas.microsoft.com/office/drawing/2014/main" id="{46980EB1-B39F-4229-A9C0-914913D95FE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50" name="正方形/長方形 649">
          <a:extLst>
            <a:ext uri="{FF2B5EF4-FFF2-40B4-BE49-F238E27FC236}">
              <a16:creationId xmlns:a16="http://schemas.microsoft.com/office/drawing/2014/main" id="{C704C2E6-FCCE-4A6F-B6F7-0BD030C5B66A}"/>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51" name="正方形/長方形 650">
          <a:extLst>
            <a:ext uri="{FF2B5EF4-FFF2-40B4-BE49-F238E27FC236}">
              <a16:creationId xmlns:a16="http://schemas.microsoft.com/office/drawing/2014/main" id="{09D25718-4906-49D2-A1D6-D33C0D927D9E}"/>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52" name="正方形/長方形 651">
          <a:extLst>
            <a:ext uri="{FF2B5EF4-FFF2-40B4-BE49-F238E27FC236}">
              <a16:creationId xmlns:a16="http://schemas.microsoft.com/office/drawing/2014/main" id="{69C33DCC-5FF0-42F4-BF2A-34828AC2B9DA}"/>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53" name="正方形/長方形 652">
          <a:extLst>
            <a:ext uri="{FF2B5EF4-FFF2-40B4-BE49-F238E27FC236}">
              <a16:creationId xmlns:a16="http://schemas.microsoft.com/office/drawing/2014/main" id="{3D9AA7B3-9C8C-42A0-B1F3-7B2EF293AA27}"/>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54" name="正方形/長方形 653">
          <a:extLst>
            <a:ext uri="{FF2B5EF4-FFF2-40B4-BE49-F238E27FC236}">
              <a16:creationId xmlns:a16="http://schemas.microsoft.com/office/drawing/2014/main" id="{B8A20BDB-877E-4058-B4FC-E0DD61888347}"/>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55" name="正方形/長方形 654">
          <a:extLst>
            <a:ext uri="{FF2B5EF4-FFF2-40B4-BE49-F238E27FC236}">
              <a16:creationId xmlns:a16="http://schemas.microsoft.com/office/drawing/2014/main" id="{079CF328-0E17-4057-A7B3-0B769F394136}"/>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56" name="正方形/長方形 655">
          <a:extLst>
            <a:ext uri="{FF2B5EF4-FFF2-40B4-BE49-F238E27FC236}">
              <a16:creationId xmlns:a16="http://schemas.microsoft.com/office/drawing/2014/main" id="{FDFB7F18-278B-43C9-A3A8-E584D13E27BC}"/>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57" name="テキスト ボックス 656">
          <a:extLst>
            <a:ext uri="{FF2B5EF4-FFF2-40B4-BE49-F238E27FC236}">
              <a16:creationId xmlns:a16="http://schemas.microsoft.com/office/drawing/2014/main" id="{380602DF-136A-4C54-B869-9220A8CF1754}"/>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58" name="直線コネクタ 657">
          <a:extLst>
            <a:ext uri="{FF2B5EF4-FFF2-40B4-BE49-F238E27FC236}">
              <a16:creationId xmlns:a16="http://schemas.microsoft.com/office/drawing/2014/main" id="{03694AFF-36D4-4DC5-B68E-0822B8513F75}"/>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59" name="直線コネクタ 658">
          <a:extLst>
            <a:ext uri="{FF2B5EF4-FFF2-40B4-BE49-F238E27FC236}">
              <a16:creationId xmlns:a16="http://schemas.microsoft.com/office/drawing/2014/main" id="{6DE77E94-09EE-478F-BF6E-1B1914FB0A4C}"/>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60" name="テキスト ボックス 659">
          <a:extLst>
            <a:ext uri="{FF2B5EF4-FFF2-40B4-BE49-F238E27FC236}">
              <a16:creationId xmlns:a16="http://schemas.microsoft.com/office/drawing/2014/main" id="{ECF8135C-3E71-4889-B71A-A00057D143A6}"/>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61" name="直線コネクタ 660">
          <a:extLst>
            <a:ext uri="{FF2B5EF4-FFF2-40B4-BE49-F238E27FC236}">
              <a16:creationId xmlns:a16="http://schemas.microsoft.com/office/drawing/2014/main" id="{EFEE0ABE-F0E1-4426-BEA9-6DE841C7280F}"/>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62" name="テキスト ボックス 661">
          <a:extLst>
            <a:ext uri="{FF2B5EF4-FFF2-40B4-BE49-F238E27FC236}">
              <a16:creationId xmlns:a16="http://schemas.microsoft.com/office/drawing/2014/main" id="{2EBD19EF-B819-4338-83E7-A01422F6823A}"/>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63" name="直線コネクタ 662">
          <a:extLst>
            <a:ext uri="{FF2B5EF4-FFF2-40B4-BE49-F238E27FC236}">
              <a16:creationId xmlns:a16="http://schemas.microsoft.com/office/drawing/2014/main" id="{7C15D5AF-341C-4AE8-856D-281B71758208}"/>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664" name="テキスト ボックス 663">
          <a:extLst>
            <a:ext uri="{FF2B5EF4-FFF2-40B4-BE49-F238E27FC236}">
              <a16:creationId xmlns:a16="http://schemas.microsoft.com/office/drawing/2014/main" id="{68754FFB-059C-4F9D-B989-39963B7D9B83}"/>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65" name="直線コネクタ 664">
          <a:extLst>
            <a:ext uri="{FF2B5EF4-FFF2-40B4-BE49-F238E27FC236}">
              <a16:creationId xmlns:a16="http://schemas.microsoft.com/office/drawing/2014/main" id="{FF4A843F-C1B1-48A8-A5F6-F30A1D7D2329}"/>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666" name="テキスト ボックス 665">
          <a:extLst>
            <a:ext uri="{FF2B5EF4-FFF2-40B4-BE49-F238E27FC236}">
              <a16:creationId xmlns:a16="http://schemas.microsoft.com/office/drawing/2014/main" id="{E2920AAC-E15D-48BA-B0AE-3D8C9E3FFBC3}"/>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67" name="直線コネクタ 666">
          <a:extLst>
            <a:ext uri="{FF2B5EF4-FFF2-40B4-BE49-F238E27FC236}">
              <a16:creationId xmlns:a16="http://schemas.microsoft.com/office/drawing/2014/main" id="{72D482CE-1566-41F6-BE34-374BF2BD31BA}"/>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668" name="テキスト ボックス 667">
          <a:extLst>
            <a:ext uri="{FF2B5EF4-FFF2-40B4-BE49-F238E27FC236}">
              <a16:creationId xmlns:a16="http://schemas.microsoft.com/office/drawing/2014/main" id="{DEACCE79-4BAA-47D6-BA96-86897C6F25E2}"/>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69" name="直線コネクタ 668">
          <a:extLst>
            <a:ext uri="{FF2B5EF4-FFF2-40B4-BE49-F238E27FC236}">
              <a16:creationId xmlns:a16="http://schemas.microsoft.com/office/drawing/2014/main" id="{32D9C08F-3A1D-4728-965D-0D633E60AB35}"/>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670" name="テキスト ボックス 669">
          <a:extLst>
            <a:ext uri="{FF2B5EF4-FFF2-40B4-BE49-F238E27FC236}">
              <a16:creationId xmlns:a16="http://schemas.microsoft.com/office/drawing/2014/main" id="{D081DA5F-8A70-49E8-97D0-099C7127D60F}"/>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71" name="【公民館】&#10;一人当たり面積グラフ枠">
          <a:extLst>
            <a:ext uri="{FF2B5EF4-FFF2-40B4-BE49-F238E27FC236}">
              <a16:creationId xmlns:a16="http://schemas.microsoft.com/office/drawing/2014/main" id="{E650CB3A-D422-40CC-912C-211A7E9A44EF}"/>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68656</xdr:rowOff>
    </xdr:from>
    <xdr:to>
      <xdr:col>116</xdr:col>
      <xdr:colOff>62864</xdr:colOff>
      <xdr:row>108</xdr:row>
      <xdr:rowOff>150419</xdr:rowOff>
    </xdr:to>
    <xdr:cxnSp macro="">
      <xdr:nvCxnSpPr>
        <xdr:cNvPr id="672" name="直線コネクタ 671">
          <a:extLst>
            <a:ext uri="{FF2B5EF4-FFF2-40B4-BE49-F238E27FC236}">
              <a16:creationId xmlns:a16="http://schemas.microsoft.com/office/drawing/2014/main" id="{ABBE1ECE-4C7A-4450-ACFE-535381AFC836}"/>
            </a:ext>
          </a:extLst>
        </xdr:cNvPr>
        <xdr:cNvCxnSpPr/>
      </xdr:nvCxnSpPr>
      <xdr:spPr>
        <a:xfrm flipV="1">
          <a:off x="22160864" y="17385106"/>
          <a:ext cx="0" cy="1281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154246</xdr:rowOff>
    </xdr:from>
    <xdr:ext cx="469744" cy="259045"/>
    <xdr:sp macro="" textlink="">
      <xdr:nvSpPr>
        <xdr:cNvPr id="673" name="【公民館】&#10;一人当たり面積最小値テキスト">
          <a:extLst>
            <a:ext uri="{FF2B5EF4-FFF2-40B4-BE49-F238E27FC236}">
              <a16:creationId xmlns:a16="http://schemas.microsoft.com/office/drawing/2014/main" id="{4D618C36-F22F-447C-B3FD-9FCA29D0B645}"/>
            </a:ext>
          </a:extLst>
        </xdr:cNvPr>
        <xdr:cNvSpPr txBox="1"/>
      </xdr:nvSpPr>
      <xdr:spPr>
        <a:xfrm>
          <a:off x="22199600" y="18670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150419</xdr:rowOff>
    </xdr:from>
    <xdr:to>
      <xdr:col>116</xdr:col>
      <xdr:colOff>152400</xdr:colOff>
      <xdr:row>108</xdr:row>
      <xdr:rowOff>150419</xdr:rowOff>
    </xdr:to>
    <xdr:cxnSp macro="">
      <xdr:nvCxnSpPr>
        <xdr:cNvPr id="674" name="直線コネクタ 673">
          <a:extLst>
            <a:ext uri="{FF2B5EF4-FFF2-40B4-BE49-F238E27FC236}">
              <a16:creationId xmlns:a16="http://schemas.microsoft.com/office/drawing/2014/main" id="{EDE3EFBA-C88F-4DAB-8298-1FDC84EE90C4}"/>
            </a:ext>
          </a:extLst>
        </xdr:cNvPr>
        <xdr:cNvCxnSpPr/>
      </xdr:nvCxnSpPr>
      <xdr:spPr>
        <a:xfrm>
          <a:off x="22072600" y="18667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15333</xdr:rowOff>
    </xdr:from>
    <xdr:ext cx="534377" cy="259045"/>
    <xdr:sp macro="" textlink="">
      <xdr:nvSpPr>
        <xdr:cNvPr id="675" name="【公民館】&#10;一人当たり面積最大値テキスト">
          <a:extLst>
            <a:ext uri="{FF2B5EF4-FFF2-40B4-BE49-F238E27FC236}">
              <a16:creationId xmlns:a16="http://schemas.microsoft.com/office/drawing/2014/main" id="{9843483D-D979-4493-8847-77A268D31F60}"/>
            </a:ext>
          </a:extLst>
        </xdr:cNvPr>
        <xdr:cNvSpPr txBox="1"/>
      </xdr:nvSpPr>
      <xdr:spPr>
        <a:xfrm>
          <a:off x="22199600" y="17160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68656</xdr:rowOff>
    </xdr:from>
    <xdr:to>
      <xdr:col>116</xdr:col>
      <xdr:colOff>152400</xdr:colOff>
      <xdr:row>101</xdr:row>
      <xdr:rowOff>68656</xdr:rowOff>
    </xdr:to>
    <xdr:cxnSp macro="">
      <xdr:nvCxnSpPr>
        <xdr:cNvPr id="676" name="直線コネクタ 675">
          <a:extLst>
            <a:ext uri="{FF2B5EF4-FFF2-40B4-BE49-F238E27FC236}">
              <a16:creationId xmlns:a16="http://schemas.microsoft.com/office/drawing/2014/main" id="{05D1C712-56BC-4727-B690-7A770DDC3CD4}"/>
            </a:ext>
          </a:extLst>
        </xdr:cNvPr>
        <xdr:cNvCxnSpPr/>
      </xdr:nvCxnSpPr>
      <xdr:spPr>
        <a:xfrm>
          <a:off x="22072600" y="17385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1540</xdr:rowOff>
    </xdr:from>
    <xdr:ext cx="469744" cy="259045"/>
    <xdr:sp macro="" textlink="">
      <xdr:nvSpPr>
        <xdr:cNvPr id="677" name="【公民館】&#10;一人当たり面積平均値テキスト">
          <a:extLst>
            <a:ext uri="{FF2B5EF4-FFF2-40B4-BE49-F238E27FC236}">
              <a16:creationId xmlns:a16="http://schemas.microsoft.com/office/drawing/2014/main" id="{AC3BDD5B-B5A0-417D-B31D-163B22278FAC}"/>
            </a:ext>
          </a:extLst>
        </xdr:cNvPr>
        <xdr:cNvSpPr txBox="1"/>
      </xdr:nvSpPr>
      <xdr:spPr>
        <a:xfrm>
          <a:off x="22199600" y="185181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23113</xdr:rowOff>
    </xdr:from>
    <xdr:to>
      <xdr:col>116</xdr:col>
      <xdr:colOff>114300</xdr:colOff>
      <xdr:row>108</xdr:row>
      <xdr:rowOff>124713</xdr:rowOff>
    </xdr:to>
    <xdr:sp macro="" textlink="">
      <xdr:nvSpPr>
        <xdr:cNvPr id="678" name="フローチャート: 判断 677">
          <a:extLst>
            <a:ext uri="{FF2B5EF4-FFF2-40B4-BE49-F238E27FC236}">
              <a16:creationId xmlns:a16="http://schemas.microsoft.com/office/drawing/2014/main" id="{63D47D4B-7D26-47BA-88D4-5F55D5631F71}"/>
            </a:ext>
          </a:extLst>
        </xdr:cNvPr>
        <xdr:cNvSpPr/>
      </xdr:nvSpPr>
      <xdr:spPr>
        <a:xfrm>
          <a:off x="22110700" y="18539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26009</xdr:rowOff>
    </xdr:from>
    <xdr:to>
      <xdr:col>112</xdr:col>
      <xdr:colOff>38100</xdr:colOff>
      <xdr:row>108</xdr:row>
      <xdr:rowOff>127609</xdr:rowOff>
    </xdr:to>
    <xdr:sp macro="" textlink="">
      <xdr:nvSpPr>
        <xdr:cNvPr id="679" name="フローチャート: 判断 678">
          <a:extLst>
            <a:ext uri="{FF2B5EF4-FFF2-40B4-BE49-F238E27FC236}">
              <a16:creationId xmlns:a16="http://schemas.microsoft.com/office/drawing/2014/main" id="{B23A4940-3CF4-4887-8C5C-E9589D8D52E6}"/>
            </a:ext>
          </a:extLst>
        </xdr:cNvPr>
        <xdr:cNvSpPr/>
      </xdr:nvSpPr>
      <xdr:spPr>
        <a:xfrm>
          <a:off x="21272500" y="18542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37897</xdr:rowOff>
    </xdr:from>
    <xdr:to>
      <xdr:col>107</xdr:col>
      <xdr:colOff>101600</xdr:colOff>
      <xdr:row>108</xdr:row>
      <xdr:rowOff>139497</xdr:rowOff>
    </xdr:to>
    <xdr:sp macro="" textlink="">
      <xdr:nvSpPr>
        <xdr:cNvPr id="680" name="フローチャート: 判断 679">
          <a:extLst>
            <a:ext uri="{FF2B5EF4-FFF2-40B4-BE49-F238E27FC236}">
              <a16:creationId xmlns:a16="http://schemas.microsoft.com/office/drawing/2014/main" id="{9FD2F913-0D9F-4B03-98A8-C35CD98DC327}"/>
            </a:ext>
          </a:extLst>
        </xdr:cNvPr>
        <xdr:cNvSpPr/>
      </xdr:nvSpPr>
      <xdr:spPr>
        <a:xfrm>
          <a:off x="20383500" y="18554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51460</xdr:rowOff>
    </xdr:from>
    <xdr:to>
      <xdr:col>102</xdr:col>
      <xdr:colOff>165100</xdr:colOff>
      <xdr:row>108</xdr:row>
      <xdr:rowOff>153060</xdr:rowOff>
    </xdr:to>
    <xdr:sp macro="" textlink="">
      <xdr:nvSpPr>
        <xdr:cNvPr id="681" name="フローチャート: 判断 680">
          <a:extLst>
            <a:ext uri="{FF2B5EF4-FFF2-40B4-BE49-F238E27FC236}">
              <a16:creationId xmlns:a16="http://schemas.microsoft.com/office/drawing/2014/main" id="{C5D3E766-3D84-429C-BC56-615EC8252C7B}"/>
            </a:ext>
          </a:extLst>
        </xdr:cNvPr>
        <xdr:cNvSpPr/>
      </xdr:nvSpPr>
      <xdr:spPr>
        <a:xfrm>
          <a:off x="19494500" y="18568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82" name="テキスト ボックス 681">
          <a:extLst>
            <a:ext uri="{FF2B5EF4-FFF2-40B4-BE49-F238E27FC236}">
              <a16:creationId xmlns:a16="http://schemas.microsoft.com/office/drawing/2014/main" id="{87154DA1-D62E-4BAE-AD72-0D8A3677C74D}"/>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83" name="テキスト ボックス 682">
          <a:extLst>
            <a:ext uri="{FF2B5EF4-FFF2-40B4-BE49-F238E27FC236}">
              <a16:creationId xmlns:a16="http://schemas.microsoft.com/office/drawing/2014/main" id="{799AF7E3-8C23-44AD-8B47-8D4A08A365E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84" name="テキスト ボックス 683">
          <a:extLst>
            <a:ext uri="{FF2B5EF4-FFF2-40B4-BE49-F238E27FC236}">
              <a16:creationId xmlns:a16="http://schemas.microsoft.com/office/drawing/2014/main" id="{C97B7098-1EEF-4792-AC43-1DD4307C31BB}"/>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85" name="テキスト ボックス 684">
          <a:extLst>
            <a:ext uri="{FF2B5EF4-FFF2-40B4-BE49-F238E27FC236}">
              <a16:creationId xmlns:a16="http://schemas.microsoft.com/office/drawing/2014/main" id="{E9319F61-E3BC-41C3-AAAB-DAE63AD226A3}"/>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86" name="テキスト ボックス 685">
          <a:extLst>
            <a:ext uri="{FF2B5EF4-FFF2-40B4-BE49-F238E27FC236}">
              <a16:creationId xmlns:a16="http://schemas.microsoft.com/office/drawing/2014/main" id="{7732286D-166F-4454-8025-6881D0D011F6}"/>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109068</xdr:rowOff>
    </xdr:from>
    <xdr:to>
      <xdr:col>116</xdr:col>
      <xdr:colOff>114300</xdr:colOff>
      <xdr:row>108</xdr:row>
      <xdr:rowOff>39218</xdr:rowOff>
    </xdr:to>
    <xdr:sp macro="" textlink="">
      <xdr:nvSpPr>
        <xdr:cNvPr id="687" name="楕円 686">
          <a:extLst>
            <a:ext uri="{FF2B5EF4-FFF2-40B4-BE49-F238E27FC236}">
              <a16:creationId xmlns:a16="http://schemas.microsoft.com/office/drawing/2014/main" id="{01302B1A-919A-43ED-B141-7E84905E0E22}"/>
            </a:ext>
          </a:extLst>
        </xdr:cNvPr>
        <xdr:cNvSpPr/>
      </xdr:nvSpPr>
      <xdr:spPr>
        <a:xfrm>
          <a:off x="22110700" y="18454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131945</xdr:rowOff>
    </xdr:from>
    <xdr:ext cx="469744" cy="259045"/>
    <xdr:sp macro="" textlink="">
      <xdr:nvSpPr>
        <xdr:cNvPr id="688" name="【公民館】&#10;一人当たり面積該当値テキスト">
          <a:extLst>
            <a:ext uri="{FF2B5EF4-FFF2-40B4-BE49-F238E27FC236}">
              <a16:creationId xmlns:a16="http://schemas.microsoft.com/office/drawing/2014/main" id="{1F681E27-FCBD-4525-AEA0-F96A3E2960C5}"/>
            </a:ext>
          </a:extLst>
        </xdr:cNvPr>
        <xdr:cNvSpPr txBox="1"/>
      </xdr:nvSpPr>
      <xdr:spPr>
        <a:xfrm>
          <a:off x="22199600" y="18305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114402</xdr:rowOff>
    </xdr:from>
    <xdr:to>
      <xdr:col>112</xdr:col>
      <xdr:colOff>38100</xdr:colOff>
      <xdr:row>108</xdr:row>
      <xdr:rowOff>44552</xdr:rowOff>
    </xdr:to>
    <xdr:sp macro="" textlink="">
      <xdr:nvSpPr>
        <xdr:cNvPr id="689" name="楕円 688">
          <a:extLst>
            <a:ext uri="{FF2B5EF4-FFF2-40B4-BE49-F238E27FC236}">
              <a16:creationId xmlns:a16="http://schemas.microsoft.com/office/drawing/2014/main" id="{83E010C7-2530-4AE5-8C58-2EB286CE4496}"/>
            </a:ext>
          </a:extLst>
        </xdr:cNvPr>
        <xdr:cNvSpPr/>
      </xdr:nvSpPr>
      <xdr:spPr>
        <a:xfrm>
          <a:off x="21272500" y="18459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159868</xdr:rowOff>
    </xdr:from>
    <xdr:to>
      <xdr:col>116</xdr:col>
      <xdr:colOff>63500</xdr:colOff>
      <xdr:row>107</xdr:row>
      <xdr:rowOff>165202</xdr:rowOff>
    </xdr:to>
    <xdr:cxnSp macro="">
      <xdr:nvCxnSpPr>
        <xdr:cNvPr id="690" name="直線コネクタ 689">
          <a:extLst>
            <a:ext uri="{FF2B5EF4-FFF2-40B4-BE49-F238E27FC236}">
              <a16:creationId xmlns:a16="http://schemas.microsoft.com/office/drawing/2014/main" id="{6B7D12A7-8910-41BC-A73C-5C5309502759}"/>
            </a:ext>
          </a:extLst>
        </xdr:cNvPr>
        <xdr:cNvCxnSpPr/>
      </xdr:nvCxnSpPr>
      <xdr:spPr>
        <a:xfrm flipV="1">
          <a:off x="21323300" y="18505018"/>
          <a:ext cx="838200" cy="5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123317</xdr:rowOff>
    </xdr:from>
    <xdr:to>
      <xdr:col>107</xdr:col>
      <xdr:colOff>101600</xdr:colOff>
      <xdr:row>108</xdr:row>
      <xdr:rowOff>53467</xdr:rowOff>
    </xdr:to>
    <xdr:sp macro="" textlink="">
      <xdr:nvSpPr>
        <xdr:cNvPr id="691" name="楕円 690">
          <a:extLst>
            <a:ext uri="{FF2B5EF4-FFF2-40B4-BE49-F238E27FC236}">
              <a16:creationId xmlns:a16="http://schemas.microsoft.com/office/drawing/2014/main" id="{3FB53D4F-5A75-47B6-95C8-F619119573E1}"/>
            </a:ext>
          </a:extLst>
        </xdr:cNvPr>
        <xdr:cNvSpPr/>
      </xdr:nvSpPr>
      <xdr:spPr>
        <a:xfrm>
          <a:off x="20383500" y="18468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165202</xdr:rowOff>
    </xdr:from>
    <xdr:to>
      <xdr:col>111</xdr:col>
      <xdr:colOff>177800</xdr:colOff>
      <xdr:row>108</xdr:row>
      <xdr:rowOff>2667</xdr:rowOff>
    </xdr:to>
    <xdr:cxnSp macro="">
      <xdr:nvCxnSpPr>
        <xdr:cNvPr id="692" name="直線コネクタ 691">
          <a:extLst>
            <a:ext uri="{FF2B5EF4-FFF2-40B4-BE49-F238E27FC236}">
              <a16:creationId xmlns:a16="http://schemas.microsoft.com/office/drawing/2014/main" id="{FDFFCFFF-8005-452A-BA49-CC9E2F2B3293}"/>
            </a:ext>
          </a:extLst>
        </xdr:cNvPr>
        <xdr:cNvCxnSpPr/>
      </xdr:nvCxnSpPr>
      <xdr:spPr>
        <a:xfrm flipV="1">
          <a:off x="20434300" y="18510352"/>
          <a:ext cx="889000" cy="8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34925</xdr:rowOff>
    </xdr:from>
    <xdr:to>
      <xdr:col>102</xdr:col>
      <xdr:colOff>165100</xdr:colOff>
      <xdr:row>108</xdr:row>
      <xdr:rowOff>136525</xdr:rowOff>
    </xdr:to>
    <xdr:sp macro="" textlink="">
      <xdr:nvSpPr>
        <xdr:cNvPr id="693" name="楕円 692">
          <a:extLst>
            <a:ext uri="{FF2B5EF4-FFF2-40B4-BE49-F238E27FC236}">
              <a16:creationId xmlns:a16="http://schemas.microsoft.com/office/drawing/2014/main" id="{3B5236F7-C677-488D-9D98-2ACB0C04A2D7}"/>
            </a:ext>
          </a:extLst>
        </xdr:cNvPr>
        <xdr:cNvSpPr/>
      </xdr:nvSpPr>
      <xdr:spPr>
        <a:xfrm>
          <a:off x="19494500" y="18551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2667</xdr:rowOff>
    </xdr:from>
    <xdr:to>
      <xdr:col>107</xdr:col>
      <xdr:colOff>50800</xdr:colOff>
      <xdr:row>108</xdr:row>
      <xdr:rowOff>85725</xdr:rowOff>
    </xdr:to>
    <xdr:cxnSp macro="">
      <xdr:nvCxnSpPr>
        <xdr:cNvPr id="694" name="直線コネクタ 693">
          <a:extLst>
            <a:ext uri="{FF2B5EF4-FFF2-40B4-BE49-F238E27FC236}">
              <a16:creationId xmlns:a16="http://schemas.microsoft.com/office/drawing/2014/main" id="{5F86C7E9-37F0-45E6-85ED-5D5741996070}"/>
            </a:ext>
          </a:extLst>
        </xdr:cNvPr>
        <xdr:cNvCxnSpPr/>
      </xdr:nvCxnSpPr>
      <xdr:spPr>
        <a:xfrm flipV="1">
          <a:off x="19545300" y="18519267"/>
          <a:ext cx="889000" cy="83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118736</xdr:rowOff>
    </xdr:from>
    <xdr:ext cx="469744" cy="259045"/>
    <xdr:sp macro="" textlink="">
      <xdr:nvSpPr>
        <xdr:cNvPr id="695" name="n_1aveValue【公民館】&#10;一人当たり面積">
          <a:extLst>
            <a:ext uri="{FF2B5EF4-FFF2-40B4-BE49-F238E27FC236}">
              <a16:creationId xmlns:a16="http://schemas.microsoft.com/office/drawing/2014/main" id="{4636951B-F56D-440B-A8DF-B88C0708BB20}"/>
            </a:ext>
          </a:extLst>
        </xdr:cNvPr>
        <xdr:cNvSpPr txBox="1"/>
      </xdr:nvSpPr>
      <xdr:spPr>
        <a:xfrm>
          <a:off x="21075727" y="18635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130624</xdr:rowOff>
    </xdr:from>
    <xdr:ext cx="469744" cy="259045"/>
    <xdr:sp macro="" textlink="">
      <xdr:nvSpPr>
        <xdr:cNvPr id="696" name="n_2aveValue【公民館】&#10;一人当たり面積">
          <a:extLst>
            <a:ext uri="{FF2B5EF4-FFF2-40B4-BE49-F238E27FC236}">
              <a16:creationId xmlns:a16="http://schemas.microsoft.com/office/drawing/2014/main" id="{8F73AD13-9FFF-4B8E-919F-CB62881DB0CD}"/>
            </a:ext>
          </a:extLst>
        </xdr:cNvPr>
        <xdr:cNvSpPr txBox="1"/>
      </xdr:nvSpPr>
      <xdr:spPr>
        <a:xfrm>
          <a:off x="20199427" y="186472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144187</xdr:rowOff>
    </xdr:from>
    <xdr:ext cx="469744" cy="259045"/>
    <xdr:sp macro="" textlink="">
      <xdr:nvSpPr>
        <xdr:cNvPr id="697" name="n_3aveValue【公民館】&#10;一人当たり面積">
          <a:extLst>
            <a:ext uri="{FF2B5EF4-FFF2-40B4-BE49-F238E27FC236}">
              <a16:creationId xmlns:a16="http://schemas.microsoft.com/office/drawing/2014/main" id="{E859C6E0-6149-46EF-9064-8797E6CF8FB5}"/>
            </a:ext>
          </a:extLst>
        </xdr:cNvPr>
        <xdr:cNvSpPr txBox="1"/>
      </xdr:nvSpPr>
      <xdr:spPr>
        <a:xfrm>
          <a:off x="19310427" y="18660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61079</xdr:rowOff>
    </xdr:from>
    <xdr:ext cx="469744" cy="259045"/>
    <xdr:sp macro="" textlink="">
      <xdr:nvSpPr>
        <xdr:cNvPr id="698" name="n_1mainValue【公民館】&#10;一人当たり面積">
          <a:extLst>
            <a:ext uri="{FF2B5EF4-FFF2-40B4-BE49-F238E27FC236}">
              <a16:creationId xmlns:a16="http://schemas.microsoft.com/office/drawing/2014/main" id="{48231562-EA74-4BDD-8FB6-6131A57B0118}"/>
            </a:ext>
          </a:extLst>
        </xdr:cNvPr>
        <xdr:cNvSpPr txBox="1"/>
      </xdr:nvSpPr>
      <xdr:spPr>
        <a:xfrm>
          <a:off x="21075727" y="18234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69994</xdr:rowOff>
    </xdr:from>
    <xdr:ext cx="469744" cy="259045"/>
    <xdr:sp macro="" textlink="">
      <xdr:nvSpPr>
        <xdr:cNvPr id="699" name="n_2mainValue【公民館】&#10;一人当たり面積">
          <a:extLst>
            <a:ext uri="{FF2B5EF4-FFF2-40B4-BE49-F238E27FC236}">
              <a16:creationId xmlns:a16="http://schemas.microsoft.com/office/drawing/2014/main" id="{633E2845-B0EC-4BB2-A273-6201243A0DE4}"/>
            </a:ext>
          </a:extLst>
        </xdr:cNvPr>
        <xdr:cNvSpPr txBox="1"/>
      </xdr:nvSpPr>
      <xdr:spPr>
        <a:xfrm>
          <a:off x="20199427" y="182436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153052</xdr:rowOff>
    </xdr:from>
    <xdr:ext cx="469744" cy="259045"/>
    <xdr:sp macro="" textlink="">
      <xdr:nvSpPr>
        <xdr:cNvPr id="700" name="n_3mainValue【公民館】&#10;一人当たり面積">
          <a:extLst>
            <a:ext uri="{FF2B5EF4-FFF2-40B4-BE49-F238E27FC236}">
              <a16:creationId xmlns:a16="http://schemas.microsoft.com/office/drawing/2014/main" id="{67DECE4D-DD7C-4543-B4ED-C0603E00B038}"/>
            </a:ext>
          </a:extLst>
        </xdr:cNvPr>
        <xdr:cNvSpPr txBox="1"/>
      </xdr:nvSpPr>
      <xdr:spPr>
        <a:xfrm>
          <a:off x="19310427" y="18326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01" name="正方形/長方形 700">
          <a:extLst>
            <a:ext uri="{FF2B5EF4-FFF2-40B4-BE49-F238E27FC236}">
              <a16:creationId xmlns:a16="http://schemas.microsoft.com/office/drawing/2014/main" id="{D2380747-EB92-4D06-B4FE-1B695EB0374A}"/>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02" name="正方形/長方形 701">
          <a:extLst>
            <a:ext uri="{FF2B5EF4-FFF2-40B4-BE49-F238E27FC236}">
              <a16:creationId xmlns:a16="http://schemas.microsoft.com/office/drawing/2014/main" id="{D309CE1A-6696-4260-9B68-76058318E48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03" name="テキスト ボックス 702">
          <a:extLst>
            <a:ext uri="{FF2B5EF4-FFF2-40B4-BE49-F238E27FC236}">
              <a16:creationId xmlns:a16="http://schemas.microsoft.com/office/drawing/2014/main" id="{09349D4E-67EA-412D-8496-E9C88205636B}"/>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類似団体と比較して特に有形固定資産</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減価償却率の高い橋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りょう</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、公営住宅、学校施設については、長寿命化計画や個別施設計画に基づき順次更新等を行い、適正な管理に努めていく。</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また、２園ある保育所については、別施設への移転及び新築をする予定となっている。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88648EA0-F05E-44D3-9BD2-5F4986B1E7D8}"/>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782D619F-4F5B-4280-AEEA-2D74D33F347E}"/>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8F856D88-58F3-4370-852E-6BE03BADBB4B}"/>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DC373B9F-ECC0-4EB9-B332-3F639A253AAA}"/>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32C9526-E5F9-4CD9-A9BE-E00B0D98004F}"/>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85065DC4-9805-40FE-B2E0-B7037A70F4E1}"/>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15084314-EA89-430C-B694-4F1BACD41632}"/>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4657B31E-22C7-4081-8FA4-735580D8BBB6}"/>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8013C615-7DF4-4039-BDDB-6BD36AB900AE}"/>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598D9327-3E9F-48EB-B425-5F1E5031A619}"/>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3,693
3,650
315.06
6,145,789
5,788,135
97,049
3,166,996
4,298,036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2EF536E-3235-438D-B46C-43A789352B9E}"/>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81D34876-01B7-4FBB-9B53-F33119EC44CC}"/>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3A224750-A6AA-4574-8F10-5BE0480FD367}"/>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304701BF-77E9-4E4B-B7E7-CB4F354B5F5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2655DE7D-28C7-46FE-8732-5BA2473AAA46}"/>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19CCFEE5-6144-46B8-86C4-68B97B0234A5}"/>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600FD9E7-A328-44B2-AB83-B58FAEFA766B}"/>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785F3B67-AE4D-439B-B823-FAD1B551E307}"/>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F91D236E-AE77-4DA4-8DDA-E24BD2F2ACBA}"/>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B67BBA16-F662-474D-BFA9-AF72A5DB03CE}"/>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7AFD87C5-F7FF-4339-A7AC-DCDB42BFFEA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C7495FAA-05EA-4FE9-BD1F-BF39682CF5F6}"/>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F6740E46-753C-471F-977C-E81C84F4AAD3}"/>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26D8623-F8C1-41A9-9218-CD6D1021067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2787857-1FE9-416B-80F7-A527979A75FD}"/>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D0217A-BED0-48FE-AE27-FFBD082880C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858554F3-4133-4593-BAAA-8BD86E522D2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7F5B3BEF-39B9-4CC0-903E-26815F3C2D3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7F0E728-AD17-4B89-A42B-561E8E25052A}"/>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91F85CD3-2CD6-4375-A73B-59267A04DF04}"/>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id="{BAF37697-1DCD-49F1-AC8D-D2C768B4A6AE}"/>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id="{A84962DE-6BFD-4BB3-AB0E-B07C5C577E3D}"/>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id="{92BCCB6F-2300-478C-9540-4EC5A5008EC8}"/>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id="{CF19DFDD-1E8E-4E73-BAC0-D91983875A4C}"/>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id="{6AA11FC2-6908-48B7-9B57-137F6E4A3D1A}"/>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id="{5B5DE4CC-6F2C-4C7E-A8CB-564D119D1ACA}"/>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id="{9777054F-A521-4E3D-9E64-C4985BABEBE2}"/>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id="{CAC4C1B3-71B2-4232-BFD4-4AEF3B1C44CC}"/>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a:extLst>
            <a:ext uri="{FF2B5EF4-FFF2-40B4-BE49-F238E27FC236}">
              <a16:creationId xmlns:a16="http://schemas.microsoft.com/office/drawing/2014/main" id="{68F9C7A1-A274-44D4-8D89-5F27F7F6FDA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a:extLst>
            <a:ext uri="{FF2B5EF4-FFF2-40B4-BE49-F238E27FC236}">
              <a16:creationId xmlns:a16="http://schemas.microsoft.com/office/drawing/2014/main" id="{873DE744-DAB9-4EF4-BBE8-F345EF4193EC}"/>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a:extLst>
            <a:ext uri="{FF2B5EF4-FFF2-40B4-BE49-F238E27FC236}">
              <a16:creationId xmlns:a16="http://schemas.microsoft.com/office/drawing/2014/main" id="{89CD2E8C-BEAB-491A-80A2-838A7A74A32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a:extLst>
            <a:ext uri="{FF2B5EF4-FFF2-40B4-BE49-F238E27FC236}">
              <a16:creationId xmlns:a16="http://schemas.microsoft.com/office/drawing/2014/main" id="{0D2D4955-F082-4750-BEB3-E2BD84279672}"/>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a:extLst>
            <a:ext uri="{FF2B5EF4-FFF2-40B4-BE49-F238E27FC236}">
              <a16:creationId xmlns:a16="http://schemas.microsoft.com/office/drawing/2014/main" id="{247E0F6E-7830-463C-88C0-A95B74E2F4FE}"/>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a:extLst>
            <a:ext uri="{FF2B5EF4-FFF2-40B4-BE49-F238E27FC236}">
              <a16:creationId xmlns:a16="http://schemas.microsoft.com/office/drawing/2014/main" id="{D20EB3ED-7640-4F73-A2FE-8A347AB29C34}"/>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a:extLst>
            <a:ext uri="{FF2B5EF4-FFF2-40B4-BE49-F238E27FC236}">
              <a16:creationId xmlns:a16="http://schemas.microsoft.com/office/drawing/2014/main" id="{0C1F6246-1C52-4307-9B3D-D1D9CC314ABD}"/>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a:extLst>
            <a:ext uri="{FF2B5EF4-FFF2-40B4-BE49-F238E27FC236}">
              <a16:creationId xmlns:a16="http://schemas.microsoft.com/office/drawing/2014/main" id="{89ED4DC9-9B72-4FF5-9860-13614BDB4010}"/>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a:extLst>
            <a:ext uri="{FF2B5EF4-FFF2-40B4-BE49-F238E27FC236}">
              <a16:creationId xmlns:a16="http://schemas.microsoft.com/office/drawing/2014/main" id="{02AFFEF2-9730-4F47-8409-41C5BBB5B953}"/>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a:extLst>
            <a:ext uri="{FF2B5EF4-FFF2-40B4-BE49-F238E27FC236}">
              <a16:creationId xmlns:a16="http://schemas.microsoft.com/office/drawing/2014/main" id="{6ACBB673-BB16-4BC0-9788-789E488ECD4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a:extLst>
            <a:ext uri="{FF2B5EF4-FFF2-40B4-BE49-F238E27FC236}">
              <a16:creationId xmlns:a16="http://schemas.microsoft.com/office/drawing/2014/main" id="{B0EA8ABB-612C-4D2E-A2F2-3DBCF4D4D8CA}"/>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a:extLst>
            <a:ext uri="{FF2B5EF4-FFF2-40B4-BE49-F238E27FC236}">
              <a16:creationId xmlns:a16="http://schemas.microsoft.com/office/drawing/2014/main" id="{B3A23FDB-3334-4FD7-8744-1C63FAB1E288}"/>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a:extLst>
            <a:ext uri="{FF2B5EF4-FFF2-40B4-BE49-F238E27FC236}">
              <a16:creationId xmlns:a16="http://schemas.microsoft.com/office/drawing/2014/main" id="{BB7918D1-2428-4D80-99A0-30FA9FD7448B}"/>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a:extLst>
            <a:ext uri="{FF2B5EF4-FFF2-40B4-BE49-F238E27FC236}">
              <a16:creationId xmlns:a16="http://schemas.microsoft.com/office/drawing/2014/main" id="{9FDF71A8-A100-4796-9A4F-9BE12B79B589}"/>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a:extLst>
            <a:ext uri="{FF2B5EF4-FFF2-40B4-BE49-F238E27FC236}">
              <a16:creationId xmlns:a16="http://schemas.microsoft.com/office/drawing/2014/main" id="{58A2357E-A5F7-4EEE-AEF2-B4400149AA57}"/>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a:extLst>
            <a:ext uri="{FF2B5EF4-FFF2-40B4-BE49-F238E27FC236}">
              <a16:creationId xmlns:a16="http://schemas.microsoft.com/office/drawing/2014/main" id="{B3C83F80-7592-4B96-9915-11F06C42C7AC}"/>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6" name="テキスト ボックス 55">
          <a:extLst>
            <a:ext uri="{FF2B5EF4-FFF2-40B4-BE49-F238E27FC236}">
              <a16:creationId xmlns:a16="http://schemas.microsoft.com/office/drawing/2014/main" id="{E8F2E2CC-BBFD-4FFD-A7A5-4596D57FF7EB}"/>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7" name="直線コネクタ 56">
          <a:extLst>
            <a:ext uri="{FF2B5EF4-FFF2-40B4-BE49-F238E27FC236}">
              <a16:creationId xmlns:a16="http://schemas.microsoft.com/office/drawing/2014/main" id="{039DBC63-80C5-4DE1-8739-C9C27827B48B}"/>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58" name="テキスト ボックス 57">
          <a:extLst>
            <a:ext uri="{FF2B5EF4-FFF2-40B4-BE49-F238E27FC236}">
              <a16:creationId xmlns:a16="http://schemas.microsoft.com/office/drawing/2014/main" id="{12A1D764-84D3-4DB9-97F1-2F9FC3F05329}"/>
            </a:ext>
          </a:extLst>
        </xdr:cNvPr>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59" name="直線コネクタ 58">
          <a:extLst>
            <a:ext uri="{FF2B5EF4-FFF2-40B4-BE49-F238E27FC236}">
              <a16:creationId xmlns:a16="http://schemas.microsoft.com/office/drawing/2014/main" id="{C5642D24-53DA-41C9-8AC2-89E457A62156}"/>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60" name="テキスト ボックス 59">
          <a:extLst>
            <a:ext uri="{FF2B5EF4-FFF2-40B4-BE49-F238E27FC236}">
              <a16:creationId xmlns:a16="http://schemas.microsoft.com/office/drawing/2014/main" id="{9DB48A17-8D91-4E93-9D70-A0B905829F42}"/>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1" name="直線コネクタ 60">
          <a:extLst>
            <a:ext uri="{FF2B5EF4-FFF2-40B4-BE49-F238E27FC236}">
              <a16:creationId xmlns:a16="http://schemas.microsoft.com/office/drawing/2014/main" id="{5317CA68-7C82-44D3-9637-D7106A43F549}"/>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2" name="テキスト ボックス 61">
          <a:extLst>
            <a:ext uri="{FF2B5EF4-FFF2-40B4-BE49-F238E27FC236}">
              <a16:creationId xmlns:a16="http://schemas.microsoft.com/office/drawing/2014/main" id="{8512D055-B9D0-4D04-8D8A-1287E0E2A544}"/>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3" name="直線コネクタ 62">
          <a:extLst>
            <a:ext uri="{FF2B5EF4-FFF2-40B4-BE49-F238E27FC236}">
              <a16:creationId xmlns:a16="http://schemas.microsoft.com/office/drawing/2014/main" id="{D9454447-5150-4644-85ED-4D6169F5B2C2}"/>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4" name="テキスト ボックス 63">
          <a:extLst>
            <a:ext uri="{FF2B5EF4-FFF2-40B4-BE49-F238E27FC236}">
              <a16:creationId xmlns:a16="http://schemas.microsoft.com/office/drawing/2014/main" id="{A4097B46-1D88-4EBA-A36F-59B79641BDB4}"/>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5" name="直線コネクタ 64">
          <a:extLst>
            <a:ext uri="{FF2B5EF4-FFF2-40B4-BE49-F238E27FC236}">
              <a16:creationId xmlns:a16="http://schemas.microsoft.com/office/drawing/2014/main" id="{450A49F3-D636-4DCC-84B5-5BA99D8E00DE}"/>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6" name="テキスト ボックス 65">
          <a:extLst>
            <a:ext uri="{FF2B5EF4-FFF2-40B4-BE49-F238E27FC236}">
              <a16:creationId xmlns:a16="http://schemas.microsoft.com/office/drawing/2014/main" id="{B5D2CAD8-CBB9-4ECA-928F-6C47567BDEA2}"/>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7" name="直線コネクタ 66">
          <a:extLst>
            <a:ext uri="{FF2B5EF4-FFF2-40B4-BE49-F238E27FC236}">
              <a16:creationId xmlns:a16="http://schemas.microsoft.com/office/drawing/2014/main" id="{6C38D30A-5DD2-4AA9-813E-6721B7BDC61C}"/>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68" name="テキスト ボックス 67">
          <a:extLst>
            <a:ext uri="{FF2B5EF4-FFF2-40B4-BE49-F238E27FC236}">
              <a16:creationId xmlns:a16="http://schemas.microsoft.com/office/drawing/2014/main" id="{D504E26C-ACCE-4438-8873-1E89F4FDF8D7}"/>
            </a:ext>
          </a:extLst>
        </xdr:cNvPr>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69" name="直線コネクタ 68">
          <a:extLst>
            <a:ext uri="{FF2B5EF4-FFF2-40B4-BE49-F238E27FC236}">
              <a16:creationId xmlns:a16="http://schemas.microsoft.com/office/drawing/2014/main" id="{21529F5C-4931-440D-B5EE-84C277D1BAD1}"/>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70" name="テキスト ボックス 69">
          <a:extLst>
            <a:ext uri="{FF2B5EF4-FFF2-40B4-BE49-F238E27FC236}">
              <a16:creationId xmlns:a16="http://schemas.microsoft.com/office/drawing/2014/main" id="{A21BD6BB-9CD7-4270-880B-EDEB17EBC5CB}"/>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a:extLst>
            <a:ext uri="{FF2B5EF4-FFF2-40B4-BE49-F238E27FC236}">
              <a16:creationId xmlns:a16="http://schemas.microsoft.com/office/drawing/2014/main" id="{252BF9FF-6CD8-49DB-B2CC-39A5A3374A5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64</xdr:row>
      <xdr:rowOff>74295</xdr:rowOff>
    </xdr:to>
    <xdr:cxnSp macro="">
      <xdr:nvCxnSpPr>
        <xdr:cNvPr id="72" name="直線コネクタ 71">
          <a:extLst>
            <a:ext uri="{FF2B5EF4-FFF2-40B4-BE49-F238E27FC236}">
              <a16:creationId xmlns:a16="http://schemas.microsoft.com/office/drawing/2014/main" id="{29B17BF1-AAB1-4B32-B0E1-210D35540A59}"/>
            </a:ext>
          </a:extLst>
        </xdr:cNvPr>
        <xdr:cNvCxnSpPr/>
      </xdr:nvCxnSpPr>
      <xdr:spPr>
        <a:xfrm flipV="1">
          <a:off x="4634865" y="9525000"/>
          <a:ext cx="0" cy="1522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78122</xdr:rowOff>
    </xdr:from>
    <xdr:ext cx="405111" cy="259045"/>
    <xdr:sp macro="" textlink="">
      <xdr:nvSpPr>
        <xdr:cNvPr id="73" name="【体育館・プール】&#10;有形固定資産減価償却率最小値テキスト">
          <a:extLst>
            <a:ext uri="{FF2B5EF4-FFF2-40B4-BE49-F238E27FC236}">
              <a16:creationId xmlns:a16="http://schemas.microsoft.com/office/drawing/2014/main" id="{F9001263-4167-4A9A-8F8D-BD1DACAFEA86}"/>
            </a:ext>
          </a:extLst>
        </xdr:cNvPr>
        <xdr:cNvSpPr txBox="1"/>
      </xdr:nvSpPr>
      <xdr:spPr>
        <a:xfrm>
          <a:off x="4673600" y="1105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74295</xdr:rowOff>
    </xdr:from>
    <xdr:to>
      <xdr:col>24</xdr:col>
      <xdr:colOff>152400</xdr:colOff>
      <xdr:row>64</xdr:row>
      <xdr:rowOff>74295</xdr:rowOff>
    </xdr:to>
    <xdr:cxnSp macro="">
      <xdr:nvCxnSpPr>
        <xdr:cNvPr id="74" name="直線コネクタ 73">
          <a:extLst>
            <a:ext uri="{FF2B5EF4-FFF2-40B4-BE49-F238E27FC236}">
              <a16:creationId xmlns:a16="http://schemas.microsoft.com/office/drawing/2014/main" id="{430EAACA-E1D7-4827-86B2-AC8942C662AA}"/>
            </a:ext>
          </a:extLst>
        </xdr:cNvPr>
        <xdr:cNvCxnSpPr/>
      </xdr:nvCxnSpPr>
      <xdr:spPr>
        <a:xfrm>
          <a:off x="4546600" y="11047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75" name="【体育館・プール】&#10;有形固定資産減価償却率最大値テキスト">
          <a:extLst>
            <a:ext uri="{FF2B5EF4-FFF2-40B4-BE49-F238E27FC236}">
              <a16:creationId xmlns:a16="http://schemas.microsoft.com/office/drawing/2014/main" id="{77D1B3C7-1AB7-41D9-B85D-721154580EA8}"/>
            </a:ext>
          </a:extLst>
        </xdr:cNvPr>
        <xdr:cNvSpPr txBox="1"/>
      </xdr:nvSpPr>
      <xdr:spPr>
        <a:xfrm>
          <a:off x="46736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a:extLst>
            <a:ext uri="{FF2B5EF4-FFF2-40B4-BE49-F238E27FC236}">
              <a16:creationId xmlns:a16="http://schemas.microsoft.com/office/drawing/2014/main" id="{A8B1E0ED-066F-4C12-8085-B813D399BD45}"/>
            </a:ext>
          </a:extLst>
        </xdr:cNvPr>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125747</xdr:rowOff>
    </xdr:from>
    <xdr:ext cx="405111" cy="259045"/>
    <xdr:sp macro="" textlink="">
      <xdr:nvSpPr>
        <xdr:cNvPr id="77" name="【体育館・プール】&#10;有形固定資産減価償却率平均値テキスト">
          <a:extLst>
            <a:ext uri="{FF2B5EF4-FFF2-40B4-BE49-F238E27FC236}">
              <a16:creationId xmlns:a16="http://schemas.microsoft.com/office/drawing/2014/main" id="{B453DF34-789B-444A-AEC8-DE4E8C2F9B20}"/>
            </a:ext>
          </a:extLst>
        </xdr:cNvPr>
        <xdr:cNvSpPr txBox="1"/>
      </xdr:nvSpPr>
      <xdr:spPr>
        <a:xfrm>
          <a:off x="4673600" y="100698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147320</xdr:rowOff>
    </xdr:from>
    <xdr:to>
      <xdr:col>24</xdr:col>
      <xdr:colOff>114300</xdr:colOff>
      <xdr:row>59</xdr:row>
      <xdr:rowOff>77470</xdr:rowOff>
    </xdr:to>
    <xdr:sp macro="" textlink="">
      <xdr:nvSpPr>
        <xdr:cNvPr id="78" name="フローチャート: 判断 77">
          <a:extLst>
            <a:ext uri="{FF2B5EF4-FFF2-40B4-BE49-F238E27FC236}">
              <a16:creationId xmlns:a16="http://schemas.microsoft.com/office/drawing/2014/main" id="{87D05474-2F4C-452C-ABD3-B33BBC9D5296}"/>
            </a:ext>
          </a:extLst>
        </xdr:cNvPr>
        <xdr:cNvSpPr/>
      </xdr:nvSpPr>
      <xdr:spPr>
        <a:xfrm>
          <a:off x="4584700" y="10091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8255</xdr:rowOff>
    </xdr:from>
    <xdr:to>
      <xdr:col>20</xdr:col>
      <xdr:colOff>38100</xdr:colOff>
      <xdr:row>59</xdr:row>
      <xdr:rowOff>109855</xdr:rowOff>
    </xdr:to>
    <xdr:sp macro="" textlink="">
      <xdr:nvSpPr>
        <xdr:cNvPr id="79" name="フローチャート: 判断 78">
          <a:extLst>
            <a:ext uri="{FF2B5EF4-FFF2-40B4-BE49-F238E27FC236}">
              <a16:creationId xmlns:a16="http://schemas.microsoft.com/office/drawing/2014/main" id="{D2D91D09-3168-49AB-A712-DD8B3BB82211}"/>
            </a:ext>
          </a:extLst>
        </xdr:cNvPr>
        <xdr:cNvSpPr/>
      </xdr:nvSpPr>
      <xdr:spPr>
        <a:xfrm>
          <a:off x="3746500" y="1012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57</xdr:row>
      <xdr:rowOff>126382</xdr:rowOff>
    </xdr:from>
    <xdr:ext cx="405111" cy="259045"/>
    <xdr:sp macro="" textlink="">
      <xdr:nvSpPr>
        <xdr:cNvPr id="80" name="n_1aveValue【体育館・プール】&#10;有形固定資産減価償却率">
          <a:extLst>
            <a:ext uri="{FF2B5EF4-FFF2-40B4-BE49-F238E27FC236}">
              <a16:creationId xmlns:a16="http://schemas.microsoft.com/office/drawing/2014/main" id="{10EE987D-694E-4C2C-B0EF-D0D7F9907E07}"/>
            </a:ext>
          </a:extLst>
        </xdr:cNvPr>
        <xdr:cNvSpPr txBox="1"/>
      </xdr:nvSpPr>
      <xdr:spPr>
        <a:xfrm>
          <a:off x="3582044" y="9899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59</xdr:row>
      <xdr:rowOff>12065</xdr:rowOff>
    </xdr:from>
    <xdr:to>
      <xdr:col>15</xdr:col>
      <xdr:colOff>101600</xdr:colOff>
      <xdr:row>59</xdr:row>
      <xdr:rowOff>113665</xdr:rowOff>
    </xdr:to>
    <xdr:sp macro="" textlink="">
      <xdr:nvSpPr>
        <xdr:cNvPr id="81" name="フローチャート: 判断 80">
          <a:extLst>
            <a:ext uri="{FF2B5EF4-FFF2-40B4-BE49-F238E27FC236}">
              <a16:creationId xmlns:a16="http://schemas.microsoft.com/office/drawing/2014/main" id="{00D5ACE5-86A4-4B97-8A7D-DA2DBA650A66}"/>
            </a:ext>
          </a:extLst>
        </xdr:cNvPr>
        <xdr:cNvSpPr/>
      </xdr:nvSpPr>
      <xdr:spPr>
        <a:xfrm>
          <a:off x="2857500" y="1012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57</xdr:row>
      <xdr:rowOff>130192</xdr:rowOff>
    </xdr:from>
    <xdr:ext cx="405111" cy="259045"/>
    <xdr:sp macro="" textlink="">
      <xdr:nvSpPr>
        <xdr:cNvPr id="82" name="n_2aveValue【体育館・プール】&#10;有形固定資産減価償却率">
          <a:extLst>
            <a:ext uri="{FF2B5EF4-FFF2-40B4-BE49-F238E27FC236}">
              <a16:creationId xmlns:a16="http://schemas.microsoft.com/office/drawing/2014/main" id="{2D5A912C-B038-4A34-B6DB-BEBE205B3763}"/>
            </a:ext>
          </a:extLst>
        </xdr:cNvPr>
        <xdr:cNvSpPr txBox="1"/>
      </xdr:nvSpPr>
      <xdr:spPr>
        <a:xfrm>
          <a:off x="2705744" y="9902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59</xdr:row>
      <xdr:rowOff>29210</xdr:rowOff>
    </xdr:from>
    <xdr:to>
      <xdr:col>10</xdr:col>
      <xdr:colOff>165100</xdr:colOff>
      <xdr:row>59</xdr:row>
      <xdr:rowOff>130810</xdr:rowOff>
    </xdr:to>
    <xdr:sp macro="" textlink="">
      <xdr:nvSpPr>
        <xdr:cNvPr id="83" name="フローチャート: 判断 82">
          <a:extLst>
            <a:ext uri="{FF2B5EF4-FFF2-40B4-BE49-F238E27FC236}">
              <a16:creationId xmlns:a16="http://schemas.microsoft.com/office/drawing/2014/main" id="{D2BAB869-8747-42D7-8D5C-A0D83737AECE}"/>
            </a:ext>
          </a:extLst>
        </xdr:cNvPr>
        <xdr:cNvSpPr/>
      </xdr:nvSpPr>
      <xdr:spPr>
        <a:xfrm>
          <a:off x="1968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59</xdr:row>
      <xdr:rowOff>121937</xdr:rowOff>
    </xdr:from>
    <xdr:ext cx="405111" cy="259045"/>
    <xdr:sp macro="" textlink="">
      <xdr:nvSpPr>
        <xdr:cNvPr id="84" name="n_3aveValue【体育館・プール】&#10;有形固定資産減価償却率">
          <a:extLst>
            <a:ext uri="{FF2B5EF4-FFF2-40B4-BE49-F238E27FC236}">
              <a16:creationId xmlns:a16="http://schemas.microsoft.com/office/drawing/2014/main" id="{4A7D6037-37D4-4D35-A09D-50143B3EB746}"/>
            </a:ext>
          </a:extLst>
        </xdr:cNvPr>
        <xdr:cNvSpPr txBox="1"/>
      </xdr:nvSpPr>
      <xdr:spPr>
        <a:xfrm>
          <a:off x="18167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5E941F08-9271-4C0D-8EAA-02CD1C2AAB45}"/>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E8DB9851-E72A-4AF0-B384-7B4E755D344F}"/>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4CE8BD00-BB9B-4FB8-BE69-827D6B228407}"/>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A20EA784-7AAF-4246-838F-F947C5CA0DF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3555BC07-010A-4C5E-A44F-0B79AFCA24C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101600</xdr:rowOff>
    </xdr:from>
    <xdr:to>
      <xdr:col>10</xdr:col>
      <xdr:colOff>165100</xdr:colOff>
      <xdr:row>58</xdr:row>
      <xdr:rowOff>31750</xdr:rowOff>
    </xdr:to>
    <xdr:sp macro="" textlink="">
      <xdr:nvSpPr>
        <xdr:cNvPr id="90" name="楕円 89">
          <a:extLst>
            <a:ext uri="{FF2B5EF4-FFF2-40B4-BE49-F238E27FC236}">
              <a16:creationId xmlns:a16="http://schemas.microsoft.com/office/drawing/2014/main" id="{C6DEEC31-6FD3-4925-A6D4-E5060F5547D3}"/>
            </a:ext>
          </a:extLst>
        </xdr:cNvPr>
        <xdr:cNvSpPr/>
      </xdr:nvSpPr>
      <xdr:spPr>
        <a:xfrm>
          <a:off x="1968500" y="9874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56</xdr:row>
      <xdr:rowOff>48277</xdr:rowOff>
    </xdr:from>
    <xdr:ext cx="405111" cy="259045"/>
    <xdr:sp macro="" textlink="">
      <xdr:nvSpPr>
        <xdr:cNvPr id="91" name="n_3mainValue【体育館・プール】&#10;有形固定資産減価償却率">
          <a:extLst>
            <a:ext uri="{FF2B5EF4-FFF2-40B4-BE49-F238E27FC236}">
              <a16:creationId xmlns:a16="http://schemas.microsoft.com/office/drawing/2014/main" id="{3319C435-CB5B-4197-BE84-B73EE26F3CBD}"/>
            </a:ext>
          </a:extLst>
        </xdr:cNvPr>
        <xdr:cNvSpPr txBox="1"/>
      </xdr:nvSpPr>
      <xdr:spPr>
        <a:xfrm>
          <a:off x="1816744" y="9649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92" name="正方形/長方形 91">
          <a:extLst>
            <a:ext uri="{FF2B5EF4-FFF2-40B4-BE49-F238E27FC236}">
              <a16:creationId xmlns:a16="http://schemas.microsoft.com/office/drawing/2014/main" id="{5B092D67-D6AA-4083-B92F-F6FAD77F19AD}"/>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93" name="正方形/長方形 92">
          <a:extLst>
            <a:ext uri="{FF2B5EF4-FFF2-40B4-BE49-F238E27FC236}">
              <a16:creationId xmlns:a16="http://schemas.microsoft.com/office/drawing/2014/main" id="{7A99C78D-A805-41DD-A798-6192889649B5}"/>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94" name="正方形/長方形 93">
          <a:extLst>
            <a:ext uri="{FF2B5EF4-FFF2-40B4-BE49-F238E27FC236}">
              <a16:creationId xmlns:a16="http://schemas.microsoft.com/office/drawing/2014/main" id="{363A7E6C-4069-4EC0-8F3E-C6DFA524211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95" name="正方形/長方形 94">
          <a:extLst>
            <a:ext uri="{FF2B5EF4-FFF2-40B4-BE49-F238E27FC236}">
              <a16:creationId xmlns:a16="http://schemas.microsoft.com/office/drawing/2014/main" id="{A68082F0-663D-4471-864C-1AF2F38CE654}"/>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96" name="正方形/長方形 95">
          <a:extLst>
            <a:ext uri="{FF2B5EF4-FFF2-40B4-BE49-F238E27FC236}">
              <a16:creationId xmlns:a16="http://schemas.microsoft.com/office/drawing/2014/main" id="{2CD78180-54AE-45FA-8A59-DCDB4025FCD2}"/>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97" name="正方形/長方形 96">
          <a:extLst>
            <a:ext uri="{FF2B5EF4-FFF2-40B4-BE49-F238E27FC236}">
              <a16:creationId xmlns:a16="http://schemas.microsoft.com/office/drawing/2014/main" id="{A080A4EF-1B7F-457D-A4C9-E289EE0B300C}"/>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98" name="正方形/長方形 97">
          <a:extLst>
            <a:ext uri="{FF2B5EF4-FFF2-40B4-BE49-F238E27FC236}">
              <a16:creationId xmlns:a16="http://schemas.microsoft.com/office/drawing/2014/main" id="{F5935FEF-A717-4A12-AD71-28200965E4CD}"/>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99" name="正方形/長方形 98">
          <a:extLst>
            <a:ext uri="{FF2B5EF4-FFF2-40B4-BE49-F238E27FC236}">
              <a16:creationId xmlns:a16="http://schemas.microsoft.com/office/drawing/2014/main" id="{ED5B4845-C00A-4528-A610-A48AE872F305}"/>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00" name="テキスト ボックス 99">
          <a:extLst>
            <a:ext uri="{FF2B5EF4-FFF2-40B4-BE49-F238E27FC236}">
              <a16:creationId xmlns:a16="http://schemas.microsoft.com/office/drawing/2014/main" id="{04E72196-17BB-4ACB-ADD6-7393BC5081F9}"/>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01" name="直線コネクタ 100">
          <a:extLst>
            <a:ext uri="{FF2B5EF4-FFF2-40B4-BE49-F238E27FC236}">
              <a16:creationId xmlns:a16="http://schemas.microsoft.com/office/drawing/2014/main" id="{A0CACBFB-4E1B-4583-A1E0-01A75F7822FA}"/>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02" name="直線コネクタ 101">
          <a:extLst>
            <a:ext uri="{FF2B5EF4-FFF2-40B4-BE49-F238E27FC236}">
              <a16:creationId xmlns:a16="http://schemas.microsoft.com/office/drawing/2014/main" id="{3BC1F68D-1FD1-43ED-87B7-8B9D0FDFE634}"/>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03" name="テキスト ボックス 102">
          <a:extLst>
            <a:ext uri="{FF2B5EF4-FFF2-40B4-BE49-F238E27FC236}">
              <a16:creationId xmlns:a16="http://schemas.microsoft.com/office/drawing/2014/main" id="{E0124FF2-2CC0-4F23-9213-622CB2FFD222}"/>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04" name="直線コネクタ 103">
          <a:extLst>
            <a:ext uri="{FF2B5EF4-FFF2-40B4-BE49-F238E27FC236}">
              <a16:creationId xmlns:a16="http://schemas.microsoft.com/office/drawing/2014/main" id="{5ED1E3D9-3A84-4887-B503-175056073383}"/>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05" name="テキスト ボックス 104">
          <a:extLst>
            <a:ext uri="{FF2B5EF4-FFF2-40B4-BE49-F238E27FC236}">
              <a16:creationId xmlns:a16="http://schemas.microsoft.com/office/drawing/2014/main" id="{CEC6D146-0EB7-4D20-9357-3DE54C548BFA}"/>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06" name="直線コネクタ 105">
          <a:extLst>
            <a:ext uri="{FF2B5EF4-FFF2-40B4-BE49-F238E27FC236}">
              <a16:creationId xmlns:a16="http://schemas.microsoft.com/office/drawing/2014/main" id="{AD102F5F-4059-4B1B-94E7-D7D15D4D4750}"/>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07" name="テキスト ボックス 106">
          <a:extLst>
            <a:ext uri="{FF2B5EF4-FFF2-40B4-BE49-F238E27FC236}">
              <a16:creationId xmlns:a16="http://schemas.microsoft.com/office/drawing/2014/main" id="{D90CD44B-6777-480A-BE16-7C746253202E}"/>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08" name="直線コネクタ 107">
          <a:extLst>
            <a:ext uri="{FF2B5EF4-FFF2-40B4-BE49-F238E27FC236}">
              <a16:creationId xmlns:a16="http://schemas.microsoft.com/office/drawing/2014/main" id="{33303131-773C-45F8-8895-9AD631ABFECF}"/>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09" name="テキスト ボックス 108">
          <a:extLst>
            <a:ext uri="{FF2B5EF4-FFF2-40B4-BE49-F238E27FC236}">
              <a16:creationId xmlns:a16="http://schemas.microsoft.com/office/drawing/2014/main" id="{99964898-862A-4311-83C7-6FC5AB71394B}"/>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10" name="直線コネクタ 109">
          <a:extLst>
            <a:ext uri="{FF2B5EF4-FFF2-40B4-BE49-F238E27FC236}">
              <a16:creationId xmlns:a16="http://schemas.microsoft.com/office/drawing/2014/main" id="{C66A03C7-7027-498D-8FA4-6895F4DF2D86}"/>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11" name="テキスト ボックス 110">
          <a:extLst>
            <a:ext uri="{FF2B5EF4-FFF2-40B4-BE49-F238E27FC236}">
              <a16:creationId xmlns:a16="http://schemas.microsoft.com/office/drawing/2014/main" id="{054A585A-2347-43E3-95CF-8EE739E09865}"/>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12" name="直線コネクタ 111">
          <a:extLst>
            <a:ext uri="{FF2B5EF4-FFF2-40B4-BE49-F238E27FC236}">
              <a16:creationId xmlns:a16="http://schemas.microsoft.com/office/drawing/2014/main" id="{21D627AD-E6E2-4EA0-BA32-8E60548D2E94}"/>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13" name="テキスト ボックス 112">
          <a:extLst>
            <a:ext uri="{FF2B5EF4-FFF2-40B4-BE49-F238E27FC236}">
              <a16:creationId xmlns:a16="http://schemas.microsoft.com/office/drawing/2014/main" id="{66377954-DFBB-4CAB-9EC8-6DE7D2A8957D}"/>
            </a:ext>
          </a:extLst>
        </xdr:cNvPr>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14" name="直線コネクタ 113">
          <a:extLst>
            <a:ext uri="{FF2B5EF4-FFF2-40B4-BE49-F238E27FC236}">
              <a16:creationId xmlns:a16="http://schemas.microsoft.com/office/drawing/2014/main" id="{84555EED-A510-493B-B0BD-5820A7186C27}"/>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15" name="テキスト ボックス 114">
          <a:extLst>
            <a:ext uri="{FF2B5EF4-FFF2-40B4-BE49-F238E27FC236}">
              <a16:creationId xmlns:a16="http://schemas.microsoft.com/office/drawing/2014/main" id="{5FFDA50D-AE00-495C-98DF-2229D0DBC173}"/>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16" name="【体育館・プール】&#10;一人当たり面積グラフ枠">
          <a:extLst>
            <a:ext uri="{FF2B5EF4-FFF2-40B4-BE49-F238E27FC236}">
              <a16:creationId xmlns:a16="http://schemas.microsoft.com/office/drawing/2014/main" id="{E5B0E802-419E-4A6A-A8E0-811C596D16FB}"/>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91766</xdr:rowOff>
    </xdr:from>
    <xdr:to>
      <xdr:col>54</xdr:col>
      <xdr:colOff>189865</xdr:colOff>
      <xdr:row>64</xdr:row>
      <xdr:rowOff>110708</xdr:rowOff>
    </xdr:to>
    <xdr:cxnSp macro="">
      <xdr:nvCxnSpPr>
        <xdr:cNvPr id="117" name="直線コネクタ 116">
          <a:extLst>
            <a:ext uri="{FF2B5EF4-FFF2-40B4-BE49-F238E27FC236}">
              <a16:creationId xmlns:a16="http://schemas.microsoft.com/office/drawing/2014/main" id="{40451008-9FB7-4BCE-844E-F4E6133DC73A}"/>
            </a:ext>
          </a:extLst>
        </xdr:cNvPr>
        <xdr:cNvCxnSpPr/>
      </xdr:nvCxnSpPr>
      <xdr:spPr>
        <a:xfrm flipV="1">
          <a:off x="10476865" y="9521516"/>
          <a:ext cx="0" cy="1561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114535</xdr:rowOff>
    </xdr:from>
    <xdr:ext cx="469744" cy="259045"/>
    <xdr:sp macro="" textlink="">
      <xdr:nvSpPr>
        <xdr:cNvPr id="118" name="【体育館・プール】&#10;一人当たり面積最小値テキスト">
          <a:extLst>
            <a:ext uri="{FF2B5EF4-FFF2-40B4-BE49-F238E27FC236}">
              <a16:creationId xmlns:a16="http://schemas.microsoft.com/office/drawing/2014/main" id="{50978877-E247-4AFB-8507-935D549A1354}"/>
            </a:ext>
          </a:extLst>
        </xdr:cNvPr>
        <xdr:cNvSpPr txBox="1"/>
      </xdr:nvSpPr>
      <xdr:spPr>
        <a:xfrm>
          <a:off x="10515600" y="11087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110708</xdr:rowOff>
    </xdr:from>
    <xdr:to>
      <xdr:col>55</xdr:col>
      <xdr:colOff>88900</xdr:colOff>
      <xdr:row>64</xdr:row>
      <xdr:rowOff>110708</xdr:rowOff>
    </xdr:to>
    <xdr:cxnSp macro="">
      <xdr:nvCxnSpPr>
        <xdr:cNvPr id="119" name="直線コネクタ 118">
          <a:extLst>
            <a:ext uri="{FF2B5EF4-FFF2-40B4-BE49-F238E27FC236}">
              <a16:creationId xmlns:a16="http://schemas.microsoft.com/office/drawing/2014/main" id="{0467D9D7-44E1-492A-8579-CFE3235B5335}"/>
            </a:ext>
          </a:extLst>
        </xdr:cNvPr>
        <xdr:cNvCxnSpPr/>
      </xdr:nvCxnSpPr>
      <xdr:spPr>
        <a:xfrm>
          <a:off x="10388600" y="11083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38443</xdr:rowOff>
    </xdr:from>
    <xdr:ext cx="469744" cy="259045"/>
    <xdr:sp macro="" textlink="">
      <xdr:nvSpPr>
        <xdr:cNvPr id="120" name="【体育館・プール】&#10;一人当たり面積最大値テキスト">
          <a:extLst>
            <a:ext uri="{FF2B5EF4-FFF2-40B4-BE49-F238E27FC236}">
              <a16:creationId xmlns:a16="http://schemas.microsoft.com/office/drawing/2014/main" id="{D38C298E-11AF-4326-B792-64DF164F306D}"/>
            </a:ext>
          </a:extLst>
        </xdr:cNvPr>
        <xdr:cNvSpPr txBox="1"/>
      </xdr:nvSpPr>
      <xdr:spPr>
        <a:xfrm>
          <a:off x="10515600" y="9296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91766</xdr:rowOff>
    </xdr:from>
    <xdr:to>
      <xdr:col>55</xdr:col>
      <xdr:colOff>88900</xdr:colOff>
      <xdr:row>55</xdr:row>
      <xdr:rowOff>91766</xdr:rowOff>
    </xdr:to>
    <xdr:cxnSp macro="">
      <xdr:nvCxnSpPr>
        <xdr:cNvPr id="121" name="直線コネクタ 120">
          <a:extLst>
            <a:ext uri="{FF2B5EF4-FFF2-40B4-BE49-F238E27FC236}">
              <a16:creationId xmlns:a16="http://schemas.microsoft.com/office/drawing/2014/main" id="{7EEA82BC-6C12-4F39-A1DD-BA17C36E7A0F}"/>
            </a:ext>
          </a:extLst>
        </xdr:cNvPr>
        <xdr:cNvCxnSpPr/>
      </xdr:nvCxnSpPr>
      <xdr:spPr>
        <a:xfrm>
          <a:off x="10388600" y="9521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60868</xdr:rowOff>
    </xdr:from>
    <xdr:ext cx="469744" cy="259045"/>
    <xdr:sp macro="" textlink="">
      <xdr:nvSpPr>
        <xdr:cNvPr id="122" name="【体育館・プール】&#10;一人当たり面積平均値テキスト">
          <a:extLst>
            <a:ext uri="{FF2B5EF4-FFF2-40B4-BE49-F238E27FC236}">
              <a16:creationId xmlns:a16="http://schemas.microsoft.com/office/drawing/2014/main" id="{1D808CCF-C0C8-4FBC-9D99-AE3E7C3C071A}"/>
            </a:ext>
          </a:extLst>
        </xdr:cNvPr>
        <xdr:cNvSpPr txBox="1"/>
      </xdr:nvSpPr>
      <xdr:spPr>
        <a:xfrm>
          <a:off x="10515600" y="108622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82441</xdr:rowOff>
    </xdr:from>
    <xdr:to>
      <xdr:col>55</xdr:col>
      <xdr:colOff>50800</xdr:colOff>
      <xdr:row>64</xdr:row>
      <xdr:rowOff>12591</xdr:rowOff>
    </xdr:to>
    <xdr:sp macro="" textlink="">
      <xdr:nvSpPr>
        <xdr:cNvPr id="123" name="フローチャート: 判断 122">
          <a:extLst>
            <a:ext uri="{FF2B5EF4-FFF2-40B4-BE49-F238E27FC236}">
              <a16:creationId xmlns:a16="http://schemas.microsoft.com/office/drawing/2014/main" id="{2BBFFD8E-9FD5-4D39-B6D4-223D4DFB3A3E}"/>
            </a:ext>
          </a:extLst>
        </xdr:cNvPr>
        <xdr:cNvSpPr/>
      </xdr:nvSpPr>
      <xdr:spPr>
        <a:xfrm>
          <a:off x="10426700" y="10883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79828</xdr:rowOff>
    </xdr:from>
    <xdr:to>
      <xdr:col>50</xdr:col>
      <xdr:colOff>165100</xdr:colOff>
      <xdr:row>64</xdr:row>
      <xdr:rowOff>9978</xdr:rowOff>
    </xdr:to>
    <xdr:sp macro="" textlink="">
      <xdr:nvSpPr>
        <xdr:cNvPr id="124" name="フローチャート: 判断 123">
          <a:extLst>
            <a:ext uri="{FF2B5EF4-FFF2-40B4-BE49-F238E27FC236}">
              <a16:creationId xmlns:a16="http://schemas.microsoft.com/office/drawing/2014/main" id="{91556C97-A32F-4D5A-89FC-3BB5660DC172}"/>
            </a:ext>
          </a:extLst>
        </xdr:cNvPr>
        <xdr:cNvSpPr/>
      </xdr:nvSpPr>
      <xdr:spPr>
        <a:xfrm>
          <a:off x="9588500" y="10881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62</xdr:row>
      <xdr:rowOff>26505</xdr:rowOff>
    </xdr:from>
    <xdr:ext cx="469744" cy="259045"/>
    <xdr:sp macro="" textlink="">
      <xdr:nvSpPr>
        <xdr:cNvPr id="125" name="n_1aveValue【体育館・プール】&#10;一人当たり面積">
          <a:extLst>
            <a:ext uri="{FF2B5EF4-FFF2-40B4-BE49-F238E27FC236}">
              <a16:creationId xmlns:a16="http://schemas.microsoft.com/office/drawing/2014/main" id="{C39CDEAD-6AF9-4274-9985-FA959E5581AB}"/>
            </a:ext>
          </a:extLst>
        </xdr:cNvPr>
        <xdr:cNvSpPr txBox="1"/>
      </xdr:nvSpPr>
      <xdr:spPr>
        <a:xfrm>
          <a:off x="9391727" y="10656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75747</xdr:rowOff>
    </xdr:from>
    <xdr:to>
      <xdr:col>46</xdr:col>
      <xdr:colOff>38100</xdr:colOff>
      <xdr:row>64</xdr:row>
      <xdr:rowOff>5897</xdr:rowOff>
    </xdr:to>
    <xdr:sp macro="" textlink="">
      <xdr:nvSpPr>
        <xdr:cNvPr id="126" name="フローチャート: 判断 125">
          <a:extLst>
            <a:ext uri="{FF2B5EF4-FFF2-40B4-BE49-F238E27FC236}">
              <a16:creationId xmlns:a16="http://schemas.microsoft.com/office/drawing/2014/main" id="{BEB2796A-1527-4E8D-9EE5-0D696028B92A}"/>
            </a:ext>
          </a:extLst>
        </xdr:cNvPr>
        <xdr:cNvSpPr/>
      </xdr:nvSpPr>
      <xdr:spPr>
        <a:xfrm>
          <a:off x="8699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62</xdr:row>
      <xdr:rowOff>22424</xdr:rowOff>
    </xdr:from>
    <xdr:ext cx="469744" cy="259045"/>
    <xdr:sp macro="" textlink="">
      <xdr:nvSpPr>
        <xdr:cNvPr id="127" name="n_2aveValue【体育館・プール】&#10;一人当たり面積">
          <a:extLst>
            <a:ext uri="{FF2B5EF4-FFF2-40B4-BE49-F238E27FC236}">
              <a16:creationId xmlns:a16="http://schemas.microsoft.com/office/drawing/2014/main" id="{95428230-C992-4D54-823F-C9496659E80D}"/>
            </a:ext>
          </a:extLst>
        </xdr:cNvPr>
        <xdr:cNvSpPr txBox="1"/>
      </xdr:nvSpPr>
      <xdr:spPr>
        <a:xfrm>
          <a:off x="85154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63</xdr:row>
      <xdr:rowOff>104974</xdr:rowOff>
    </xdr:from>
    <xdr:to>
      <xdr:col>41</xdr:col>
      <xdr:colOff>101600</xdr:colOff>
      <xdr:row>64</xdr:row>
      <xdr:rowOff>35124</xdr:rowOff>
    </xdr:to>
    <xdr:sp macro="" textlink="">
      <xdr:nvSpPr>
        <xdr:cNvPr id="128" name="フローチャート: 判断 127">
          <a:extLst>
            <a:ext uri="{FF2B5EF4-FFF2-40B4-BE49-F238E27FC236}">
              <a16:creationId xmlns:a16="http://schemas.microsoft.com/office/drawing/2014/main" id="{BD17DA10-03B4-4EBE-A4ED-5C7CD0E0642C}"/>
            </a:ext>
          </a:extLst>
        </xdr:cNvPr>
        <xdr:cNvSpPr/>
      </xdr:nvSpPr>
      <xdr:spPr>
        <a:xfrm>
          <a:off x="7810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64</xdr:row>
      <xdr:rowOff>26251</xdr:rowOff>
    </xdr:from>
    <xdr:ext cx="469744" cy="259045"/>
    <xdr:sp macro="" textlink="">
      <xdr:nvSpPr>
        <xdr:cNvPr id="129" name="n_3aveValue【体育館・プール】&#10;一人当たり面積">
          <a:extLst>
            <a:ext uri="{FF2B5EF4-FFF2-40B4-BE49-F238E27FC236}">
              <a16:creationId xmlns:a16="http://schemas.microsoft.com/office/drawing/2014/main" id="{D5F9422A-F920-410A-80EF-5EB2B933B049}"/>
            </a:ext>
          </a:extLst>
        </xdr:cNvPr>
        <xdr:cNvSpPr txBox="1"/>
      </xdr:nvSpPr>
      <xdr:spPr>
        <a:xfrm>
          <a:off x="7626427" y="10999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30" name="テキスト ボックス 129">
          <a:extLst>
            <a:ext uri="{FF2B5EF4-FFF2-40B4-BE49-F238E27FC236}">
              <a16:creationId xmlns:a16="http://schemas.microsoft.com/office/drawing/2014/main" id="{2885CC57-C27D-4026-B003-415EFFEFFA47}"/>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1" name="テキスト ボックス 130">
          <a:extLst>
            <a:ext uri="{FF2B5EF4-FFF2-40B4-BE49-F238E27FC236}">
              <a16:creationId xmlns:a16="http://schemas.microsoft.com/office/drawing/2014/main" id="{C5243525-88BA-486E-8E37-63148ABC2CDD}"/>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32" name="テキスト ボックス 131">
          <a:extLst>
            <a:ext uri="{FF2B5EF4-FFF2-40B4-BE49-F238E27FC236}">
              <a16:creationId xmlns:a16="http://schemas.microsoft.com/office/drawing/2014/main" id="{98FAEBE9-BF6B-4AC1-AA3D-8C73A15FCEB3}"/>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33" name="テキスト ボックス 132">
          <a:extLst>
            <a:ext uri="{FF2B5EF4-FFF2-40B4-BE49-F238E27FC236}">
              <a16:creationId xmlns:a16="http://schemas.microsoft.com/office/drawing/2014/main" id="{2CBF68C3-207B-4B0D-A567-AF6355D739D1}"/>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34" name="テキスト ボックス 133">
          <a:extLst>
            <a:ext uri="{FF2B5EF4-FFF2-40B4-BE49-F238E27FC236}">
              <a16:creationId xmlns:a16="http://schemas.microsoft.com/office/drawing/2014/main" id="{556D1960-CDE6-4B46-BEDD-6BC90B555D01}"/>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63</xdr:row>
      <xdr:rowOff>87666</xdr:rowOff>
    </xdr:from>
    <xdr:to>
      <xdr:col>41</xdr:col>
      <xdr:colOff>101600</xdr:colOff>
      <xdr:row>64</xdr:row>
      <xdr:rowOff>17816</xdr:rowOff>
    </xdr:to>
    <xdr:sp macro="" textlink="">
      <xdr:nvSpPr>
        <xdr:cNvPr id="135" name="楕円 134">
          <a:extLst>
            <a:ext uri="{FF2B5EF4-FFF2-40B4-BE49-F238E27FC236}">
              <a16:creationId xmlns:a16="http://schemas.microsoft.com/office/drawing/2014/main" id="{7426E24A-F749-4050-9AA0-0A2FD0507502}"/>
            </a:ext>
          </a:extLst>
        </xdr:cNvPr>
        <xdr:cNvSpPr/>
      </xdr:nvSpPr>
      <xdr:spPr>
        <a:xfrm>
          <a:off x="7810500" y="1088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62</xdr:row>
      <xdr:rowOff>34343</xdr:rowOff>
    </xdr:from>
    <xdr:ext cx="469744" cy="259045"/>
    <xdr:sp macro="" textlink="">
      <xdr:nvSpPr>
        <xdr:cNvPr id="136" name="n_3mainValue【体育館・プール】&#10;一人当たり面積">
          <a:extLst>
            <a:ext uri="{FF2B5EF4-FFF2-40B4-BE49-F238E27FC236}">
              <a16:creationId xmlns:a16="http://schemas.microsoft.com/office/drawing/2014/main" id="{408ED0BD-597A-44DB-9665-743E98645934}"/>
            </a:ext>
          </a:extLst>
        </xdr:cNvPr>
        <xdr:cNvSpPr txBox="1"/>
      </xdr:nvSpPr>
      <xdr:spPr>
        <a:xfrm>
          <a:off x="7626427" y="10664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37" name="正方形/長方形 136">
          <a:extLst>
            <a:ext uri="{FF2B5EF4-FFF2-40B4-BE49-F238E27FC236}">
              <a16:creationId xmlns:a16="http://schemas.microsoft.com/office/drawing/2014/main" id="{B9C4B765-B464-49CE-9732-66B11CAF954E}"/>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38" name="正方形/長方形 137">
          <a:extLst>
            <a:ext uri="{FF2B5EF4-FFF2-40B4-BE49-F238E27FC236}">
              <a16:creationId xmlns:a16="http://schemas.microsoft.com/office/drawing/2014/main" id="{972FA5A4-3998-42B7-A8D8-3CC4CD0DACC2}"/>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39" name="正方形/長方形 138">
          <a:extLst>
            <a:ext uri="{FF2B5EF4-FFF2-40B4-BE49-F238E27FC236}">
              <a16:creationId xmlns:a16="http://schemas.microsoft.com/office/drawing/2014/main" id="{D57B4A64-6EF4-42C5-B534-62E21AE05465}"/>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40" name="正方形/長方形 139">
          <a:extLst>
            <a:ext uri="{FF2B5EF4-FFF2-40B4-BE49-F238E27FC236}">
              <a16:creationId xmlns:a16="http://schemas.microsoft.com/office/drawing/2014/main" id="{C8597632-277C-44E8-9C4B-2CAB190BEFC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41" name="正方形/長方形 140">
          <a:extLst>
            <a:ext uri="{FF2B5EF4-FFF2-40B4-BE49-F238E27FC236}">
              <a16:creationId xmlns:a16="http://schemas.microsoft.com/office/drawing/2014/main" id="{7B8FDD8B-3655-496B-B294-D05C64F2BD3F}"/>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42" name="正方形/長方形 141">
          <a:extLst>
            <a:ext uri="{FF2B5EF4-FFF2-40B4-BE49-F238E27FC236}">
              <a16:creationId xmlns:a16="http://schemas.microsoft.com/office/drawing/2014/main" id="{5E01098B-7F83-432A-AB92-D030F9497F81}"/>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43" name="正方形/長方形 142">
          <a:extLst>
            <a:ext uri="{FF2B5EF4-FFF2-40B4-BE49-F238E27FC236}">
              <a16:creationId xmlns:a16="http://schemas.microsoft.com/office/drawing/2014/main" id="{BD8660BE-1CD1-43A5-A464-BADCD9296496}"/>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44" name="正方形/長方形 143">
          <a:extLst>
            <a:ext uri="{FF2B5EF4-FFF2-40B4-BE49-F238E27FC236}">
              <a16:creationId xmlns:a16="http://schemas.microsoft.com/office/drawing/2014/main" id="{AFBBD021-C877-4505-837C-F830CBED07F8}"/>
            </a:ext>
          </a:extLst>
        </xdr:cNvPr>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145" name="正方形/長方形 144">
          <a:extLst>
            <a:ext uri="{FF2B5EF4-FFF2-40B4-BE49-F238E27FC236}">
              <a16:creationId xmlns:a16="http://schemas.microsoft.com/office/drawing/2014/main" id="{30B334D0-8376-4270-A14E-D1F1D30BD516}"/>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46" name="正方形/長方形 145">
          <a:extLst>
            <a:ext uri="{FF2B5EF4-FFF2-40B4-BE49-F238E27FC236}">
              <a16:creationId xmlns:a16="http://schemas.microsoft.com/office/drawing/2014/main" id="{2D53989D-E2C5-4A6C-9CCE-977D1EC73F9E}"/>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47" name="正方形/長方形 146">
          <a:extLst>
            <a:ext uri="{FF2B5EF4-FFF2-40B4-BE49-F238E27FC236}">
              <a16:creationId xmlns:a16="http://schemas.microsoft.com/office/drawing/2014/main" id="{32A9D01D-C078-4279-A280-11707BB2DB57}"/>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48" name="正方形/長方形 147">
          <a:extLst>
            <a:ext uri="{FF2B5EF4-FFF2-40B4-BE49-F238E27FC236}">
              <a16:creationId xmlns:a16="http://schemas.microsoft.com/office/drawing/2014/main" id="{915DF601-65B8-492B-A46B-54A10BC25DCD}"/>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49" name="正方形/長方形 148">
          <a:extLst>
            <a:ext uri="{FF2B5EF4-FFF2-40B4-BE49-F238E27FC236}">
              <a16:creationId xmlns:a16="http://schemas.microsoft.com/office/drawing/2014/main" id="{42BA0803-701E-45A6-AF7A-C92FB018ED62}"/>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50" name="正方形/長方形 149">
          <a:extLst>
            <a:ext uri="{FF2B5EF4-FFF2-40B4-BE49-F238E27FC236}">
              <a16:creationId xmlns:a16="http://schemas.microsoft.com/office/drawing/2014/main" id="{1EDC6D26-C957-468E-8FC5-25E5EBF3AF94}"/>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51" name="正方形/長方形 150">
          <a:extLst>
            <a:ext uri="{FF2B5EF4-FFF2-40B4-BE49-F238E27FC236}">
              <a16:creationId xmlns:a16="http://schemas.microsoft.com/office/drawing/2014/main" id="{D363F1DF-0B6C-4B51-B3FD-805D799ED5B4}"/>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52" name="正方形/長方形 151">
          <a:extLst>
            <a:ext uri="{FF2B5EF4-FFF2-40B4-BE49-F238E27FC236}">
              <a16:creationId xmlns:a16="http://schemas.microsoft.com/office/drawing/2014/main" id="{9D5D878D-73CD-4200-AE8A-585A6DBD9998}"/>
            </a:ext>
          </a:extLst>
        </xdr:cNvPr>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153" name="正方形/長方形 152">
          <a:extLst>
            <a:ext uri="{FF2B5EF4-FFF2-40B4-BE49-F238E27FC236}">
              <a16:creationId xmlns:a16="http://schemas.microsoft.com/office/drawing/2014/main" id="{4BBA29AC-845E-435E-A6CF-A104266966D5}"/>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54" name="正方形/長方形 153">
          <a:extLst>
            <a:ext uri="{FF2B5EF4-FFF2-40B4-BE49-F238E27FC236}">
              <a16:creationId xmlns:a16="http://schemas.microsoft.com/office/drawing/2014/main" id="{1FD37803-2F01-4E6B-B5B3-E0F24121CEE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55" name="正方形/長方形 154">
          <a:extLst>
            <a:ext uri="{FF2B5EF4-FFF2-40B4-BE49-F238E27FC236}">
              <a16:creationId xmlns:a16="http://schemas.microsoft.com/office/drawing/2014/main" id="{8A62919A-A510-46B9-8E06-0E31C57D385E}"/>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56" name="正方形/長方形 155">
          <a:extLst>
            <a:ext uri="{FF2B5EF4-FFF2-40B4-BE49-F238E27FC236}">
              <a16:creationId xmlns:a16="http://schemas.microsoft.com/office/drawing/2014/main" id="{FEEA4B56-F450-45AE-87C8-74966A596006}"/>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57" name="正方形/長方形 156">
          <a:extLst>
            <a:ext uri="{FF2B5EF4-FFF2-40B4-BE49-F238E27FC236}">
              <a16:creationId xmlns:a16="http://schemas.microsoft.com/office/drawing/2014/main" id="{799B07DE-A2CB-46AF-ABE7-4F7E65AF077A}"/>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58" name="正方形/長方形 157">
          <a:extLst>
            <a:ext uri="{FF2B5EF4-FFF2-40B4-BE49-F238E27FC236}">
              <a16:creationId xmlns:a16="http://schemas.microsoft.com/office/drawing/2014/main" id="{BAAD0792-4DF9-4F65-9472-4B98D7BDB656}"/>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59" name="正方形/長方形 158">
          <a:extLst>
            <a:ext uri="{FF2B5EF4-FFF2-40B4-BE49-F238E27FC236}">
              <a16:creationId xmlns:a16="http://schemas.microsoft.com/office/drawing/2014/main" id="{982859B4-819A-4652-B688-F9AAD8480924}"/>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60" name="正方形/長方形 159">
          <a:extLst>
            <a:ext uri="{FF2B5EF4-FFF2-40B4-BE49-F238E27FC236}">
              <a16:creationId xmlns:a16="http://schemas.microsoft.com/office/drawing/2014/main" id="{68AA828F-6BE7-423E-A7AB-71D6546731E5}"/>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161" name="正方形/長方形 160">
          <a:extLst>
            <a:ext uri="{FF2B5EF4-FFF2-40B4-BE49-F238E27FC236}">
              <a16:creationId xmlns:a16="http://schemas.microsoft.com/office/drawing/2014/main" id="{629F9BE8-3C7B-4B7C-8E63-CD6E17580DB6}"/>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162" name="正方形/長方形 161">
          <a:extLst>
            <a:ext uri="{FF2B5EF4-FFF2-40B4-BE49-F238E27FC236}">
              <a16:creationId xmlns:a16="http://schemas.microsoft.com/office/drawing/2014/main" id="{D4BE646F-BFA2-47B9-A5B3-73A9CBF8E501}"/>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163" name="正方形/長方形 162">
          <a:extLst>
            <a:ext uri="{FF2B5EF4-FFF2-40B4-BE49-F238E27FC236}">
              <a16:creationId xmlns:a16="http://schemas.microsoft.com/office/drawing/2014/main" id="{88016535-D57F-417B-8FEF-9AE0D86C66B5}"/>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164" name="正方形/長方形 163">
          <a:extLst>
            <a:ext uri="{FF2B5EF4-FFF2-40B4-BE49-F238E27FC236}">
              <a16:creationId xmlns:a16="http://schemas.microsoft.com/office/drawing/2014/main" id="{6DE04898-4112-44FC-B243-9F58DB7DDD2D}"/>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165" name="正方形/長方形 164">
          <a:extLst>
            <a:ext uri="{FF2B5EF4-FFF2-40B4-BE49-F238E27FC236}">
              <a16:creationId xmlns:a16="http://schemas.microsoft.com/office/drawing/2014/main" id="{0A71E4A5-609C-4453-A87B-DC7A6C56AC45}"/>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166" name="正方形/長方形 165">
          <a:extLst>
            <a:ext uri="{FF2B5EF4-FFF2-40B4-BE49-F238E27FC236}">
              <a16:creationId xmlns:a16="http://schemas.microsoft.com/office/drawing/2014/main" id="{E152B189-0ABD-4876-9F39-763D8DDB5C8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167" name="正方形/長方形 166">
          <a:extLst>
            <a:ext uri="{FF2B5EF4-FFF2-40B4-BE49-F238E27FC236}">
              <a16:creationId xmlns:a16="http://schemas.microsoft.com/office/drawing/2014/main" id="{D58A1F3E-D670-42A1-8761-36A10E258A52}"/>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168" name="正方形/長方形 167">
          <a:extLst>
            <a:ext uri="{FF2B5EF4-FFF2-40B4-BE49-F238E27FC236}">
              <a16:creationId xmlns:a16="http://schemas.microsoft.com/office/drawing/2014/main" id="{54C324F9-96C3-4A1A-801C-667D5EC3C188}"/>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169" name="正方形/長方形 168">
          <a:extLst>
            <a:ext uri="{FF2B5EF4-FFF2-40B4-BE49-F238E27FC236}">
              <a16:creationId xmlns:a16="http://schemas.microsoft.com/office/drawing/2014/main" id="{D1BE4F97-93C6-412E-B75D-A6210E0F9E9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170" name="正方形/長方形 169">
          <a:extLst>
            <a:ext uri="{FF2B5EF4-FFF2-40B4-BE49-F238E27FC236}">
              <a16:creationId xmlns:a16="http://schemas.microsoft.com/office/drawing/2014/main" id="{C4A27838-B712-4C5D-8602-6C27FA67CB83}"/>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171" name="正方形/長方形 170">
          <a:extLst>
            <a:ext uri="{FF2B5EF4-FFF2-40B4-BE49-F238E27FC236}">
              <a16:creationId xmlns:a16="http://schemas.microsoft.com/office/drawing/2014/main" id="{7F4CE5FA-B30C-4D19-BFB6-797995B54448}"/>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172" name="正方形/長方形 171">
          <a:extLst>
            <a:ext uri="{FF2B5EF4-FFF2-40B4-BE49-F238E27FC236}">
              <a16:creationId xmlns:a16="http://schemas.microsoft.com/office/drawing/2014/main" id="{BCFFF7EB-2A67-4629-9111-816423DDBC55}"/>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173" name="正方形/長方形 172">
          <a:extLst>
            <a:ext uri="{FF2B5EF4-FFF2-40B4-BE49-F238E27FC236}">
              <a16:creationId xmlns:a16="http://schemas.microsoft.com/office/drawing/2014/main" id="{BF65FF88-4A53-49F3-A653-4CE87910A356}"/>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174" name="正方形/長方形 173">
          <a:extLst>
            <a:ext uri="{FF2B5EF4-FFF2-40B4-BE49-F238E27FC236}">
              <a16:creationId xmlns:a16="http://schemas.microsoft.com/office/drawing/2014/main" id="{092E3B42-C06D-4048-8973-49CB33A926E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175" name="正方形/長方形 174">
          <a:extLst>
            <a:ext uri="{FF2B5EF4-FFF2-40B4-BE49-F238E27FC236}">
              <a16:creationId xmlns:a16="http://schemas.microsoft.com/office/drawing/2014/main" id="{03D18AA2-7960-4D43-AFDB-75425AFEA7D6}"/>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176" name="正方形/長方形 175">
          <a:extLst>
            <a:ext uri="{FF2B5EF4-FFF2-40B4-BE49-F238E27FC236}">
              <a16:creationId xmlns:a16="http://schemas.microsoft.com/office/drawing/2014/main" id="{1A5E1424-DEF0-4053-9AAF-07CBD3457228}"/>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177" name="テキスト ボックス 176">
          <a:extLst>
            <a:ext uri="{FF2B5EF4-FFF2-40B4-BE49-F238E27FC236}">
              <a16:creationId xmlns:a16="http://schemas.microsoft.com/office/drawing/2014/main" id="{9CE5595D-F80A-4022-828C-E361E304CC77}"/>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178" name="直線コネクタ 177">
          <a:extLst>
            <a:ext uri="{FF2B5EF4-FFF2-40B4-BE49-F238E27FC236}">
              <a16:creationId xmlns:a16="http://schemas.microsoft.com/office/drawing/2014/main" id="{64009C5C-8AB8-472E-A812-64A60C336BE4}"/>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38100</xdr:rowOff>
    </xdr:from>
    <xdr:to>
      <xdr:col>89</xdr:col>
      <xdr:colOff>177800</xdr:colOff>
      <xdr:row>42</xdr:row>
      <xdr:rowOff>38100</xdr:rowOff>
    </xdr:to>
    <xdr:cxnSp macro="">
      <xdr:nvCxnSpPr>
        <xdr:cNvPr id="179" name="直線コネクタ 178">
          <a:extLst>
            <a:ext uri="{FF2B5EF4-FFF2-40B4-BE49-F238E27FC236}">
              <a16:creationId xmlns:a16="http://schemas.microsoft.com/office/drawing/2014/main" id="{71B76089-CB24-4F21-9725-492BEE3FB783}"/>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67327</xdr:rowOff>
    </xdr:from>
    <xdr:ext cx="338939" cy="259045"/>
    <xdr:sp macro="" textlink="">
      <xdr:nvSpPr>
        <xdr:cNvPr id="180" name="テキスト ボックス 179">
          <a:extLst>
            <a:ext uri="{FF2B5EF4-FFF2-40B4-BE49-F238E27FC236}">
              <a16:creationId xmlns:a16="http://schemas.microsoft.com/office/drawing/2014/main" id="{563F530B-1595-475B-B4CB-52D4C0750028}"/>
            </a:ext>
          </a:extLst>
        </xdr:cNvPr>
        <xdr:cNvSpPr txBox="1"/>
      </xdr:nvSpPr>
      <xdr:spPr>
        <a:xfrm>
          <a:off x="12107061" y="709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181" name="直線コネクタ 180">
          <a:extLst>
            <a:ext uri="{FF2B5EF4-FFF2-40B4-BE49-F238E27FC236}">
              <a16:creationId xmlns:a16="http://schemas.microsoft.com/office/drawing/2014/main" id="{C7229D2F-7C7F-4E56-9EF6-BC616355246A}"/>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182" name="テキスト ボックス 181">
          <a:extLst>
            <a:ext uri="{FF2B5EF4-FFF2-40B4-BE49-F238E27FC236}">
              <a16:creationId xmlns:a16="http://schemas.microsoft.com/office/drawing/2014/main" id="{CE836DF7-13CD-40A4-A7DE-EF05885310BB}"/>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183" name="直線コネクタ 182">
          <a:extLst>
            <a:ext uri="{FF2B5EF4-FFF2-40B4-BE49-F238E27FC236}">
              <a16:creationId xmlns:a16="http://schemas.microsoft.com/office/drawing/2014/main" id="{CD5FB01E-95F3-4626-A6C8-654C52F3419E}"/>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184" name="テキスト ボックス 183">
          <a:extLst>
            <a:ext uri="{FF2B5EF4-FFF2-40B4-BE49-F238E27FC236}">
              <a16:creationId xmlns:a16="http://schemas.microsoft.com/office/drawing/2014/main" id="{950E6DF4-0C4B-48A5-8AAB-0D8B83AB9B7C}"/>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185" name="直線コネクタ 184">
          <a:extLst>
            <a:ext uri="{FF2B5EF4-FFF2-40B4-BE49-F238E27FC236}">
              <a16:creationId xmlns:a16="http://schemas.microsoft.com/office/drawing/2014/main" id="{AF82310E-6C53-4A39-BF5A-225B7F1D2494}"/>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186" name="テキスト ボックス 185">
          <a:extLst>
            <a:ext uri="{FF2B5EF4-FFF2-40B4-BE49-F238E27FC236}">
              <a16:creationId xmlns:a16="http://schemas.microsoft.com/office/drawing/2014/main" id="{9875A1FF-BF46-4982-BCDA-A2992349BA12}"/>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187" name="直線コネクタ 186">
          <a:extLst>
            <a:ext uri="{FF2B5EF4-FFF2-40B4-BE49-F238E27FC236}">
              <a16:creationId xmlns:a16="http://schemas.microsoft.com/office/drawing/2014/main" id="{8CB6D11D-F428-46AF-8F01-7365CC73D1E5}"/>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188" name="テキスト ボックス 187">
          <a:extLst>
            <a:ext uri="{FF2B5EF4-FFF2-40B4-BE49-F238E27FC236}">
              <a16:creationId xmlns:a16="http://schemas.microsoft.com/office/drawing/2014/main" id="{DB475454-864B-4026-9ECB-14B583AA1868}"/>
            </a:ext>
          </a:extLst>
        </xdr:cNvPr>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189" name="直線コネクタ 188">
          <a:extLst>
            <a:ext uri="{FF2B5EF4-FFF2-40B4-BE49-F238E27FC236}">
              <a16:creationId xmlns:a16="http://schemas.microsoft.com/office/drawing/2014/main" id="{8AC43702-12C9-497D-AEE8-100374C6F3C5}"/>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190" name="テキスト ボックス 189">
          <a:extLst>
            <a:ext uri="{FF2B5EF4-FFF2-40B4-BE49-F238E27FC236}">
              <a16:creationId xmlns:a16="http://schemas.microsoft.com/office/drawing/2014/main" id="{11B9983D-F13F-469F-998F-DF6C44E6D038}"/>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191" name="【一般廃棄物処理施設】&#10;有形固定資産減価償却率グラフ枠">
          <a:extLst>
            <a:ext uri="{FF2B5EF4-FFF2-40B4-BE49-F238E27FC236}">
              <a16:creationId xmlns:a16="http://schemas.microsoft.com/office/drawing/2014/main" id="{3566B74A-5241-4091-B4B5-1A56020308C2}"/>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139700</xdr:rowOff>
    </xdr:from>
    <xdr:to>
      <xdr:col>85</xdr:col>
      <xdr:colOff>126364</xdr:colOff>
      <xdr:row>42</xdr:row>
      <xdr:rowOff>38100</xdr:rowOff>
    </xdr:to>
    <xdr:cxnSp macro="">
      <xdr:nvCxnSpPr>
        <xdr:cNvPr id="192" name="直線コネクタ 191">
          <a:extLst>
            <a:ext uri="{FF2B5EF4-FFF2-40B4-BE49-F238E27FC236}">
              <a16:creationId xmlns:a16="http://schemas.microsoft.com/office/drawing/2014/main" id="{987A3C53-2F2E-4F5E-9FAA-8F601BA10B83}"/>
            </a:ext>
          </a:extLst>
        </xdr:cNvPr>
        <xdr:cNvCxnSpPr/>
      </xdr:nvCxnSpPr>
      <xdr:spPr>
        <a:xfrm flipV="1">
          <a:off x="16318864" y="596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340478" cy="259045"/>
    <xdr:sp macro="" textlink="">
      <xdr:nvSpPr>
        <xdr:cNvPr id="193" name="【一般廃棄物処理施設】&#10;有形固定資産減価償却率最小値テキスト">
          <a:extLst>
            <a:ext uri="{FF2B5EF4-FFF2-40B4-BE49-F238E27FC236}">
              <a16:creationId xmlns:a16="http://schemas.microsoft.com/office/drawing/2014/main" id="{46FAF88D-592E-4CF2-B59A-79A49D452633}"/>
            </a:ext>
          </a:extLst>
        </xdr:cNvPr>
        <xdr:cNvSpPr txBox="1"/>
      </xdr:nvSpPr>
      <xdr:spPr>
        <a:xfrm>
          <a:off x="16357600" y="724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194" name="直線コネクタ 193">
          <a:extLst>
            <a:ext uri="{FF2B5EF4-FFF2-40B4-BE49-F238E27FC236}">
              <a16:creationId xmlns:a16="http://schemas.microsoft.com/office/drawing/2014/main" id="{4663583C-919A-4F6F-ABB8-77D9FBA2C73A}"/>
            </a:ext>
          </a:extLst>
        </xdr:cNvPr>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86377</xdr:rowOff>
    </xdr:from>
    <xdr:ext cx="469744" cy="259045"/>
    <xdr:sp macro="" textlink="">
      <xdr:nvSpPr>
        <xdr:cNvPr id="195" name="【一般廃棄物処理施設】&#10;有形固定資産減価償却率最大値テキスト">
          <a:extLst>
            <a:ext uri="{FF2B5EF4-FFF2-40B4-BE49-F238E27FC236}">
              <a16:creationId xmlns:a16="http://schemas.microsoft.com/office/drawing/2014/main" id="{FD6DBB31-A2DF-4086-A8F3-AF596C70E069}"/>
            </a:ext>
          </a:extLst>
        </xdr:cNvPr>
        <xdr:cNvSpPr txBox="1"/>
      </xdr:nvSpPr>
      <xdr:spPr>
        <a:xfrm>
          <a:off x="16357600" y="574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139700</xdr:rowOff>
    </xdr:from>
    <xdr:to>
      <xdr:col>86</xdr:col>
      <xdr:colOff>25400</xdr:colOff>
      <xdr:row>34</xdr:row>
      <xdr:rowOff>139700</xdr:rowOff>
    </xdr:to>
    <xdr:cxnSp macro="">
      <xdr:nvCxnSpPr>
        <xdr:cNvPr id="196" name="直線コネクタ 195">
          <a:extLst>
            <a:ext uri="{FF2B5EF4-FFF2-40B4-BE49-F238E27FC236}">
              <a16:creationId xmlns:a16="http://schemas.microsoft.com/office/drawing/2014/main" id="{C5F844EF-4D3D-4FC3-BD1D-F6E2BC299E9C}"/>
            </a:ext>
          </a:extLst>
        </xdr:cNvPr>
        <xdr:cNvCxnSpPr/>
      </xdr:nvCxnSpPr>
      <xdr:spPr>
        <a:xfrm>
          <a:off x="16230600" y="59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7637</xdr:rowOff>
    </xdr:from>
    <xdr:ext cx="405111" cy="259045"/>
    <xdr:sp macro="" textlink="">
      <xdr:nvSpPr>
        <xdr:cNvPr id="197" name="【一般廃棄物処理施設】&#10;有形固定資産減価償却率平均値テキスト">
          <a:extLst>
            <a:ext uri="{FF2B5EF4-FFF2-40B4-BE49-F238E27FC236}">
              <a16:creationId xmlns:a16="http://schemas.microsoft.com/office/drawing/2014/main" id="{E9B0886F-02C2-4036-822E-ABBE5CAAC7DA}"/>
            </a:ext>
          </a:extLst>
        </xdr:cNvPr>
        <xdr:cNvSpPr txBox="1"/>
      </xdr:nvSpPr>
      <xdr:spPr>
        <a:xfrm>
          <a:off x="16357600" y="63512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156210</xdr:rowOff>
    </xdr:from>
    <xdr:to>
      <xdr:col>85</xdr:col>
      <xdr:colOff>177800</xdr:colOff>
      <xdr:row>38</xdr:row>
      <xdr:rowOff>86360</xdr:rowOff>
    </xdr:to>
    <xdr:sp macro="" textlink="">
      <xdr:nvSpPr>
        <xdr:cNvPr id="198" name="フローチャート: 判断 197">
          <a:extLst>
            <a:ext uri="{FF2B5EF4-FFF2-40B4-BE49-F238E27FC236}">
              <a16:creationId xmlns:a16="http://schemas.microsoft.com/office/drawing/2014/main" id="{5137AB9B-210C-4BAF-9189-59634361E1B0}"/>
            </a:ext>
          </a:extLst>
        </xdr:cNvPr>
        <xdr:cNvSpPr/>
      </xdr:nvSpPr>
      <xdr:spPr>
        <a:xfrm>
          <a:off x="16268700" y="649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6350</xdr:rowOff>
    </xdr:from>
    <xdr:to>
      <xdr:col>81</xdr:col>
      <xdr:colOff>101600</xdr:colOff>
      <xdr:row>38</xdr:row>
      <xdr:rowOff>107950</xdr:rowOff>
    </xdr:to>
    <xdr:sp macro="" textlink="">
      <xdr:nvSpPr>
        <xdr:cNvPr id="199" name="フローチャート: 判断 198">
          <a:extLst>
            <a:ext uri="{FF2B5EF4-FFF2-40B4-BE49-F238E27FC236}">
              <a16:creationId xmlns:a16="http://schemas.microsoft.com/office/drawing/2014/main" id="{E8FF7F54-7AA7-4733-A297-5D430309B92C}"/>
            </a:ext>
          </a:extLst>
        </xdr:cNvPr>
        <xdr:cNvSpPr/>
      </xdr:nvSpPr>
      <xdr:spPr>
        <a:xfrm>
          <a:off x="15430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36</xdr:row>
      <xdr:rowOff>124477</xdr:rowOff>
    </xdr:from>
    <xdr:ext cx="405111" cy="259045"/>
    <xdr:sp macro="" textlink="">
      <xdr:nvSpPr>
        <xdr:cNvPr id="200" name="n_1aveValue【一般廃棄物処理施設】&#10;有形固定資産減価償却率">
          <a:extLst>
            <a:ext uri="{FF2B5EF4-FFF2-40B4-BE49-F238E27FC236}">
              <a16:creationId xmlns:a16="http://schemas.microsoft.com/office/drawing/2014/main" id="{7DF5CEC8-F840-4B61-8A4D-C12E51067C74}"/>
            </a:ext>
          </a:extLst>
        </xdr:cNvPr>
        <xdr:cNvSpPr txBox="1"/>
      </xdr:nvSpPr>
      <xdr:spPr>
        <a:xfrm>
          <a:off x="15266044" y="6296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105410</xdr:rowOff>
    </xdr:from>
    <xdr:to>
      <xdr:col>76</xdr:col>
      <xdr:colOff>165100</xdr:colOff>
      <xdr:row>38</xdr:row>
      <xdr:rowOff>35560</xdr:rowOff>
    </xdr:to>
    <xdr:sp macro="" textlink="">
      <xdr:nvSpPr>
        <xdr:cNvPr id="201" name="フローチャート: 判断 200">
          <a:extLst>
            <a:ext uri="{FF2B5EF4-FFF2-40B4-BE49-F238E27FC236}">
              <a16:creationId xmlns:a16="http://schemas.microsoft.com/office/drawing/2014/main" id="{D52BE31E-7469-430B-947D-5790C1C0B7E7}"/>
            </a:ext>
          </a:extLst>
        </xdr:cNvPr>
        <xdr:cNvSpPr/>
      </xdr:nvSpPr>
      <xdr:spPr>
        <a:xfrm>
          <a:off x="14541500" y="644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36</xdr:row>
      <xdr:rowOff>52087</xdr:rowOff>
    </xdr:from>
    <xdr:ext cx="405111" cy="259045"/>
    <xdr:sp macro="" textlink="">
      <xdr:nvSpPr>
        <xdr:cNvPr id="202" name="n_2aveValue【一般廃棄物処理施設】&#10;有形固定資産減価償却率">
          <a:extLst>
            <a:ext uri="{FF2B5EF4-FFF2-40B4-BE49-F238E27FC236}">
              <a16:creationId xmlns:a16="http://schemas.microsoft.com/office/drawing/2014/main" id="{5B2AC4F1-FF6B-4FB9-A66C-8EE2C8609CCB}"/>
            </a:ext>
          </a:extLst>
        </xdr:cNvPr>
        <xdr:cNvSpPr txBox="1"/>
      </xdr:nvSpPr>
      <xdr:spPr>
        <a:xfrm>
          <a:off x="14389744" y="6224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54610</xdr:rowOff>
    </xdr:from>
    <xdr:to>
      <xdr:col>72</xdr:col>
      <xdr:colOff>38100</xdr:colOff>
      <xdr:row>38</xdr:row>
      <xdr:rowOff>156210</xdr:rowOff>
    </xdr:to>
    <xdr:sp macro="" textlink="">
      <xdr:nvSpPr>
        <xdr:cNvPr id="203" name="フローチャート: 判断 202">
          <a:extLst>
            <a:ext uri="{FF2B5EF4-FFF2-40B4-BE49-F238E27FC236}">
              <a16:creationId xmlns:a16="http://schemas.microsoft.com/office/drawing/2014/main" id="{727DE297-AD3D-4ABE-A867-3E1814342379}"/>
            </a:ext>
          </a:extLst>
        </xdr:cNvPr>
        <xdr:cNvSpPr/>
      </xdr:nvSpPr>
      <xdr:spPr>
        <a:xfrm>
          <a:off x="13652500" y="6569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37</xdr:row>
      <xdr:rowOff>1287</xdr:rowOff>
    </xdr:from>
    <xdr:ext cx="405111" cy="259045"/>
    <xdr:sp macro="" textlink="">
      <xdr:nvSpPr>
        <xdr:cNvPr id="204" name="n_3aveValue【一般廃棄物処理施設】&#10;有形固定資産減価償却率">
          <a:extLst>
            <a:ext uri="{FF2B5EF4-FFF2-40B4-BE49-F238E27FC236}">
              <a16:creationId xmlns:a16="http://schemas.microsoft.com/office/drawing/2014/main" id="{EC8DBAC3-4E1C-4B53-8621-C18D279F679C}"/>
            </a:ext>
          </a:extLst>
        </xdr:cNvPr>
        <xdr:cNvSpPr txBox="1"/>
      </xdr:nvSpPr>
      <xdr:spPr>
        <a:xfrm>
          <a:off x="13500744" y="6344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44</xdr:row>
      <xdr:rowOff>73677</xdr:rowOff>
    </xdr:from>
    <xdr:ext cx="762000" cy="259045"/>
    <xdr:sp macro="" textlink="">
      <xdr:nvSpPr>
        <xdr:cNvPr id="205" name="テキスト ボックス 204">
          <a:extLst>
            <a:ext uri="{FF2B5EF4-FFF2-40B4-BE49-F238E27FC236}">
              <a16:creationId xmlns:a16="http://schemas.microsoft.com/office/drawing/2014/main" id="{A2D02B3B-4CF5-4D3E-9BB0-8B2AC05BFBCA}"/>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206" name="テキスト ボックス 205">
          <a:extLst>
            <a:ext uri="{FF2B5EF4-FFF2-40B4-BE49-F238E27FC236}">
              <a16:creationId xmlns:a16="http://schemas.microsoft.com/office/drawing/2014/main" id="{352E989E-D8A9-4790-9E37-F38E98CF4CF3}"/>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207" name="テキスト ボックス 206">
          <a:extLst>
            <a:ext uri="{FF2B5EF4-FFF2-40B4-BE49-F238E27FC236}">
              <a16:creationId xmlns:a16="http://schemas.microsoft.com/office/drawing/2014/main" id="{4611658A-CA75-4626-A782-6F4E1C5ED4B8}"/>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208" name="テキスト ボックス 207">
          <a:extLst>
            <a:ext uri="{FF2B5EF4-FFF2-40B4-BE49-F238E27FC236}">
              <a16:creationId xmlns:a16="http://schemas.microsoft.com/office/drawing/2014/main" id="{4769A379-800F-4BAC-BB46-BA47B262C2D4}"/>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209" name="テキスト ボックス 208">
          <a:extLst>
            <a:ext uri="{FF2B5EF4-FFF2-40B4-BE49-F238E27FC236}">
              <a16:creationId xmlns:a16="http://schemas.microsoft.com/office/drawing/2014/main" id="{CD4B9519-0673-4A44-A84B-10DA10EC94BF}"/>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82550</xdr:rowOff>
    </xdr:from>
    <xdr:to>
      <xdr:col>85</xdr:col>
      <xdr:colOff>177800</xdr:colOff>
      <xdr:row>40</xdr:row>
      <xdr:rowOff>12700</xdr:rowOff>
    </xdr:to>
    <xdr:sp macro="" textlink="">
      <xdr:nvSpPr>
        <xdr:cNvPr id="210" name="楕円 209">
          <a:extLst>
            <a:ext uri="{FF2B5EF4-FFF2-40B4-BE49-F238E27FC236}">
              <a16:creationId xmlns:a16="http://schemas.microsoft.com/office/drawing/2014/main" id="{E81807F8-2406-416C-8138-E78DE7E082ED}"/>
            </a:ext>
          </a:extLst>
        </xdr:cNvPr>
        <xdr:cNvSpPr/>
      </xdr:nvSpPr>
      <xdr:spPr>
        <a:xfrm>
          <a:off x="162687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60977</xdr:rowOff>
    </xdr:from>
    <xdr:ext cx="405111" cy="259045"/>
    <xdr:sp macro="" textlink="">
      <xdr:nvSpPr>
        <xdr:cNvPr id="211" name="【一般廃棄物処理施設】&#10;有形固定資産減価償却率該当値テキスト">
          <a:extLst>
            <a:ext uri="{FF2B5EF4-FFF2-40B4-BE49-F238E27FC236}">
              <a16:creationId xmlns:a16="http://schemas.microsoft.com/office/drawing/2014/main" id="{FF0EFFB6-257B-4346-A140-BD75FBA99E1A}"/>
            </a:ext>
          </a:extLst>
        </xdr:cNvPr>
        <xdr:cNvSpPr txBox="1"/>
      </xdr:nvSpPr>
      <xdr:spPr>
        <a:xfrm>
          <a:off x="16357600" y="6747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124460</xdr:rowOff>
    </xdr:from>
    <xdr:to>
      <xdr:col>81</xdr:col>
      <xdr:colOff>101600</xdr:colOff>
      <xdr:row>40</xdr:row>
      <xdr:rowOff>54610</xdr:rowOff>
    </xdr:to>
    <xdr:sp macro="" textlink="">
      <xdr:nvSpPr>
        <xdr:cNvPr id="212" name="楕円 211">
          <a:extLst>
            <a:ext uri="{FF2B5EF4-FFF2-40B4-BE49-F238E27FC236}">
              <a16:creationId xmlns:a16="http://schemas.microsoft.com/office/drawing/2014/main" id="{78A768B8-5D36-45AC-A2F0-3ECBCEA6B54F}"/>
            </a:ext>
          </a:extLst>
        </xdr:cNvPr>
        <xdr:cNvSpPr/>
      </xdr:nvSpPr>
      <xdr:spPr>
        <a:xfrm>
          <a:off x="15430500" y="6811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133350</xdr:rowOff>
    </xdr:from>
    <xdr:to>
      <xdr:col>85</xdr:col>
      <xdr:colOff>127000</xdr:colOff>
      <xdr:row>40</xdr:row>
      <xdr:rowOff>3810</xdr:rowOff>
    </xdr:to>
    <xdr:cxnSp macro="">
      <xdr:nvCxnSpPr>
        <xdr:cNvPr id="213" name="直線コネクタ 212">
          <a:extLst>
            <a:ext uri="{FF2B5EF4-FFF2-40B4-BE49-F238E27FC236}">
              <a16:creationId xmlns:a16="http://schemas.microsoft.com/office/drawing/2014/main" id="{4B2CB308-FE5F-4C0E-A330-BAFDCF88FED4}"/>
            </a:ext>
          </a:extLst>
        </xdr:cNvPr>
        <xdr:cNvCxnSpPr/>
      </xdr:nvCxnSpPr>
      <xdr:spPr>
        <a:xfrm flipV="1">
          <a:off x="15481300" y="681990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166370</xdr:rowOff>
    </xdr:from>
    <xdr:to>
      <xdr:col>76</xdr:col>
      <xdr:colOff>165100</xdr:colOff>
      <xdr:row>40</xdr:row>
      <xdr:rowOff>96520</xdr:rowOff>
    </xdr:to>
    <xdr:sp macro="" textlink="">
      <xdr:nvSpPr>
        <xdr:cNvPr id="214" name="楕円 213">
          <a:extLst>
            <a:ext uri="{FF2B5EF4-FFF2-40B4-BE49-F238E27FC236}">
              <a16:creationId xmlns:a16="http://schemas.microsoft.com/office/drawing/2014/main" id="{E216C548-70D8-4836-A506-866AA6459B0B}"/>
            </a:ext>
          </a:extLst>
        </xdr:cNvPr>
        <xdr:cNvSpPr/>
      </xdr:nvSpPr>
      <xdr:spPr>
        <a:xfrm>
          <a:off x="14541500" y="685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3810</xdr:rowOff>
    </xdr:from>
    <xdr:to>
      <xdr:col>81</xdr:col>
      <xdr:colOff>50800</xdr:colOff>
      <xdr:row>40</xdr:row>
      <xdr:rowOff>45720</xdr:rowOff>
    </xdr:to>
    <xdr:cxnSp macro="">
      <xdr:nvCxnSpPr>
        <xdr:cNvPr id="215" name="直線コネクタ 214">
          <a:extLst>
            <a:ext uri="{FF2B5EF4-FFF2-40B4-BE49-F238E27FC236}">
              <a16:creationId xmlns:a16="http://schemas.microsoft.com/office/drawing/2014/main" id="{41EBCDFE-0CCD-4E9F-9CBF-125CCAE0D3C8}"/>
            </a:ext>
          </a:extLst>
        </xdr:cNvPr>
        <xdr:cNvCxnSpPr/>
      </xdr:nvCxnSpPr>
      <xdr:spPr>
        <a:xfrm flipV="1">
          <a:off x="14592300" y="686181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36830</xdr:rowOff>
    </xdr:from>
    <xdr:to>
      <xdr:col>72</xdr:col>
      <xdr:colOff>38100</xdr:colOff>
      <xdr:row>40</xdr:row>
      <xdr:rowOff>138430</xdr:rowOff>
    </xdr:to>
    <xdr:sp macro="" textlink="">
      <xdr:nvSpPr>
        <xdr:cNvPr id="216" name="楕円 215">
          <a:extLst>
            <a:ext uri="{FF2B5EF4-FFF2-40B4-BE49-F238E27FC236}">
              <a16:creationId xmlns:a16="http://schemas.microsoft.com/office/drawing/2014/main" id="{8B19C1D8-1B2D-4560-8EC8-06B583FA7E88}"/>
            </a:ext>
          </a:extLst>
        </xdr:cNvPr>
        <xdr:cNvSpPr/>
      </xdr:nvSpPr>
      <xdr:spPr>
        <a:xfrm>
          <a:off x="13652500" y="689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45720</xdr:rowOff>
    </xdr:from>
    <xdr:to>
      <xdr:col>76</xdr:col>
      <xdr:colOff>114300</xdr:colOff>
      <xdr:row>40</xdr:row>
      <xdr:rowOff>87630</xdr:rowOff>
    </xdr:to>
    <xdr:cxnSp macro="">
      <xdr:nvCxnSpPr>
        <xdr:cNvPr id="217" name="直線コネクタ 216">
          <a:extLst>
            <a:ext uri="{FF2B5EF4-FFF2-40B4-BE49-F238E27FC236}">
              <a16:creationId xmlns:a16="http://schemas.microsoft.com/office/drawing/2014/main" id="{16379C8E-D6C2-427A-A861-7D4944F16F8B}"/>
            </a:ext>
          </a:extLst>
        </xdr:cNvPr>
        <xdr:cNvCxnSpPr/>
      </xdr:nvCxnSpPr>
      <xdr:spPr>
        <a:xfrm flipV="1">
          <a:off x="13703300" y="690372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40</xdr:row>
      <xdr:rowOff>45737</xdr:rowOff>
    </xdr:from>
    <xdr:ext cx="405111" cy="259045"/>
    <xdr:sp macro="" textlink="">
      <xdr:nvSpPr>
        <xdr:cNvPr id="218" name="n_1mainValue【一般廃棄物処理施設】&#10;有形固定資産減価償却率">
          <a:extLst>
            <a:ext uri="{FF2B5EF4-FFF2-40B4-BE49-F238E27FC236}">
              <a16:creationId xmlns:a16="http://schemas.microsoft.com/office/drawing/2014/main" id="{779BE810-11E3-412D-832F-522EE86E72E4}"/>
            </a:ext>
          </a:extLst>
        </xdr:cNvPr>
        <xdr:cNvSpPr txBox="1"/>
      </xdr:nvSpPr>
      <xdr:spPr>
        <a:xfrm>
          <a:off x="15266044" y="6903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87647</xdr:rowOff>
    </xdr:from>
    <xdr:ext cx="405111" cy="259045"/>
    <xdr:sp macro="" textlink="">
      <xdr:nvSpPr>
        <xdr:cNvPr id="219" name="n_2mainValue【一般廃棄物処理施設】&#10;有形固定資産減価償却率">
          <a:extLst>
            <a:ext uri="{FF2B5EF4-FFF2-40B4-BE49-F238E27FC236}">
              <a16:creationId xmlns:a16="http://schemas.microsoft.com/office/drawing/2014/main" id="{B5C298C6-F6A7-41F3-9D9D-82B96C5F5E45}"/>
            </a:ext>
          </a:extLst>
        </xdr:cNvPr>
        <xdr:cNvSpPr txBox="1"/>
      </xdr:nvSpPr>
      <xdr:spPr>
        <a:xfrm>
          <a:off x="14389744" y="6945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129557</xdr:rowOff>
    </xdr:from>
    <xdr:ext cx="405111" cy="259045"/>
    <xdr:sp macro="" textlink="">
      <xdr:nvSpPr>
        <xdr:cNvPr id="220" name="n_3mainValue【一般廃棄物処理施設】&#10;有形固定資産減価償却率">
          <a:extLst>
            <a:ext uri="{FF2B5EF4-FFF2-40B4-BE49-F238E27FC236}">
              <a16:creationId xmlns:a16="http://schemas.microsoft.com/office/drawing/2014/main" id="{DE70A20E-4997-48C1-9AA3-677C8C78C6A8}"/>
            </a:ext>
          </a:extLst>
        </xdr:cNvPr>
        <xdr:cNvSpPr txBox="1"/>
      </xdr:nvSpPr>
      <xdr:spPr>
        <a:xfrm>
          <a:off x="13500744" y="698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221" name="正方形/長方形 220">
          <a:extLst>
            <a:ext uri="{FF2B5EF4-FFF2-40B4-BE49-F238E27FC236}">
              <a16:creationId xmlns:a16="http://schemas.microsoft.com/office/drawing/2014/main" id="{4296899D-1DC3-4990-B436-2BE63B0F92EB}"/>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222" name="正方形/長方形 221">
          <a:extLst>
            <a:ext uri="{FF2B5EF4-FFF2-40B4-BE49-F238E27FC236}">
              <a16:creationId xmlns:a16="http://schemas.microsoft.com/office/drawing/2014/main" id="{7051E832-573C-4D8E-8217-D77CF05FFEB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223" name="正方形/長方形 222">
          <a:extLst>
            <a:ext uri="{FF2B5EF4-FFF2-40B4-BE49-F238E27FC236}">
              <a16:creationId xmlns:a16="http://schemas.microsoft.com/office/drawing/2014/main" id="{32FB110F-6496-4829-94AA-33F9B18F1FF6}"/>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224" name="正方形/長方形 223">
          <a:extLst>
            <a:ext uri="{FF2B5EF4-FFF2-40B4-BE49-F238E27FC236}">
              <a16:creationId xmlns:a16="http://schemas.microsoft.com/office/drawing/2014/main" id="{EAB927B7-9717-45C2-A08A-98E20C5B6E6C}"/>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225" name="正方形/長方形 224">
          <a:extLst>
            <a:ext uri="{FF2B5EF4-FFF2-40B4-BE49-F238E27FC236}">
              <a16:creationId xmlns:a16="http://schemas.microsoft.com/office/drawing/2014/main" id="{82569308-34A6-41A5-BA39-884ECE113676}"/>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226" name="正方形/長方形 225">
          <a:extLst>
            <a:ext uri="{FF2B5EF4-FFF2-40B4-BE49-F238E27FC236}">
              <a16:creationId xmlns:a16="http://schemas.microsoft.com/office/drawing/2014/main" id="{4324ABE6-0D9F-440F-99A4-10B97E4537D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227" name="正方形/長方形 226">
          <a:extLst>
            <a:ext uri="{FF2B5EF4-FFF2-40B4-BE49-F238E27FC236}">
              <a16:creationId xmlns:a16="http://schemas.microsoft.com/office/drawing/2014/main" id="{B4336C96-217D-4240-AD22-5977C5A9DD67}"/>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228" name="正方形/長方形 227">
          <a:extLst>
            <a:ext uri="{FF2B5EF4-FFF2-40B4-BE49-F238E27FC236}">
              <a16:creationId xmlns:a16="http://schemas.microsoft.com/office/drawing/2014/main" id="{FC12C63C-A3B5-4B97-920E-6B04C5FE3187}"/>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229" name="テキスト ボックス 228">
          <a:extLst>
            <a:ext uri="{FF2B5EF4-FFF2-40B4-BE49-F238E27FC236}">
              <a16:creationId xmlns:a16="http://schemas.microsoft.com/office/drawing/2014/main" id="{71626B79-4D39-4BE9-99D5-59A0189A4164}"/>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230" name="直線コネクタ 229">
          <a:extLst>
            <a:ext uri="{FF2B5EF4-FFF2-40B4-BE49-F238E27FC236}">
              <a16:creationId xmlns:a16="http://schemas.microsoft.com/office/drawing/2014/main" id="{963EBA0D-E8A2-4104-9EC4-E75B3D5DAD0C}"/>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231" name="直線コネクタ 230">
          <a:extLst>
            <a:ext uri="{FF2B5EF4-FFF2-40B4-BE49-F238E27FC236}">
              <a16:creationId xmlns:a16="http://schemas.microsoft.com/office/drawing/2014/main" id="{69E9AD38-3E16-4DF4-9FA7-96D8F2C96FB3}"/>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232" name="テキスト ボックス 231">
          <a:extLst>
            <a:ext uri="{FF2B5EF4-FFF2-40B4-BE49-F238E27FC236}">
              <a16:creationId xmlns:a16="http://schemas.microsoft.com/office/drawing/2014/main" id="{6F2AD8C1-844D-4D45-AB4F-6E94DB714BC5}"/>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233" name="直線コネクタ 232">
          <a:extLst>
            <a:ext uri="{FF2B5EF4-FFF2-40B4-BE49-F238E27FC236}">
              <a16:creationId xmlns:a16="http://schemas.microsoft.com/office/drawing/2014/main" id="{3CBFBA4C-B687-44BC-82F2-26D313373024}"/>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234" name="テキスト ボックス 233">
          <a:extLst>
            <a:ext uri="{FF2B5EF4-FFF2-40B4-BE49-F238E27FC236}">
              <a16:creationId xmlns:a16="http://schemas.microsoft.com/office/drawing/2014/main" id="{70614B22-3AB5-4A5E-83CC-26D297D98E9F}"/>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235" name="直線コネクタ 234">
          <a:extLst>
            <a:ext uri="{FF2B5EF4-FFF2-40B4-BE49-F238E27FC236}">
              <a16:creationId xmlns:a16="http://schemas.microsoft.com/office/drawing/2014/main" id="{216927DA-2759-473C-A7D7-6D5622CB8331}"/>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236" name="テキスト ボックス 235">
          <a:extLst>
            <a:ext uri="{FF2B5EF4-FFF2-40B4-BE49-F238E27FC236}">
              <a16:creationId xmlns:a16="http://schemas.microsoft.com/office/drawing/2014/main" id="{E504FA40-6115-4025-AD26-D98CCCE040CA}"/>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237" name="直線コネクタ 236">
          <a:extLst>
            <a:ext uri="{FF2B5EF4-FFF2-40B4-BE49-F238E27FC236}">
              <a16:creationId xmlns:a16="http://schemas.microsoft.com/office/drawing/2014/main" id="{443DE710-B5CA-4ACE-85AA-1434A75024BC}"/>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238" name="テキスト ボックス 237">
          <a:extLst>
            <a:ext uri="{FF2B5EF4-FFF2-40B4-BE49-F238E27FC236}">
              <a16:creationId xmlns:a16="http://schemas.microsoft.com/office/drawing/2014/main" id="{66DEECF0-E6D9-45E1-A525-E603726B3E81}"/>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239" name="直線コネクタ 238">
          <a:extLst>
            <a:ext uri="{FF2B5EF4-FFF2-40B4-BE49-F238E27FC236}">
              <a16:creationId xmlns:a16="http://schemas.microsoft.com/office/drawing/2014/main" id="{BA0A0430-626F-4B02-9E23-A0988E841315}"/>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86377</xdr:rowOff>
    </xdr:from>
    <xdr:ext cx="685572" cy="259045"/>
    <xdr:sp macro="" textlink="">
      <xdr:nvSpPr>
        <xdr:cNvPr id="240" name="テキスト ボックス 239">
          <a:extLst>
            <a:ext uri="{FF2B5EF4-FFF2-40B4-BE49-F238E27FC236}">
              <a16:creationId xmlns:a16="http://schemas.microsoft.com/office/drawing/2014/main" id="{5DBFB0E8-75FE-4D5F-B7BC-7D5DCE993785}"/>
            </a:ext>
          </a:extLst>
        </xdr:cNvPr>
        <xdr:cNvSpPr txBox="1"/>
      </xdr:nvSpPr>
      <xdr:spPr>
        <a:xfrm>
          <a:off x="17602428" y="557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241" name="直線コネクタ 240">
          <a:extLst>
            <a:ext uri="{FF2B5EF4-FFF2-40B4-BE49-F238E27FC236}">
              <a16:creationId xmlns:a16="http://schemas.microsoft.com/office/drawing/2014/main" id="{310B63FE-0D61-4166-8B56-0AD1B438598E}"/>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242" name="テキスト ボックス 241">
          <a:extLst>
            <a:ext uri="{FF2B5EF4-FFF2-40B4-BE49-F238E27FC236}">
              <a16:creationId xmlns:a16="http://schemas.microsoft.com/office/drawing/2014/main" id="{54AACD8B-D9E0-4C38-89F2-11D9097DBE66}"/>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243" name="【一般廃棄物処理施設】&#10;一人当たり有形固定資産（償却資産）額グラフ枠">
          <a:extLst>
            <a:ext uri="{FF2B5EF4-FFF2-40B4-BE49-F238E27FC236}">
              <a16:creationId xmlns:a16="http://schemas.microsoft.com/office/drawing/2014/main" id="{F8ED55FF-3320-44A1-AA2B-F214FE751AE7}"/>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21601</xdr:rowOff>
    </xdr:from>
    <xdr:to>
      <xdr:col>116</xdr:col>
      <xdr:colOff>62864</xdr:colOff>
      <xdr:row>42</xdr:row>
      <xdr:rowOff>37949</xdr:rowOff>
    </xdr:to>
    <xdr:cxnSp macro="">
      <xdr:nvCxnSpPr>
        <xdr:cNvPr id="244" name="直線コネクタ 243">
          <a:extLst>
            <a:ext uri="{FF2B5EF4-FFF2-40B4-BE49-F238E27FC236}">
              <a16:creationId xmlns:a16="http://schemas.microsoft.com/office/drawing/2014/main" id="{0E6A662B-59CB-4856-814E-F1D5A5EC2D3B}"/>
            </a:ext>
          </a:extLst>
        </xdr:cNvPr>
        <xdr:cNvCxnSpPr/>
      </xdr:nvCxnSpPr>
      <xdr:spPr>
        <a:xfrm flipV="1">
          <a:off x="22160864" y="5850901"/>
          <a:ext cx="0" cy="13879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41776</xdr:rowOff>
    </xdr:from>
    <xdr:ext cx="378565" cy="259045"/>
    <xdr:sp macro="" textlink="">
      <xdr:nvSpPr>
        <xdr:cNvPr id="245" name="【一般廃棄物処理施設】&#10;一人当たり有形固定資産（償却資産）額最小値テキスト">
          <a:extLst>
            <a:ext uri="{FF2B5EF4-FFF2-40B4-BE49-F238E27FC236}">
              <a16:creationId xmlns:a16="http://schemas.microsoft.com/office/drawing/2014/main" id="{15F4906D-7C5C-4797-9492-B456DABBB2AE}"/>
            </a:ext>
          </a:extLst>
        </xdr:cNvPr>
        <xdr:cNvSpPr txBox="1"/>
      </xdr:nvSpPr>
      <xdr:spPr>
        <a:xfrm>
          <a:off x="22199600" y="72426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37949</xdr:rowOff>
    </xdr:from>
    <xdr:to>
      <xdr:col>116</xdr:col>
      <xdr:colOff>152400</xdr:colOff>
      <xdr:row>42</xdr:row>
      <xdr:rowOff>37949</xdr:rowOff>
    </xdr:to>
    <xdr:cxnSp macro="">
      <xdr:nvCxnSpPr>
        <xdr:cNvPr id="246" name="直線コネクタ 245">
          <a:extLst>
            <a:ext uri="{FF2B5EF4-FFF2-40B4-BE49-F238E27FC236}">
              <a16:creationId xmlns:a16="http://schemas.microsoft.com/office/drawing/2014/main" id="{0890ECE5-8F73-4A8B-BCB7-F57DFB0B13B9}"/>
            </a:ext>
          </a:extLst>
        </xdr:cNvPr>
        <xdr:cNvCxnSpPr/>
      </xdr:nvCxnSpPr>
      <xdr:spPr>
        <a:xfrm>
          <a:off x="22072600" y="72388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139728</xdr:rowOff>
    </xdr:from>
    <xdr:ext cx="690189" cy="259045"/>
    <xdr:sp macro="" textlink="">
      <xdr:nvSpPr>
        <xdr:cNvPr id="247" name="【一般廃棄物処理施設】&#10;一人当たり有形固定資産（償却資産）額最大値テキスト">
          <a:extLst>
            <a:ext uri="{FF2B5EF4-FFF2-40B4-BE49-F238E27FC236}">
              <a16:creationId xmlns:a16="http://schemas.microsoft.com/office/drawing/2014/main" id="{D232A792-BDC3-4931-A36D-D67BC1B404EF}"/>
            </a:ext>
          </a:extLst>
        </xdr:cNvPr>
        <xdr:cNvSpPr txBox="1"/>
      </xdr:nvSpPr>
      <xdr:spPr>
        <a:xfrm>
          <a:off x="22199600" y="5626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1,092,991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21601</xdr:rowOff>
    </xdr:from>
    <xdr:to>
      <xdr:col>116</xdr:col>
      <xdr:colOff>152400</xdr:colOff>
      <xdr:row>34</xdr:row>
      <xdr:rowOff>21601</xdr:rowOff>
    </xdr:to>
    <xdr:cxnSp macro="">
      <xdr:nvCxnSpPr>
        <xdr:cNvPr id="248" name="直線コネクタ 247">
          <a:extLst>
            <a:ext uri="{FF2B5EF4-FFF2-40B4-BE49-F238E27FC236}">
              <a16:creationId xmlns:a16="http://schemas.microsoft.com/office/drawing/2014/main" id="{07FD72D7-25AA-41B3-9604-904B9AE4BC2A}"/>
            </a:ext>
          </a:extLst>
        </xdr:cNvPr>
        <xdr:cNvCxnSpPr/>
      </xdr:nvCxnSpPr>
      <xdr:spPr>
        <a:xfrm>
          <a:off x="22072600" y="5850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158376</xdr:rowOff>
    </xdr:from>
    <xdr:ext cx="599010" cy="259045"/>
    <xdr:sp macro="" textlink="">
      <xdr:nvSpPr>
        <xdr:cNvPr id="249" name="【一般廃棄物処理施設】&#10;一人当たり有形固定資産（償却資産）額平均値テキスト">
          <a:extLst>
            <a:ext uri="{FF2B5EF4-FFF2-40B4-BE49-F238E27FC236}">
              <a16:creationId xmlns:a16="http://schemas.microsoft.com/office/drawing/2014/main" id="{F4D9609E-988B-4E8A-80F8-145DE6D46681}"/>
            </a:ext>
          </a:extLst>
        </xdr:cNvPr>
        <xdr:cNvSpPr txBox="1"/>
      </xdr:nvSpPr>
      <xdr:spPr>
        <a:xfrm>
          <a:off x="22199600" y="6844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153,308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135499</xdr:rowOff>
    </xdr:from>
    <xdr:to>
      <xdr:col>116</xdr:col>
      <xdr:colOff>114300</xdr:colOff>
      <xdr:row>41</xdr:row>
      <xdr:rowOff>65649</xdr:rowOff>
    </xdr:to>
    <xdr:sp macro="" textlink="">
      <xdr:nvSpPr>
        <xdr:cNvPr id="250" name="フローチャート: 判断 249">
          <a:extLst>
            <a:ext uri="{FF2B5EF4-FFF2-40B4-BE49-F238E27FC236}">
              <a16:creationId xmlns:a16="http://schemas.microsoft.com/office/drawing/2014/main" id="{D9B8005D-C3D0-4A4B-B1CB-3593CF6BF270}"/>
            </a:ext>
          </a:extLst>
        </xdr:cNvPr>
        <xdr:cNvSpPr/>
      </xdr:nvSpPr>
      <xdr:spPr>
        <a:xfrm>
          <a:off x="22110700" y="69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153257</xdr:rowOff>
    </xdr:from>
    <xdr:to>
      <xdr:col>112</xdr:col>
      <xdr:colOff>38100</xdr:colOff>
      <xdr:row>41</xdr:row>
      <xdr:rowOff>83407</xdr:rowOff>
    </xdr:to>
    <xdr:sp macro="" textlink="">
      <xdr:nvSpPr>
        <xdr:cNvPr id="251" name="フローチャート: 判断 250">
          <a:extLst>
            <a:ext uri="{FF2B5EF4-FFF2-40B4-BE49-F238E27FC236}">
              <a16:creationId xmlns:a16="http://schemas.microsoft.com/office/drawing/2014/main" id="{197D5682-DADA-4F31-A1F6-747B32CEDFE4}"/>
            </a:ext>
          </a:extLst>
        </xdr:cNvPr>
        <xdr:cNvSpPr/>
      </xdr:nvSpPr>
      <xdr:spPr>
        <a:xfrm>
          <a:off x="21272500" y="7011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56095</xdr:colOff>
      <xdr:row>39</xdr:row>
      <xdr:rowOff>99934</xdr:rowOff>
    </xdr:from>
    <xdr:ext cx="599010" cy="259045"/>
    <xdr:sp macro="" textlink="">
      <xdr:nvSpPr>
        <xdr:cNvPr id="252" name="n_1aveValue【一般廃棄物処理施設】&#10;一人当たり有形固定資産（償却資産）額">
          <a:extLst>
            <a:ext uri="{FF2B5EF4-FFF2-40B4-BE49-F238E27FC236}">
              <a16:creationId xmlns:a16="http://schemas.microsoft.com/office/drawing/2014/main" id="{0481F14F-F3C0-4D2E-9829-6B47682B22CA}"/>
            </a:ext>
          </a:extLst>
        </xdr:cNvPr>
        <xdr:cNvSpPr txBox="1"/>
      </xdr:nvSpPr>
      <xdr:spPr>
        <a:xfrm>
          <a:off x="21011095" y="6786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40</xdr:row>
      <xdr:rowOff>94276</xdr:rowOff>
    </xdr:from>
    <xdr:to>
      <xdr:col>107</xdr:col>
      <xdr:colOff>101600</xdr:colOff>
      <xdr:row>41</xdr:row>
      <xdr:rowOff>24426</xdr:rowOff>
    </xdr:to>
    <xdr:sp macro="" textlink="">
      <xdr:nvSpPr>
        <xdr:cNvPr id="253" name="フローチャート: 判断 252">
          <a:extLst>
            <a:ext uri="{FF2B5EF4-FFF2-40B4-BE49-F238E27FC236}">
              <a16:creationId xmlns:a16="http://schemas.microsoft.com/office/drawing/2014/main" id="{ABB9FAFA-8234-46CB-B096-7B686C852EF0}"/>
            </a:ext>
          </a:extLst>
        </xdr:cNvPr>
        <xdr:cNvSpPr/>
      </xdr:nvSpPr>
      <xdr:spPr>
        <a:xfrm>
          <a:off x="20383500" y="6952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39</xdr:row>
      <xdr:rowOff>40953</xdr:rowOff>
    </xdr:from>
    <xdr:ext cx="599010" cy="259045"/>
    <xdr:sp macro="" textlink="">
      <xdr:nvSpPr>
        <xdr:cNvPr id="254" name="n_2aveValue【一般廃棄物処理施設】&#10;一人当たり有形固定資産（償却資産）額">
          <a:extLst>
            <a:ext uri="{FF2B5EF4-FFF2-40B4-BE49-F238E27FC236}">
              <a16:creationId xmlns:a16="http://schemas.microsoft.com/office/drawing/2014/main" id="{D7D1B643-4891-4B3B-B3B3-582D73C22C49}"/>
            </a:ext>
          </a:extLst>
        </xdr:cNvPr>
        <xdr:cNvSpPr txBox="1"/>
      </xdr:nvSpPr>
      <xdr:spPr>
        <a:xfrm>
          <a:off x="20134795" y="6727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40</xdr:row>
      <xdr:rowOff>101957</xdr:rowOff>
    </xdr:from>
    <xdr:to>
      <xdr:col>102</xdr:col>
      <xdr:colOff>165100</xdr:colOff>
      <xdr:row>41</xdr:row>
      <xdr:rowOff>32107</xdr:rowOff>
    </xdr:to>
    <xdr:sp macro="" textlink="">
      <xdr:nvSpPr>
        <xdr:cNvPr id="255" name="フローチャート: 判断 254">
          <a:extLst>
            <a:ext uri="{FF2B5EF4-FFF2-40B4-BE49-F238E27FC236}">
              <a16:creationId xmlns:a16="http://schemas.microsoft.com/office/drawing/2014/main" id="{BD96DD11-9DFA-46B0-9B6E-A22D40892376}"/>
            </a:ext>
          </a:extLst>
        </xdr:cNvPr>
        <xdr:cNvSpPr/>
      </xdr:nvSpPr>
      <xdr:spPr>
        <a:xfrm>
          <a:off x="19494500" y="6959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39</xdr:row>
      <xdr:rowOff>48634</xdr:rowOff>
    </xdr:from>
    <xdr:ext cx="599010" cy="259045"/>
    <xdr:sp macro="" textlink="">
      <xdr:nvSpPr>
        <xdr:cNvPr id="256" name="n_3aveValue【一般廃棄物処理施設】&#10;一人当たり有形固定資産（償却資産）額">
          <a:extLst>
            <a:ext uri="{FF2B5EF4-FFF2-40B4-BE49-F238E27FC236}">
              <a16:creationId xmlns:a16="http://schemas.microsoft.com/office/drawing/2014/main" id="{91D2B9B9-8693-4897-8BB4-3CDB1FC0B462}"/>
            </a:ext>
          </a:extLst>
        </xdr:cNvPr>
        <xdr:cNvSpPr txBox="1"/>
      </xdr:nvSpPr>
      <xdr:spPr>
        <a:xfrm>
          <a:off x="19245795" y="67351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44</xdr:row>
      <xdr:rowOff>73677</xdr:rowOff>
    </xdr:from>
    <xdr:ext cx="762000" cy="259045"/>
    <xdr:sp macro="" textlink="">
      <xdr:nvSpPr>
        <xdr:cNvPr id="257" name="テキスト ボックス 256">
          <a:extLst>
            <a:ext uri="{FF2B5EF4-FFF2-40B4-BE49-F238E27FC236}">
              <a16:creationId xmlns:a16="http://schemas.microsoft.com/office/drawing/2014/main" id="{8B4B5372-FB07-4986-99F6-4AD58159AC8A}"/>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258" name="テキスト ボックス 257">
          <a:extLst>
            <a:ext uri="{FF2B5EF4-FFF2-40B4-BE49-F238E27FC236}">
              <a16:creationId xmlns:a16="http://schemas.microsoft.com/office/drawing/2014/main" id="{91F67570-1D18-45AD-974C-A4FB9591969E}"/>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259" name="テキスト ボックス 258">
          <a:extLst>
            <a:ext uri="{FF2B5EF4-FFF2-40B4-BE49-F238E27FC236}">
              <a16:creationId xmlns:a16="http://schemas.microsoft.com/office/drawing/2014/main" id="{0053FF64-D8B9-4453-9D1C-E3C67A6C7805}"/>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260" name="テキスト ボックス 259">
          <a:extLst>
            <a:ext uri="{FF2B5EF4-FFF2-40B4-BE49-F238E27FC236}">
              <a16:creationId xmlns:a16="http://schemas.microsoft.com/office/drawing/2014/main" id="{33495D9E-FC05-46B8-9B35-006EBC7AA002}"/>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261" name="テキスト ボックス 260">
          <a:extLst>
            <a:ext uri="{FF2B5EF4-FFF2-40B4-BE49-F238E27FC236}">
              <a16:creationId xmlns:a16="http://schemas.microsoft.com/office/drawing/2014/main" id="{9C46BD73-9463-4D1C-B596-0B9BED60DDA8}"/>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112353</xdr:rowOff>
    </xdr:from>
    <xdr:to>
      <xdr:col>116</xdr:col>
      <xdr:colOff>114300</xdr:colOff>
      <xdr:row>42</xdr:row>
      <xdr:rowOff>42503</xdr:rowOff>
    </xdr:to>
    <xdr:sp macro="" textlink="">
      <xdr:nvSpPr>
        <xdr:cNvPr id="262" name="楕円 261">
          <a:extLst>
            <a:ext uri="{FF2B5EF4-FFF2-40B4-BE49-F238E27FC236}">
              <a16:creationId xmlns:a16="http://schemas.microsoft.com/office/drawing/2014/main" id="{D664BA8E-DE91-4750-940B-1ED59B8C9A94}"/>
            </a:ext>
          </a:extLst>
        </xdr:cNvPr>
        <xdr:cNvSpPr/>
      </xdr:nvSpPr>
      <xdr:spPr>
        <a:xfrm>
          <a:off x="22110700" y="7141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27280</xdr:rowOff>
    </xdr:from>
    <xdr:ext cx="534377" cy="259045"/>
    <xdr:sp macro="" textlink="">
      <xdr:nvSpPr>
        <xdr:cNvPr id="263" name="【一般廃棄物処理施設】&#10;一人当たり有形固定資産（償却資産）額該当値テキスト">
          <a:extLst>
            <a:ext uri="{FF2B5EF4-FFF2-40B4-BE49-F238E27FC236}">
              <a16:creationId xmlns:a16="http://schemas.microsoft.com/office/drawing/2014/main" id="{86950150-1A4F-4A68-A62E-276010A8E5F1}"/>
            </a:ext>
          </a:extLst>
        </xdr:cNvPr>
        <xdr:cNvSpPr txBox="1"/>
      </xdr:nvSpPr>
      <xdr:spPr>
        <a:xfrm>
          <a:off x="22199600" y="7056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113859</xdr:rowOff>
    </xdr:from>
    <xdr:to>
      <xdr:col>112</xdr:col>
      <xdr:colOff>38100</xdr:colOff>
      <xdr:row>42</xdr:row>
      <xdr:rowOff>44009</xdr:rowOff>
    </xdr:to>
    <xdr:sp macro="" textlink="">
      <xdr:nvSpPr>
        <xdr:cNvPr id="264" name="楕円 263">
          <a:extLst>
            <a:ext uri="{FF2B5EF4-FFF2-40B4-BE49-F238E27FC236}">
              <a16:creationId xmlns:a16="http://schemas.microsoft.com/office/drawing/2014/main" id="{28DF32C6-FD05-4CB4-AE64-760FAC11ED6F}"/>
            </a:ext>
          </a:extLst>
        </xdr:cNvPr>
        <xdr:cNvSpPr/>
      </xdr:nvSpPr>
      <xdr:spPr>
        <a:xfrm>
          <a:off x="21272500" y="7143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163153</xdr:rowOff>
    </xdr:from>
    <xdr:to>
      <xdr:col>116</xdr:col>
      <xdr:colOff>63500</xdr:colOff>
      <xdr:row>41</xdr:row>
      <xdr:rowOff>164659</xdr:rowOff>
    </xdr:to>
    <xdr:cxnSp macro="">
      <xdr:nvCxnSpPr>
        <xdr:cNvPr id="265" name="直線コネクタ 264">
          <a:extLst>
            <a:ext uri="{FF2B5EF4-FFF2-40B4-BE49-F238E27FC236}">
              <a16:creationId xmlns:a16="http://schemas.microsoft.com/office/drawing/2014/main" id="{CAD1EF88-5560-4D32-A4A9-F4E58D437D0E}"/>
            </a:ext>
          </a:extLst>
        </xdr:cNvPr>
        <xdr:cNvCxnSpPr/>
      </xdr:nvCxnSpPr>
      <xdr:spPr>
        <a:xfrm flipV="1">
          <a:off x="21323300" y="7192603"/>
          <a:ext cx="838200" cy="1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116379</xdr:rowOff>
    </xdr:from>
    <xdr:to>
      <xdr:col>107</xdr:col>
      <xdr:colOff>101600</xdr:colOff>
      <xdr:row>42</xdr:row>
      <xdr:rowOff>46529</xdr:rowOff>
    </xdr:to>
    <xdr:sp macro="" textlink="">
      <xdr:nvSpPr>
        <xdr:cNvPr id="266" name="楕円 265">
          <a:extLst>
            <a:ext uri="{FF2B5EF4-FFF2-40B4-BE49-F238E27FC236}">
              <a16:creationId xmlns:a16="http://schemas.microsoft.com/office/drawing/2014/main" id="{BB81192B-1873-4D2B-98CF-CBD268841336}"/>
            </a:ext>
          </a:extLst>
        </xdr:cNvPr>
        <xdr:cNvSpPr/>
      </xdr:nvSpPr>
      <xdr:spPr>
        <a:xfrm>
          <a:off x="20383500" y="7145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164659</xdr:rowOff>
    </xdr:from>
    <xdr:to>
      <xdr:col>111</xdr:col>
      <xdr:colOff>177800</xdr:colOff>
      <xdr:row>41</xdr:row>
      <xdr:rowOff>167179</xdr:rowOff>
    </xdr:to>
    <xdr:cxnSp macro="">
      <xdr:nvCxnSpPr>
        <xdr:cNvPr id="267" name="直線コネクタ 266">
          <a:extLst>
            <a:ext uri="{FF2B5EF4-FFF2-40B4-BE49-F238E27FC236}">
              <a16:creationId xmlns:a16="http://schemas.microsoft.com/office/drawing/2014/main" id="{11136A8C-FAA8-4478-A9B1-A82562A84BC1}"/>
            </a:ext>
          </a:extLst>
        </xdr:cNvPr>
        <xdr:cNvCxnSpPr/>
      </xdr:nvCxnSpPr>
      <xdr:spPr>
        <a:xfrm flipV="1">
          <a:off x="20434300" y="7194109"/>
          <a:ext cx="889000" cy="2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117944</xdr:rowOff>
    </xdr:from>
    <xdr:to>
      <xdr:col>102</xdr:col>
      <xdr:colOff>165100</xdr:colOff>
      <xdr:row>42</xdr:row>
      <xdr:rowOff>48094</xdr:rowOff>
    </xdr:to>
    <xdr:sp macro="" textlink="">
      <xdr:nvSpPr>
        <xdr:cNvPr id="268" name="楕円 267">
          <a:extLst>
            <a:ext uri="{FF2B5EF4-FFF2-40B4-BE49-F238E27FC236}">
              <a16:creationId xmlns:a16="http://schemas.microsoft.com/office/drawing/2014/main" id="{17B1E14F-14B0-4326-82B1-A38339D2D4E9}"/>
            </a:ext>
          </a:extLst>
        </xdr:cNvPr>
        <xdr:cNvSpPr/>
      </xdr:nvSpPr>
      <xdr:spPr>
        <a:xfrm>
          <a:off x="19494500" y="7147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167179</xdr:rowOff>
    </xdr:from>
    <xdr:to>
      <xdr:col>107</xdr:col>
      <xdr:colOff>50800</xdr:colOff>
      <xdr:row>41</xdr:row>
      <xdr:rowOff>168744</xdr:rowOff>
    </xdr:to>
    <xdr:cxnSp macro="">
      <xdr:nvCxnSpPr>
        <xdr:cNvPr id="269" name="直線コネクタ 268">
          <a:extLst>
            <a:ext uri="{FF2B5EF4-FFF2-40B4-BE49-F238E27FC236}">
              <a16:creationId xmlns:a16="http://schemas.microsoft.com/office/drawing/2014/main" id="{28EFF0E3-7976-4834-85BB-525F293A94AD}"/>
            </a:ext>
          </a:extLst>
        </xdr:cNvPr>
        <xdr:cNvCxnSpPr/>
      </xdr:nvCxnSpPr>
      <xdr:spPr>
        <a:xfrm flipV="1">
          <a:off x="19545300" y="7196629"/>
          <a:ext cx="889000" cy="1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42</xdr:row>
      <xdr:rowOff>35136</xdr:rowOff>
    </xdr:from>
    <xdr:ext cx="534377" cy="259045"/>
    <xdr:sp macro="" textlink="">
      <xdr:nvSpPr>
        <xdr:cNvPr id="270" name="n_1mainValue【一般廃棄物処理施設】&#10;一人当たり有形固定資産（償却資産）額">
          <a:extLst>
            <a:ext uri="{FF2B5EF4-FFF2-40B4-BE49-F238E27FC236}">
              <a16:creationId xmlns:a16="http://schemas.microsoft.com/office/drawing/2014/main" id="{36497D44-ACC4-46CC-A452-DBDCD14A5EE4}"/>
            </a:ext>
          </a:extLst>
        </xdr:cNvPr>
        <xdr:cNvSpPr txBox="1"/>
      </xdr:nvSpPr>
      <xdr:spPr>
        <a:xfrm>
          <a:off x="21043411" y="7236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37656</xdr:rowOff>
    </xdr:from>
    <xdr:ext cx="534377" cy="259045"/>
    <xdr:sp macro="" textlink="">
      <xdr:nvSpPr>
        <xdr:cNvPr id="271" name="n_2mainValue【一般廃棄物処理施設】&#10;一人当たり有形固定資産（償却資産）額">
          <a:extLst>
            <a:ext uri="{FF2B5EF4-FFF2-40B4-BE49-F238E27FC236}">
              <a16:creationId xmlns:a16="http://schemas.microsoft.com/office/drawing/2014/main" id="{5DD37958-9F17-4E4B-A6C3-88358AF2B459}"/>
            </a:ext>
          </a:extLst>
        </xdr:cNvPr>
        <xdr:cNvSpPr txBox="1"/>
      </xdr:nvSpPr>
      <xdr:spPr>
        <a:xfrm>
          <a:off x="20167111" y="7238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42</xdr:row>
      <xdr:rowOff>39221</xdr:rowOff>
    </xdr:from>
    <xdr:ext cx="534377" cy="259045"/>
    <xdr:sp macro="" textlink="">
      <xdr:nvSpPr>
        <xdr:cNvPr id="272" name="n_3mainValue【一般廃棄物処理施設】&#10;一人当たり有形固定資産（償却資産）額">
          <a:extLst>
            <a:ext uri="{FF2B5EF4-FFF2-40B4-BE49-F238E27FC236}">
              <a16:creationId xmlns:a16="http://schemas.microsoft.com/office/drawing/2014/main" id="{607965A9-9616-4F1D-9900-A3C2B600390B}"/>
            </a:ext>
          </a:extLst>
        </xdr:cNvPr>
        <xdr:cNvSpPr txBox="1"/>
      </xdr:nvSpPr>
      <xdr:spPr>
        <a:xfrm>
          <a:off x="19278111" y="72401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273" name="正方形/長方形 272">
          <a:extLst>
            <a:ext uri="{FF2B5EF4-FFF2-40B4-BE49-F238E27FC236}">
              <a16:creationId xmlns:a16="http://schemas.microsoft.com/office/drawing/2014/main" id="{DE73DCC3-2AE5-4DF7-B6F6-64F69A9A821B}"/>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274" name="正方形/長方形 273">
          <a:extLst>
            <a:ext uri="{FF2B5EF4-FFF2-40B4-BE49-F238E27FC236}">
              <a16:creationId xmlns:a16="http://schemas.microsoft.com/office/drawing/2014/main" id="{F3357864-5BFC-4978-971A-C28203738444}"/>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275" name="正方形/長方形 274">
          <a:extLst>
            <a:ext uri="{FF2B5EF4-FFF2-40B4-BE49-F238E27FC236}">
              <a16:creationId xmlns:a16="http://schemas.microsoft.com/office/drawing/2014/main" id="{EEF94C79-E654-494E-BFF2-B8CFDFCBD6B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276" name="正方形/長方形 275">
          <a:extLst>
            <a:ext uri="{FF2B5EF4-FFF2-40B4-BE49-F238E27FC236}">
              <a16:creationId xmlns:a16="http://schemas.microsoft.com/office/drawing/2014/main" id="{801EE83A-A2BF-4992-8233-50DAAEF645D1}"/>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277" name="正方形/長方形 276">
          <a:extLst>
            <a:ext uri="{FF2B5EF4-FFF2-40B4-BE49-F238E27FC236}">
              <a16:creationId xmlns:a16="http://schemas.microsoft.com/office/drawing/2014/main" id="{6BDFA5C9-CC27-4CB9-96D9-43EF7749877D}"/>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278" name="正方形/長方形 277">
          <a:extLst>
            <a:ext uri="{FF2B5EF4-FFF2-40B4-BE49-F238E27FC236}">
              <a16:creationId xmlns:a16="http://schemas.microsoft.com/office/drawing/2014/main" id="{41E77447-4EAB-4FCB-9DF4-6DA48FC346F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279" name="正方形/長方形 278">
          <a:extLst>
            <a:ext uri="{FF2B5EF4-FFF2-40B4-BE49-F238E27FC236}">
              <a16:creationId xmlns:a16="http://schemas.microsoft.com/office/drawing/2014/main" id="{470B0436-3E46-4C2B-85FD-2177904C71AF}"/>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280" name="正方形/長方形 279">
          <a:extLst>
            <a:ext uri="{FF2B5EF4-FFF2-40B4-BE49-F238E27FC236}">
              <a16:creationId xmlns:a16="http://schemas.microsoft.com/office/drawing/2014/main" id="{BA348FD2-4D73-47AB-A620-FE6B37A39AB9}"/>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281" name="テキスト ボックス 280">
          <a:extLst>
            <a:ext uri="{FF2B5EF4-FFF2-40B4-BE49-F238E27FC236}">
              <a16:creationId xmlns:a16="http://schemas.microsoft.com/office/drawing/2014/main" id="{508D7330-19FB-4F13-A88A-2D3FA04EFC04}"/>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282" name="直線コネクタ 281">
          <a:extLst>
            <a:ext uri="{FF2B5EF4-FFF2-40B4-BE49-F238E27FC236}">
              <a16:creationId xmlns:a16="http://schemas.microsoft.com/office/drawing/2014/main" id="{1A93BC4B-12AD-409F-8F08-1A80D04F5F04}"/>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283" name="直線コネクタ 282">
          <a:extLst>
            <a:ext uri="{FF2B5EF4-FFF2-40B4-BE49-F238E27FC236}">
              <a16:creationId xmlns:a16="http://schemas.microsoft.com/office/drawing/2014/main" id="{F7A20ACA-ED8A-4CF7-8E0F-65368A320393}"/>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284" name="テキスト ボックス 283">
          <a:extLst>
            <a:ext uri="{FF2B5EF4-FFF2-40B4-BE49-F238E27FC236}">
              <a16:creationId xmlns:a16="http://schemas.microsoft.com/office/drawing/2014/main" id="{E9576C41-5E51-4C7E-A632-CAFDE6D2F270}"/>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285" name="直線コネクタ 284">
          <a:extLst>
            <a:ext uri="{FF2B5EF4-FFF2-40B4-BE49-F238E27FC236}">
              <a16:creationId xmlns:a16="http://schemas.microsoft.com/office/drawing/2014/main" id="{22B3B39D-FE96-4E55-820B-4837DBB71979}"/>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286" name="テキスト ボックス 285">
          <a:extLst>
            <a:ext uri="{FF2B5EF4-FFF2-40B4-BE49-F238E27FC236}">
              <a16:creationId xmlns:a16="http://schemas.microsoft.com/office/drawing/2014/main" id="{75253480-6788-4BE8-AFEC-00235A1F2C48}"/>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287" name="直線コネクタ 286">
          <a:extLst>
            <a:ext uri="{FF2B5EF4-FFF2-40B4-BE49-F238E27FC236}">
              <a16:creationId xmlns:a16="http://schemas.microsoft.com/office/drawing/2014/main" id="{C7FCE57D-B038-4F50-AFC3-05B628D5C726}"/>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288" name="テキスト ボックス 287">
          <a:extLst>
            <a:ext uri="{FF2B5EF4-FFF2-40B4-BE49-F238E27FC236}">
              <a16:creationId xmlns:a16="http://schemas.microsoft.com/office/drawing/2014/main" id="{4F9AE13D-DBEC-4F40-8A1A-49FF70A9ECF8}"/>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289" name="直線コネクタ 288">
          <a:extLst>
            <a:ext uri="{FF2B5EF4-FFF2-40B4-BE49-F238E27FC236}">
              <a16:creationId xmlns:a16="http://schemas.microsoft.com/office/drawing/2014/main" id="{F3220A6C-FBAC-4E51-8F9B-88B09C7C42C2}"/>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290" name="テキスト ボックス 289">
          <a:extLst>
            <a:ext uri="{FF2B5EF4-FFF2-40B4-BE49-F238E27FC236}">
              <a16:creationId xmlns:a16="http://schemas.microsoft.com/office/drawing/2014/main" id="{F38481A2-B8EE-4B84-8A0A-92C7D1D9F022}"/>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291" name="直線コネクタ 290">
          <a:extLst>
            <a:ext uri="{FF2B5EF4-FFF2-40B4-BE49-F238E27FC236}">
              <a16:creationId xmlns:a16="http://schemas.microsoft.com/office/drawing/2014/main" id="{3A111F63-FAF8-415E-BCCB-5D690570EF7E}"/>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292" name="テキスト ボックス 291">
          <a:extLst>
            <a:ext uri="{FF2B5EF4-FFF2-40B4-BE49-F238E27FC236}">
              <a16:creationId xmlns:a16="http://schemas.microsoft.com/office/drawing/2014/main" id="{13EE1345-9689-4274-B8EE-9A4130C449CC}"/>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293" name="直線コネクタ 292">
          <a:extLst>
            <a:ext uri="{FF2B5EF4-FFF2-40B4-BE49-F238E27FC236}">
              <a16:creationId xmlns:a16="http://schemas.microsoft.com/office/drawing/2014/main" id="{87853726-B9B0-4515-BA7F-FC8FB126AA7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294" name="テキスト ボックス 293">
          <a:extLst>
            <a:ext uri="{FF2B5EF4-FFF2-40B4-BE49-F238E27FC236}">
              <a16:creationId xmlns:a16="http://schemas.microsoft.com/office/drawing/2014/main" id="{2615953E-5E69-47A3-BD79-72AD0AF474A0}"/>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295" name="直線コネクタ 294">
          <a:extLst>
            <a:ext uri="{FF2B5EF4-FFF2-40B4-BE49-F238E27FC236}">
              <a16:creationId xmlns:a16="http://schemas.microsoft.com/office/drawing/2014/main" id="{2C99BB72-17B4-430A-9057-0CD4E466CF26}"/>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296" name="テキスト ボックス 295">
          <a:extLst>
            <a:ext uri="{FF2B5EF4-FFF2-40B4-BE49-F238E27FC236}">
              <a16:creationId xmlns:a16="http://schemas.microsoft.com/office/drawing/2014/main" id="{60818B41-03B4-4D08-8198-F2B60DCC092D}"/>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297" name="【保健センター・保健所】&#10;有形固定資産減価償却率グラフ枠">
          <a:extLst>
            <a:ext uri="{FF2B5EF4-FFF2-40B4-BE49-F238E27FC236}">
              <a16:creationId xmlns:a16="http://schemas.microsoft.com/office/drawing/2014/main" id="{D01714DE-D340-489F-88EE-2FB835C6DE9C}"/>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130628</xdr:rowOff>
    </xdr:from>
    <xdr:to>
      <xdr:col>85</xdr:col>
      <xdr:colOff>126364</xdr:colOff>
      <xdr:row>64</xdr:row>
      <xdr:rowOff>65315</xdr:rowOff>
    </xdr:to>
    <xdr:cxnSp macro="">
      <xdr:nvCxnSpPr>
        <xdr:cNvPr id="298" name="直線コネクタ 297">
          <a:extLst>
            <a:ext uri="{FF2B5EF4-FFF2-40B4-BE49-F238E27FC236}">
              <a16:creationId xmlns:a16="http://schemas.microsoft.com/office/drawing/2014/main" id="{0735428C-00FA-477D-91F5-6478D8624C97}"/>
            </a:ext>
          </a:extLst>
        </xdr:cNvPr>
        <xdr:cNvCxnSpPr/>
      </xdr:nvCxnSpPr>
      <xdr:spPr>
        <a:xfrm flipV="1">
          <a:off x="16318864" y="9560378"/>
          <a:ext cx="0" cy="1477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69142</xdr:rowOff>
    </xdr:from>
    <xdr:ext cx="340478" cy="259045"/>
    <xdr:sp macro="" textlink="">
      <xdr:nvSpPr>
        <xdr:cNvPr id="299" name="【保健センター・保健所】&#10;有形固定資産減価償却率最小値テキスト">
          <a:extLst>
            <a:ext uri="{FF2B5EF4-FFF2-40B4-BE49-F238E27FC236}">
              <a16:creationId xmlns:a16="http://schemas.microsoft.com/office/drawing/2014/main" id="{5B2F74C3-1A40-4481-AB8F-65ED4DD68A5F}"/>
            </a:ext>
          </a:extLst>
        </xdr:cNvPr>
        <xdr:cNvSpPr txBox="1"/>
      </xdr:nvSpPr>
      <xdr:spPr>
        <a:xfrm>
          <a:off x="16357600" y="1104194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65315</xdr:rowOff>
    </xdr:from>
    <xdr:to>
      <xdr:col>86</xdr:col>
      <xdr:colOff>25400</xdr:colOff>
      <xdr:row>64</xdr:row>
      <xdr:rowOff>65315</xdr:rowOff>
    </xdr:to>
    <xdr:cxnSp macro="">
      <xdr:nvCxnSpPr>
        <xdr:cNvPr id="300" name="直線コネクタ 299">
          <a:extLst>
            <a:ext uri="{FF2B5EF4-FFF2-40B4-BE49-F238E27FC236}">
              <a16:creationId xmlns:a16="http://schemas.microsoft.com/office/drawing/2014/main" id="{8F6F2BDB-85E3-45A3-866B-F3C25B47154D}"/>
            </a:ext>
          </a:extLst>
        </xdr:cNvPr>
        <xdr:cNvCxnSpPr/>
      </xdr:nvCxnSpPr>
      <xdr:spPr>
        <a:xfrm>
          <a:off x="16230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77305</xdr:rowOff>
    </xdr:from>
    <xdr:ext cx="405111" cy="259045"/>
    <xdr:sp macro="" textlink="">
      <xdr:nvSpPr>
        <xdr:cNvPr id="301" name="【保健センター・保健所】&#10;有形固定資産減価償却率最大値テキスト">
          <a:extLst>
            <a:ext uri="{FF2B5EF4-FFF2-40B4-BE49-F238E27FC236}">
              <a16:creationId xmlns:a16="http://schemas.microsoft.com/office/drawing/2014/main" id="{06B14C12-3A53-4582-8889-96B6CB095773}"/>
            </a:ext>
          </a:extLst>
        </xdr:cNvPr>
        <xdr:cNvSpPr txBox="1"/>
      </xdr:nvSpPr>
      <xdr:spPr>
        <a:xfrm>
          <a:off x="16357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130628</xdr:rowOff>
    </xdr:from>
    <xdr:to>
      <xdr:col>86</xdr:col>
      <xdr:colOff>25400</xdr:colOff>
      <xdr:row>55</xdr:row>
      <xdr:rowOff>130628</xdr:rowOff>
    </xdr:to>
    <xdr:cxnSp macro="">
      <xdr:nvCxnSpPr>
        <xdr:cNvPr id="302" name="直線コネクタ 301">
          <a:extLst>
            <a:ext uri="{FF2B5EF4-FFF2-40B4-BE49-F238E27FC236}">
              <a16:creationId xmlns:a16="http://schemas.microsoft.com/office/drawing/2014/main" id="{5D38B2DB-5E02-482B-B621-09A9B5F3028E}"/>
            </a:ext>
          </a:extLst>
        </xdr:cNvPr>
        <xdr:cNvCxnSpPr/>
      </xdr:nvCxnSpPr>
      <xdr:spPr>
        <a:xfrm>
          <a:off x="16230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81115</xdr:rowOff>
    </xdr:from>
    <xdr:ext cx="405111" cy="259045"/>
    <xdr:sp macro="" textlink="">
      <xdr:nvSpPr>
        <xdr:cNvPr id="303" name="【保健センター・保健所】&#10;有形固定資産減価償却率平均値テキスト">
          <a:extLst>
            <a:ext uri="{FF2B5EF4-FFF2-40B4-BE49-F238E27FC236}">
              <a16:creationId xmlns:a16="http://schemas.microsoft.com/office/drawing/2014/main" id="{E1BC780F-D3BB-4D64-9DA2-86880C62583C}"/>
            </a:ext>
          </a:extLst>
        </xdr:cNvPr>
        <xdr:cNvSpPr txBox="1"/>
      </xdr:nvSpPr>
      <xdr:spPr>
        <a:xfrm>
          <a:off x="16357600" y="101966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102688</xdr:rowOff>
    </xdr:from>
    <xdr:to>
      <xdr:col>85</xdr:col>
      <xdr:colOff>177800</xdr:colOff>
      <xdr:row>60</xdr:row>
      <xdr:rowOff>32838</xdr:rowOff>
    </xdr:to>
    <xdr:sp macro="" textlink="">
      <xdr:nvSpPr>
        <xdr:cNvPr id="304" name="フローチャート: 判断 303">
          <a:extLst>
            <a:ext uri="{FF2B5EF4-FFF2-40B4-BE49-F238E27FC236}">
              <a16:creationId xmlns:a16="http://schemas.microsoft.com/office/drawing/2014/main" id="{562B5BA6-918E-4269-879B-BAD7A9BFF8D9}"/>
            </a:ext>
          </a:extLst>
        </xdr:cNvPr>
        <xdr:cNvSpPr/>
      </xdr:nvSpPr>
      <xdr:spPr>
        <a:xfrm>
          <a:off x="16268700" y="10218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4717</xdr:rowOff>
    </xdr:from>
    <xdr:to>
      <xdr:col>81</xdr:col>
      <xdr:colOff>101600</xdr:colOff>
      <xdr:row>60</xdr:row>
      <xdr:rowOff>106317</xdr:rowOff>
    </xdr:to>
    <xdr:sp macro="" textlink="">
      <xdr:nvSpPr>
        <xdr:cNvPr id="305" name="フローチャート: 判断 304">
          <a:extLst>
            <a:ext uri="{FF2B5EF4-FFF2-40B4-BE49-F238E27FC236}">
              <a16:creationId xmlns:a16="http://schemas.microsoft.com/office/drawing/2014/main" id="{AB3192D6-C40E-41B4-8836-92BC7562E09A}"/>
            </a:ext>
          </a:extLst>
        </xdr:cNvPr>
        <xdr:cNvSpPr/>
      </xdr:nvSpPr>
      <xdr:spPr>
        <a:xfrm>
          <a:off x="15430500" y="1029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58</xdr:row>
      <xdr:rowOff>122844</xdr:rowOff>
    </xdr:from>
    <xdr:ext cx="405111" cy="259045"/>
    <xdr:sp macro="" textlink="">
      <xdr:nvSpPr>
        <xdr:cNvPr id="306" name="n_1aveValue【保健センター・保健所】&#10;有形固定資産減価償却率">
          <a:extLst>
            <a:ext uri="{FF2B5EF4-FFF2-40B4-BE49-F238E27FC236}">
              <a16:creationId xmlns:a16="http://schemas.microsoft.com/office/drawing/2014/main" id="{73B2AFAC-6487-44DE-8E82-D3B308BBE915}"/>
            </a:ext>
          </a:extLst>
        </xdr:cNvPr>
        <xdr:cNvSpPr txBox="1"/>
      </xdr:nvSpPr>
      <xdr:spPr>
        <a:xfrm>
          <a:off x="15266044" y="100669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60</xdr:row>
      <xdr:rowOff>14515</xdr:rowOff>
    </xdr:from>
    <xdr:to>
      <xdr:col>76</xdr:col>
      <xdr:colOff>165100</xdr:colOff>
      <xdr:row>60</xdr:row>
      <xdr:rowOff>116115</xdr:rowOff>
    </xdr:to>
    <xdr:sp macro="" textlink="">
      <xdr:nvSpPr>
        <xdr:cNvPr id="307" name="フローチャート: 判断 306">
          <a:extLst>
            <a:ext uri="{FF2B5EF4-FFF2-40B4-BE49-F238E27FC236}">
              <a16:creationId xmlns:a16="http://schemas.microsoft.com/office/drawing/2014/main" id="{018D3854-1DBD-4EA9-BA61-0BA0A34ECB55}"/>
            </a:ext>
          </a:extLst>
        </xdr:cNvPr>
        <xdr:cNvSpPr/>
      </xdr:nvSpPr>
      <xdr:spPr>
        <a:xfrm>
          <a:off x="14541500" y="10301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58</xdr:row>
      <xdr:rowOff>132642</xdr:rowOff>
    </xdr:from>
    <xdr:ext cx="405111" cy="259045"/>
    <xdr:sp macro="" textlink="">
      <xdr:nvSpPr>
        <xdr:cNvPr id="308" name="n_2aveValue【保健センター・保健所】&#10;有形固定資産減価償却率">
          <a:extLst>
            <a:ext uri="{FF2B5EF4-FFF2-40B4-BE49-F238E27FC236}">
              <a16:creationId xmlns:a16="http://schemas.microsoft.com/office/drawing/2014/main" id="{2757773E-B183-4FA0-8F96-6FD1F28BF1B0}"/>
            </a:ext>
          </a:extLst>
        </xdr:cNvPr>
        <xdr:cNvSpPr txBox="1"/>
      </xdr:nvSpPr>
      <xdr:spPr>
        <a:xfrm>
          <a:off x="14389744" y="10076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60</xdr:row>
      <xdr:rowOff>43906</xdr:rowOff>
    </xdr:from>
    <xdr:to>
      <xdr:col>72</xdr:col>
      <xdr:colOff>38100</xdr:colOff>
      <xdr:row>60</xdr:row>
      <xdr:rowOff>145506</xdr:rowOff>
    </xdr:to>
    <xdr:sp macro="" textlink="">
      <xdr:nvSpPr>
        <xdr:cNvPr id="309" name="フローチャート: 判断 308">
          <a:extLst>
            <a:ext uri="{FF2B5EF4-FFF2-40B4-BE49-F238E27FC236}">
              <a16:creationId xmlns:a16="http://schemas.microsoft.com/office/drawing/2014/main" id="{84FB9D21-5BC1-4416-B865-2F05822AEBCF}"/>
            </a:ext>
          </a:extLst>
        </xdr:cNvPr>
        <xdr:cNvSpPr/>
      </xdr:nvSpPr>
      <xdr:spPr>
        <a:xfrm>
          <a:off x="13652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58</xdr:row>
      <xdr:rowOff>162033</xdr:rowOff>
    </xdr:from>
    <xdr:ext cx="405111" cy="259045"/>
    <xdr:sp macro="" textlink="">
      <xdr:nvSpPr>
        <xdr:cNvPr id="310" name="n_3aveValue【保健センター・保健所】&#10;有形固定資産減価償却率">
          <a:extLst>
            <a:ext uri="{FF2B5EF4-FFF2-40B4-BE49-F238E27FC236}">
              <a16:creationId xmlns:a16="http://schemas.microsoft.com/office/drawing/2014/main" id="{BB0E3197-033D-4399-8910-989185971DDE}"/>
            </a:ext>
          </a:extLst>
        </xdr:cNvPr>
        <xdr:cNvSpPr txBox="1"/>
      </xdr:nvSpPr>
      <xdr:spPr>
        <a:xfrm>
          <a:off x="13500744" y="1010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311" name="テキスト ボックス 310">
          <a:extLst>
            <a:ext uri="{FF2B5EF4-FFF2-40B4-BE49-F238E27FC236}">
              <a16:creationId xmlns:a16="http://schemas.microsoft.com/office/drawing/2014/main" id="{518F3688-FD93-48C9-B204-0D4EB15E6014}"/>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12" name="テキスト ボックス 311">
          <a:extLst>
            <a:ext uri="{FF2B5EF4-FFF2-40B4-BE49-F238E27FC236}">
              <a16:creationId xmlns:a16="http://schemas.microsoft.com/office/drawing/2014/main" id="{F510C047-0C6E-4415-B607-D93A0C9CF76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13" name="テキスト ボックス 312">
          <a:extLst>
            <a:ext uri="{FF2B5EF4-FFF2-40B4-BE49-F238E27FC236}">
              <a16:creationId xmlns:a16="http://schemas.microsoft.com/office/drawing/2014/main" id="{C91E3492-3760-40EA-B049-3BBA7A475433}"/>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14" name="テキスト ボックス 313">
          <a:extLst>
            <a:ext uri="{FF2B5EF4-FFF2-40B4-BE49-F238E27FC236}">
              <a16:creationId xmlns:a16="http://schemas.microsoft.com/office/drawing/2014/main" id="{D5946E43-1A93-4FE9-8C22-01643DF9CF42}"/>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15" name="テキスト ボックス 314">
          <a:extLst>
            <a:ext uri="{FF2B5EF4-FFF2-40B4-BE49-F238E27FC236}">
              <a16:creationId xmlns:a16="http://schemas.microsoft.com/office/drawing/2014/main" id="{117E90CE-3426-40F4-AA92-6A0A9C447A45}"/>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60</xdr:row>
      <xdr:rowOff>119017</xdr:rowOff>
    </xdr:from>
    <xdr:to>
      <xdr:col>72</xdr:col>
      <xdr:colOff>38100</xdr:colOff>
      <xdr:row>61</xdr:row>
      <xdr:rowOff>49167</xdr:rowOff>
    </xdr:to>
    <xdr:sp macro="" textlink="">
      <xdr:nvSpPr>
        <xdr:cNvPr id="316" name="楕円 315">
          <a:extLst>
            <a:ext uri="{FF2B5EF4-FFF2-40B4-BE49-F238E27FC236}">
              <a16:creationId xmlns:a16="http://schemas.microsoft.com/office/drawing/2014/main" id="{6F9D9C8D-6184-4E57-AC2B-1D8096572527}"/>
            </a:ext>
          </a:extLst>
        </xdr:cNvPr>
        <xdr:cNvSpPr/>
      </xdr:nvSpPr>
      <xdr:spPr>
        <a:xfrm>
          <a:off x="13652500" y="10406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61</xdr:row>
      <xdr:rowOff>40294</xdr:rowOff>
    </xdr:from>
    <xdr:ext cx="405111" cy="259045"/>
    <xdr:sp macro="" textlink="">
      <xdr:nvSpPr>
        <xdr:cNvPr id="317" name="n_3mainValue【保健センター・保健所】&#10;有形固定資産減価償却率">
          <a:extLst>
            <a:ext uri="{FF2B5EF4-FFF2-40B4-BE49-F238E27FC236}">
              <a16:creationId xmlns:a16="http://schemas.microsoft.com/office/drawing/2014/main" id="{7A39ACCD-4A7A-496F-B026-C82015178BAA}"/>
            </a:ext>
          </a:extLst>
        </xdr:cNvPr>
        <xdr:cNvSpPr txBox="1"/>
      </xdr:nvSpPr>
      <xdr:spPr>
        <a:xfrm>
          <a:off x="13500744" y="104987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18" name="正方形/長方形 317">
          <a:extLst>
            <a:ext uri="{FF2B5EF4-FFF2-40B4-BE49-F238E27FC236}">
              <a16:creationId xmlns:a16="http://schemas.microsoft.com/office/drawing/2014/main" id="{7ED1F35B-CC2E-4869-8E16-F85C05BDCDCC}"/>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19" name="正方形/長方形 318">
          <a:extLst>
            <a:ext uri="{FF2B5EF4-FFF2-40B4-BE49-F238E27FC236}">
              <a16:creationId xmlns:a16="http://schemas.microsoft.com/office/drawing/2014/main" id="{2F2A385A-697C-48A2-8C8A-0DD517651C84}"/>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20" name="正方形/長方形 319">
          <a:extLst>
            <a:ext uri="{FF2B5EF4-FFF2-40B4-BE49-F238E27FC236}">
              <a16:creationId xmlns:a16="http://schemas.microsoft.com/office/drawing/2014/main" id="{FDF67845-99BB-4222-B16F-C4A9952A3F52}"/>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21" name="正方形/長方形 320">
          <a:extLst>
            <a:ext uri="{FF2B5EF4-FFF2-40B4-BE49-F238E27FC236}">
              <a16:creationId xmlns:a16="http://schemas.microsoft.com/office/drawing/2014/main" id="{027A6797-2E7C-42CD-96C1-2D9691ED1FDE}"/>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22" name="正方形/長方形 321">
          <a:extLst>
            <a:ext uri="{FF2B5EF4-FFF2-40B4-BE49-F238E27FC236}">
              <a16:creationId xmlns:a16="http://schemas.microsoft.com/office/drawing/2014/main" id="{44CCD199-D891-47C1-A4B0-95F47C86EF56}"/>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23" name="正方形/長方形 322">
          <a:extLst>
            <a:ext uri="{FF2B5EF4-FFF2-40B4-BE49-F238E27FC236}">
              <a16:creationId xmlns:a16="http://schemas.microsoft.com/office/drawing/2014/main" id="{89C864A0-24FA-41A3-B339-BAF8F066A72F}"/>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24" name="正方形/長方形 323">
          <a:extLst>
            <a:ext uri="{FF2B5EF4-FFF2-40B4-BE49-F238E27FC236}">
              <a16:creationId xmlns:a16="http://schemas.microsoft.com/office/drawing/2014/main" id="{7192CCEF-896E-463D-9ED8-7E8CFE80B251}"/>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25" name="正方形/長方形 324">
          <a:extLst>
            <a:ext uri="{FF2B5EF4-FFF2-40B4-BE49-F238E27FC236}">
              <a16:creationId xmlns:a16="http://schemas.microsoft.com/office/drawing/2014/main" id="{2E2153B7-3539-48DC-9597-794F34BCF36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26" name="テキスト ボックス 325">
          <a:extLst>
            <a:ext uri="{FF2B5EF4-FFF2-40B4-BE49-F238E27FC236}">
              <a16:creationId xmlns:a16="http://schemas.microsoft.com/office/drawing/2014/main" id="{9859DFBE-820F-4FA3-AE21-AA471AD69636}"/>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27" name="直線コネクタ 326">
          <a:extLst>
            <a:ext uri="{FF2B5EF4-FFF2-40B4-BE49-F238E27FC236}">
              <a16:creationId xmlns:a16="http://schemas.microsoft.com/office/drawing/2014/main" id="{59E41CEA-30CA-4B32-B5F7-7F6C5FA58C35}"/>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328" name="直線コネクタ 327">
          <a:extLst>
            <a:ext uri="{FF2B5EF4-FFF2-40B4-BE49-F238E27FC236}">
              <a16:creationId xmlns:a16="http://schemas.microsoft.com/office/drawing/2014/main" id="{DAC50F40-DFC6-472B-AA72-19218809A0E1}"/>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329" name="テキスト ボックス 328">
          <a:extLst>
            <a:ext uri="{FF2B5EF4-FFF2-40B4-BE49-F238E27FC236}">
              <a16:creationId xmlns:a16="http://schemas.microsoft.com/office/drawing/2014/main" id="{ABC9F29F-8E47-41A7-BFEA-AA4E55211FD4}"/>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330" name="直線コネクタ 329">
          <a:extLst>
            <a:ext uri="{FF2B5EF4-FFF2-40B4-BE49-F238E27FC236}">
              <a16:creationId xmlns:a16="http://schemas.microsoft.com/office/drawing/2014/main" id="{A52668ED-D855-4893-B043-00417C8719DE}"/>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331" name="テキスト ボックス 330">
          <a:extLst>
            <a:ext uri="{FF2B5EF4-FFF2-40B4-BE49-F238E27FC236}">
              <a16:creationId xmlns:a16="http://schemas.microsoft.com/office/drawing/2014/main" id="{835DBBB3-A054-45C8-AD1A-78C47B674CFB}"/>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32" name="直線コネクタ 331">
          <a:extLst>
            <a:ext uri="{FF2B5EF4-FFF2-40B4-BE49-F238E27FC236}">
              <a16:creationId xmlns:a16="http://schemas.microsoft.com/office/drawing/2014/main" id="{70CBED1D-5880-4CC4-A4BB-0818C61866AF}"/>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333" name="テキスト ボックス 332">
          <a:extLst>
            <a:ext uri="{FF2B5EF4-FFF2-40B4-BE49-F238E27FC236}">
              <a16:creationId xmlns:a16="http://schemas.microsoft.com/office/drawing/2014/main" id="{39D15FDF-2BCF-49FF-8142-17E0166805C4}"/>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334" name="直線コネクタ 333">
          <a:extLst>
            <a:ext uri="{FF2B5EF4-FFF2-40B4-BE49-F238E27FC236}">
              <a16:creationId xmlns:a16="http://schemas.microsoft.com/office/drawing/2014/main" id="{49B8292F-83C7-40B3-9B75-936A4163703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335" name="テキスト ボックス 334">
          <a:extLst>
            <a:ext uri="{FF2B5EF4-FFF2-40B4-BE49-F238E27FC236}">
              <a16:creationId xmlns:a16="http://schemas.microsoft.com/office/drawing/2014/main" id="{F305607E-6858-44D7-BE1A-E39920F46EC9}"/>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336" name="直線コネクタ 335">
          <a:extLst>
            <a:ext uri="{FF2B5EF4-FFF2-40B4-BE49-F238E27FC236}">
              <a16:creationId xmlns:a16="http://schemas.microsoft.com/office/drawing/2014/main" id="{B140FED7-CE6B-4F32-A8C6-EAAD77BF7E67}"/>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337" name="テキスト ボックス 336">
          <a:extLst>
            <a:ext uri="{FF2B5EF4-FFF2-40B4-BE49-F238E27FC236}">
              <a16:creationId xmlns:a16="http://schemas.microsoft.com/office/drawing/2014/main" id="{46DEB9D6-68D9-45E7-85DF-AE7288E4CFAF}"/>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38" name="直線コネクタ 337">
          <a:extLst>
            <a:ext uri="{FF2B5EF4-FFF2-40B4-BE49-F238E27FC236}">
              <a16:creationId xmlns:a16="http://schemas.microsoft.com/office/drawing/2014/main" id="{69298101-DB91-44A7-845C-227F2C3BA1F8}"/>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39" name="テキスト ボックス 338">
          <a:extLst>
            <a:ext uri="{FF2B5EF4-FFF2-40B4-BE49-F238E27FC236}">
              <a16:creationId xmlns:a16="http://schemas.microsoft.com/office/drawing/2014/main" id="{E4857940-EF92-47B1-88D8-44B45AD9529F}"/>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40" name="【保健センター・保健所】&#10;一人当たり面積グラフ枠">
          <a:extLst>
            <a:ext uri="{FF2B5EF4-FFF2-40B4-BE49-F238E27FC236}">
              <a16:creationId xmlns:a16="http://schemas.microsoft.com/office/drawing/2014/main" id="{71FAA0A8-B67C-4DB3-A087-23BB4A27853F}"/>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166116</xdr:rowOff>
    </xdr:from>
    <xdr:to>
      <xdr:col>116</xdr:col>
      <xdr:colOff>62864</xdr:colOff>
      <xdr:row>64</xdr:row>
      <xdr:rowOff>63246</xdr:rowOff>
    </xdr:to>
    <xdr:cxnSp macro="">
      <xdr:nvCxnSpPr>
        <xdr:cNvPr id="341" name="直線コネクタ 340">
          <a:extLst>
            <a:ext uri="{FF2B5EF4-FFF2-40B4-BE49-F238E27FC236}">
              <a16:creationId xmlns:a16="http://schemas.microsoft.com/office/drawing/2014/main" id="{C79B26FF-B60C-40D1-A124-F90345CC0894}"/>
            </a:ext>
          </a:extLst>
        </xdr:cNvPr>
        <xdr:cNvCxnSpPr/>
      </xdr:nvCxnSpPr>
      <xdr:spPr>
        <a:xfrm flipV="1">
          <a:off x="22160864" y="9595866"/>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342" name="【保健センター・保健所】&#10;一人当たり面積最小値テキスト">
          <a:extLst>
            <a:ext uri="{FF2B5EF4-FFF2-40B4-BE49-F238E27FC236}">
              <a16:creationId xmlns:a16="http://schemas.microsoft.com/office/drawing/2014/main" id="{0F5E47CD-5361-4E8D-B93C-5061946827CD}"/>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343" name="直線コネクタ 342">
          <a:extLst>
            <a:ext uri="{FF2B5EF4-FFF2-40B4-BE49-F238E27FC236}">
              <a16:creationId xmlns:a16="http://schemas.microsoft.com/office/drawing/2014/main" id="{4E47D9C0-4672-4598-87D1-9D24C7E03BE6}"/>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112793</xdr:rowOff>
    </xdr:from>
    <xdr:ext cx="469744" cy="259045"/>
    <xdr:sp macro="" textlink="">
      <xdr:nvSpPr>
        <xdr:cNvPr id="344" name="【保健センター・保健所】&#10;一人当たり面積最大値テキスト">
          <a:extLst>
            <a:ext uri="{FF2B5EF4-FFF2-40B4-BE49-F238E27FC236}">
              <a16:creationId xmlns:a16="http://schemas.microsoft.com/office/drawing/2014/main" id="{28AB5513-3739-4656-82D1-A81785F98596}"/>
            </a:ext>
          </a:extLst>
        </xdr:cNvPr>
        <xdr:cNvSpPr txBox="1"/>
      </xdr:nvSpPr>
      <xdr:spPr>
        <a:xfrm>
          <a:off x="22199600" y="9371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166116</xdr:rowOff>
    </xdr:from>
    <xdr:to>
      <xdr:col>116</xdr:col>
      <xdr:colOff>152400</xdr:colOff>
      <xdr:row>55</xdr:row>
      <xdr:rowOff>166116</xdr:rowOff>
    </xdr:to>
    <xdr:cxnSp macro="">
      <xdr:nvCxnSpPr>
        <xdr:cNvPr id="345" name="直線コネクタ 344">
          <a:extLst>
            <a:ext uri="{FF2B5EF4-FFF2-40B4-BE49-F238E27FC236}">
              <a16:creationId xmlns:a16="http://schemas.microsoft.com/office/drawing/2014/main" id="{7D70C283-5287-472B-A062-922B790B2075}"/>
            </a:ext>
          </a:extLst>
        </xdr:cNvPr>
        <xdr:cNvCxnSpPr/>
      </xdr:nvCxnSpPr>
      <xdr:spPr>
        <a:xfrm>
          <a:off x="22072600" y="95958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34307</xdr:rowOff>
    </xdr:from>
    <xdr:ext cx="469744" cy="259045"/>
    <xdr:sp macro="" textlink="">
      <xdr:nvSpPr>
        <xdr:cNvPr id="346" name="【保健センター・保健所】&#10;一人当たり面積平均値テキスト">
          <a:extLst>
            <a:ext uri="{FF2B5EF4-FFF2-40B4-BE49-F238E27FC236}">
              <a16:creationId xmlns:a16="http://schemas.microsoft.com/office/drawing/2014/main" id="{737D9A7E-B8C6-4C46-8CA8-E7521B790F9D}"/>
            </a:ext>
          </a:extLst>
        </xdr:cNvPr>
        <xdr:cNvSpPr txBox="1"/>
      </xdr:nvSpPr>
      <xdr:spPr>
        <a:xfrm>
          <a:off x="22199600" y="106642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55880</xdr:rowOff>
    </xdr:from>
    <xdr:to>
      <xdr:col>116</xdr:col>
      <xdr:colOff>114300</xdr:colOff>
      <xdr:row>62</xdr:row>
      <xdr:rowOff>157480</xdr:rowOff>
    </xdr:to>
    <xdr:sp macro="" textlink="">
      <xdr:nvSpPr>
        <xdr:cNvPr id="347" name="フローチャート: 判断 346">
          <a:extLst>
            <a:ext uri="{FF2B5EF4-FFF2-40B4-BE49-F238E27FC236}">
              <a16:creationId xmlns:a16="http://schemas.microsoft.com/office/drawing/2014/main" id="{547FFF63-9A47-479D-8CDA-BAF74B5BF36F}"/>
            </a:ext>
          </a:extLst>
        </xdr:cNvPr>
        <xdr:cNvSpPr/>
      </xdr:nvSpPr>
      <xdr:spPr>
        <a:xfrm>
          <a:off x="22110700" y="1068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57404</xdr:rowOff>
    </xdr:from>
    <xdr:to>
      <xdr:col>112</xdr:col>
      <xdr:colOff>38100</xdr:colOff>
      <xdr:row>62</xdr:row>
      <xdr:rowOff>159004</xdr:rowOff>
    </xdr:to>
    <xdr:sp macro="" textlink="">
      <xdr:nvSpPr>
        <xdr:cNvPr id="348" name="フローチャート: 判断 347">
          <a:extLst>
            <a:ext uri="{FF2B5EF4-FFF2-40B4-BE49-F238E27FC236}">
              <a16:creationId xmlns:a16="http://schemas.microsoft.com/office/drawing/2014/main" id="{CD159092-39C7-4231-A18C-A464BFC34681}"/>
            </a:ext>
          </a:extLst>
        </xdr:cNvPr>
        <xdr:cNvSpPr/>
      </xdr:nvSpPr>
      <xdr:spPr>
        <a:xfrm>
          <a:off x="21272500" y="1068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61</xdr:row>
      <xdr:rowOff>4081</xdr:rowOff>
    </xdr:from>
    <xdr:ext cx="469744" cy="259045"/>
    <xdr:sp macro="" textlink="">
      <xdr:nvSpPr>
        <xdr:cNvPr id="349" name="n_1aveValue【保健センター・保健所】&#10;一人当たり面積">
          <a:extLst>
            <a:ext uri="{FF2B5EF4-FFF2-40B4-BE49-F238E27FC236}">
              <a16:creationId xmlns:a16="http://schemas.microsoft.com/office/drawing/2014/main" id="{2E5BF3EF-3403-4CBB-9895-9C7436EF8083}"/>
            </a:ext>
          </a:extLst>
        </xdr:cNvPr>
        <xdr:cNvSpPr txBox="1"/>
      </xdr:nvSpPr>
      <xdr:spPr>
        <a:xfrm>
          <a:off x="21075727" y="10462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62</xdr:row>
      <xdr:rowOff>76454</xdr:rowOff>
    </xdr:from>
    <xdr:to>
      <xdr:col>107</xdr:col>
      <xdr:colOff>101600</xdr:colOff>
      <xdr:row>63</xdr:row>
      <xdr:rowOff>6604</xdr:rowOff>
    </xdr:to>
    <xdr:sp macro="" textlink="">
      <xdr:nvSpPr>
        <xdr:cNvPr id="350" name="フローチャート: 判断 349">
          <a:extLst>
            <a:ext uri="{FF2B5EF4-FFF2-40B4-BE49-F238E27FC236}">
              <a16:creationId xmlns:a16="http://schemas.microsoft.com/office/drawing/2014/main" id="{BBCAF04A-AC51-47E0-8F4B-FEDD78F8D7E8}"/>
            </a:ext>
          </a:extLst>
        </xdr:cNvPr>
        <xdr:cNvSpPr/>
      </xdr:nvSpPr>
      <xdr:spPr>
        <a:xfrm>
          <a:off x="20383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61</xdr:row>
      <xdr:rowOff>23131</xdr:rowOff>
    </xdr:from>
    <xdr:ext cx="469744" cy="259045"/>
    <xdr:sp macro="" textlink="">
      <xdr:nvSpPr>
        <xdr:cNvPr id="351" name="n_2aveValue【保健センター・保健所】&#10;一人当たり面積">
          <a:extLst>
            <a:ext uri="{FF2B5EF4-FFF2-40B4-BE49-F238E27FC236}">
              <a16:creationId xmlns:a16="http://schemas.microsoft.com/office/drawing/2014/main" id="{C0135E5C-00EB-4E34-96F0-8AF83908EFA3}"/>
            </a:ext>
          </a:extLst>
        </xdr:cNvPr>
        <xdr:cNvSpPr txBox="1"/>
      </xdr:nvSpPr>
      <xdr:spPr>
        <a:xfrm>
          <a:off x="20199427" y="10481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62</xdr:row>
      <xdr:rowOff>81788</xdr:rowOff>
    </xdr:from>
    <xdr:to>
      <xdr:col>102</xdr:col>
      <xdr:colOff>165100</xdr:colOff>
      <xdr:row>63</xdr:row>
      <xdr:rowOff>11938</xdr:rowOff>
    </xdr:to>
    <xdr:sp macro="" textlink="">
      <xdr:nvSpPr>
        <xdr:cNvPr id="352" name="フローチャート: 判断 351">
          <a:extLst>
            <a:ext uri="{FF2B5EF4-FFF2-40B4-BE49-F238E27FC236}">
              <a16:creationId xmlns:a16="http://schemas.microsoft.com/office/drawing/2014/main" id="{70550808-4B67-4F87-9936-EC9490833741}"/>
            </a:ext>
          </a:extLst>
        </xdr:cNvPr>
        <xdr:cNvSpPr/>
      </xdr:nvSpPr>
      <xdr:spPr>
        <a:xfrm>
          <a:off x="19494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63</xdr:row>
      <xdr:rowOff>3065</xdr:rowOff>
    </xdr:from>
    <xdr:ext cx="469744" cy="259045"/>
    <xdr:sp macro="" textlink="">
      <xdr:nvSpPr>
        <xdr:cNvPr id="353" name="n_3aveValue【保健センター・保健所】&#10;一人当たり面積">
          <a:extLst>
            <a:ext uri="{FF2B5EF4-FFF2-40B4-BE49-F238E27FC236}">
              <a16:creationId xmlns:a16="http://schemas.microsoft.com/office/drawing/2014/main" id="{99EFAF4B-D57C-4327-ABEF-0DA1A635C153}"/>
            </a:ext>
          </a:extLst>
        </xdr:cNvPr>
        <xdr:cNvSpPr txBox="1"/>
      </xdr:nvSpPr>
      <xdr:spPr>
        <a:xfrm>
          <a:off x="19310427" y="10804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354" name="テキスト ボックス 353">
          <a:extLst>
            <a:ext uri="{FF2B5EF4-FFF2-40B4-BE49-F238E27FC236}">
              <a16:creationId xmlns:a16="http://schemas.microsoft.com/office/drawing/2014/main" id="{27A98DD1-31B3-4965-B34F-F4669882C5E6}"/>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355" name="テキスト ボックス 354">
          <a:extLst>
            <a:ext uri="{FF2B5EF4-FFF2-40B4-BE49-F238E27FC236}">
              <a16:creationId xmlns:a16="http://schemas.microsoft.com/office/drawing/2014/main" id="{935E6B42-E1F4-47F2-A6EB-46FBF67D319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356" name="テキスト ボックス 355">
          <a:extLst>
            <a:ext uri="{FF2B5EF4-FFF2-40B4-BE49-F238E27FC236}">
              <a16:creationId xmlns:a16="http://schemas.microsoft.com/office/drawing/2014/main" id="{EDB6CAB4-AA67-47F0-92A3-603D541E8CFF}"/>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357" name="テキスト ボックス 356">
          <a:extLst>
            <a:ext uri="{FF2B5EF4-FFF2-40B4-BE49-F238E27FC236}">
              <a16:creationId xmlns:a16="http://schemas.microsoft.com/office/drawing/2014/main" id="{0981B257-311B-4491-B79E-BA340F09C95B}"/>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358" name="テキスト ボックス 357">
          <a:extLst>
            <a:ext uri="{FF2B5EF4-FFF2-40B4-BE49-F238E27FC236}">
              <a16:creationId xmlns:a16="http://schemas.microsoft.com/office/drawing/2014/main" id="{FC50CB49-3FEF-4A41-B43B-D45B3E73DDC8}"/>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60</xdr:row>
      <xdr:rowOff>52832</xdr:rowOff>
    </xdr:from>
    <xdr:to>
      <xdr:col>102</xdr:col>
      <xdr:colOff>165100</xdr:colOff>
      <xdr:row>60</xdr:row>
      <xdr:rowOff>154432</xdr:rowOff>
    </xdr:to>
    <xdr:sp macro="" textlink="">
      <xdr:nvSpPr>
        <xdr:cNvPr id="359" name="楕円 358">
          <a:extLst>
            <a:ext uri="{FF2B5EF4-FFF2-40B4-BE49-F238E27FC236}">
              <a16:creationId xmlns:a16="http://schemas.microsoft.com/office/drawing/2014/main" id="{C4B744F0-DFD2-4E5A-B249-231C31C249A2}"/>
            </a:ext>
          </a:extLst>
        </xdr:cNvPr>
        <xdr:cNvSpPr/>
      </xdr:nvSpPr>
      <xdr:spPr>
        <a:xfrm>
          <a:off x="19494500" y="10339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58</xdr:row>
      <xdr:rowOff>170959</xdr:rowOff>
    </xdr:from>
    <xdr:ext cx="469744" cy="259045"/>
    <xdr:sp macro="" textlink="">
      <xdr:nvSpPr>
        <xdr:cNvPr id="360" name="n_3mainValue【保健センター・保健所】&#10;一人当たり面積">
          <a:extLst>
            <a:ext uri="{FF2B5EF4-FFF2-40B4-BE49-F238E27FC236}">
              <a16:creationId xmlns:a16="http://schemas.microsoft.com/office/drawing/2014/main" id="{CF50BEE1-A1C8-4691-98E5-2A50B08EFCAA}"/>
            </a:ext>
          </a:extLst>
        </xdr:cNvPr>
        <xdr:cNvSpPr txBox="1"/>
      </xdr:nvSpPr>
      <xdr:spPr>
        <a:xfrm>
          <a:off x="19310427" y="10115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361" name="正方形/長方形 360">
          <a:extLst>
            <a:ext uri="{FF2B5EF4-FFF2-40B4-BE49-F238E27FC236}">
              <a16:creationId xmlns:a16="http://schemas.microsoft.com/office/drawing/2014/main" id="{3AFD13B7-A7D0-4FEB-A0BA-F91D51E0EF2B}"/>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362" name="正方形/長方形 361">
          <a:extLst>
            <a:ext uri="{FF2B5EF4-FFF2-40B4-BE49-F238E27FC236}">
              <a16:creationId xmlns:a16="http://schemas.microsoft.com/office/drawing/2014/main" id="{A1306187-C8AC-45E1-83E0-992F2971E7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363" name="正方形/長方形 362">
          <a:extLst>
            <a:ext uri="{FF2B5EF4-FFF2-40B4-BE49-F238E27FC236}">
              <a16:creationId xmlns:a16="http://schemas.microsoft.com/office/drawing/2014/main" id="{C3BD9914-AD2A-4677-AF0C-C7F7C6F1CF18}"/>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364" name="正方形/長方形 363">
          <a:extLst>
            <a:ext uri="{FF2B5EF4-FFF2-40B4-BE49-F238E27FC236}">
              <a16:creationId xmlns:a16="http://schemas.microsoft.com/office/drawing/2014/main" id="{0A3F0BF3-C090-4B8F-9868-04616A942D4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365" name="正方形/長方形 364">
          <a:extLst>
            <a:ext uri="{FF2B5EF4-FFF2-40B4-BE49-F238E27FC236}">
              <a16:creationId xmlns:a16="http://schemas.microsoft.com/office/drawing/2014/main" id="{34CA90D8-8B84-405E-B35A-4AA44B5536CA}"/>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366" name="正方形/長方形 365">
          <a:extLst>
            <a:ext uri="{FF2B5EF4-FFF2-40B4-BE49-F238E27FC236}">
              <a16:creationId xmlns:a16="http://schemas.microsoft.com/office/drawing/2014/main" id="{CE92A278-D005-4B86-A59A-488D247B55B6}"/>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367" name="正方形/長方形 366">
          <a:extLst>
            <a:ext uri="{FF2B5EF4-FFF2-40B4-BE49-F238E27FC236}">
              <a16:creationId xmlns:a16="http://schemas.microsoft.com/office/drawing/2014/main" id="{E095D921-DF8F-4C11-93B9-97A2FC931EF8}"/>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368" name="正方形/長方形 367">
          <a:extLst>
            <a:ext uri="{FF2B5EF4-FFF2-40B4-BE49-F238E27FC236}">
              <a16:creationId xmlns:a16="http://schemas.microsoft.com/office/drawing/2014/main" id="{EC1FA8E7-E993-4F8E-9C77-809329A3AB41}"/>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369" name="テキスト ボックス 368">
          <a:extLst>
            <a:ext uri="{FF2B5EF4-FFF2-40B4-BE49-F238E27FC236}">
              <a16:creationId xmlns:a16="http://schemas.microsoft.com/office/drawing/2014/main" id="{C00CF0FE-DB4D-4DDA-9D86-3CEF10DFA393}"/>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370" name="直線コネクタ 369">
          <a:extLst>
            <a:ext uri="{FF2B5EF4-FFF2-40B4-BE49-F238E27FC236}">
              <a16:creationId xmlns:a16="http://schemas.microsoft.com/office/drawing/2014/main" id="{D7A1B02B-B564-4CA9-A333-027A4656C29B}"/>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371" name="直線コネクタ 370">
          <a:extLst>
            <a:ext uri="{FF2B5EF4-FFF2-40B4-BE49-F238E27FC236}">
              <a16:creationId xmlns:a16="http://schemas.microsoft.com/office/drawing/2014/main" id="{7BD317A1-C7F7-42C5-AC22-16B11B0E89A7}"/>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372" name="テキスト ボックス 371">
          <a:extLst>
            <a:ext uri="{FF2B5EF4-FFF2-40B4-BE49-F238E27FC236}">
              <a16:creationId xmlns:a16="http://schemas.microsoft.com/office/drawing/2014/main" id="{5748C2B7-56D3-4DDC-B02A-EABF23823C8C}"/>
            </a:ext>
          </a:extLst>
        </xdr:cNvPr>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373" name="直線コネクタ 372">
          <a:extLst>
            <a:ext uri="{FF2B5EF4-FFF2-40B4-BE49-F238E27FC236}">
              <a16:creationId xmlns:a16="http://schemas.microsoft.com/office/drawing/2014/main" id="{F628B96D-32CB-43A4-B9B4-3594FF9824A6}"/>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374" name="テキスト ボックス 373">
          <a:extLst>
            <a:ext uri="{FF2B5EF4-FFF2-40B4-BE49-F238E27FC236}">
              <a16:creationId xmlns:a16="http://schemas.microsoft.com/office/drawing/2014/main" id="{31B11C39-EF2E-4A75-B927-EA75C708D041}"/>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375" name="直線コネクタ 374">
          <a:extLst>
            <a:ext uri="{FF2B5EF4-FFF2-40B4-BE49-F238E27FC236}">
              <a16:creationId xmlns:a16="http://schemas.microsoft.com/office/drawing/2014/main" id="{3FDD354A-96CA-4783-AEFB-6FB94E518D08}"/>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376" name="テキスト ボックス 375">
          <a:extLst>
            <a:ext uri="{FF2B5EF4-FFF2-40B4-BE49-F238E27FC236}">
              <a16:creationId xmlns:a16="http://schemas.microsoft.com/office/drawing/2014/main" id="{032AC937-347F-42EE-9EB7-563FEE68D44F}"/>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377" name="直線コネクタ 376">
          <a:extLst>
            <a:ext uri="{FF2B5EF4-FFF2-40B4-BE49-F238E27FC236}">
              <a16:creationId xmlns:a16="http://schemas.microsoft.com/office/drawing/2014/main" id="{647C8AEC-F618-4642-944A-39FCCC654318}"/>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378" name="テキスト ボックス 377">
          <a:extLst>
            <a:ext uri="{FF2B5EF4-FFF2-40B4-BE49-F238E27FC236}">
              <a16:creationId xmlns:a16="http://schemas.microsoft.com/office/drawing/2014/main" id="{D55BC0FB-A88F-4FE6-A439-18D5C99A4D4A}"/>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379" name="直線コネクタ 378">
          <a:extLst>
            <a:ext uri="{FF2B5EF4-FFF2-40B4-BE49-F238E27FC236}">
              <a16:creationId xmlns:a16="http://schemas.microsoft.com/office/drawing/2014/main" id="{18BF0725-F164-420A-9DF7-6F813A77AE66}"/>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380" name="テキスト ボックス 379">
          <a:extLst>
            <a:ext uri="{FF2B5EF4-FFF2-40B4-BE49-F238E27FC236}">
              <a16:creationId xmlns:a16="http://schemas.microsoft.com/office/drawing/2014/main" id="{6EE4BB51-6E3C-4508-94A9-2E1501E9AAFD}"/>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381" name="直線コネクタ 380">
          <a:extLst>
            <a:ext uri="{FF2B5EF4-FFF2-40B4-BE49-F238E27FC236}">
              <a16:creationId xmlns:a16="http://schemas.microsoft.com/office/drawing/2014/main" id="{24CD08CD-F44B-43E1-9FC0-899DA0ADEE2D}"/>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382" name="テキスト ボックス 381">
          <a:extLst>
            <a:ext uri="{FF2B5EF4-FFF2-40B4-BE49-F238E27FC236}">
              <a16:creationId xmlns:a16="http://schemas.microsoft.com/office/drawing/2014/main" id="{04AAEF5B-CB9C-4350-970E-8F4B3A215BAE}"/>
            </a:ext>
          </a:extLst>
        </xdr:cNvPr>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383" name="直線コネクタ 382">
          <a:extLst>
            <a:ext uri="{FF2B5EF4-FFF2-40B4-BE49-F238E27FC236}">
              <a16:creationId xmlns:a16="http://schemas.microsoft.com/office/drawing/2014/main" id="{5EBEEAB2-E472-41CB-973E-7CAD28403FE7}"/>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384" name="テキスト ボックス 383">
          <a:extLst>
            <a:ext uri="{FF2B5EF4-FFF2-40B4-BE49-F238E27FC236}">
              <a16:creationId xmlns:a16="http://schemas.microsoft.com/office/drawing/2014/main" id="{BFDFAA46-087D-4418-8D8A-74EB4EE103BF}"/>
            </a:ext>
          </a:extLst>
        </xdr:cNvPr>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385" name="【消防施設】&#10;有形固定資産減価償却率グラフ枠">
          <a:extLst>
            <a:ext uri="{FF2B5EF4-FFF2-40B4-BE49-F238E27FC236}">
              <a16:creationId xmlns:a16="http://schemas.microsoft.com/office/drawing/2014/main" id="{E1341D91-8591-460F-B7AA-8D663506E571}"/>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127907</xdr:rowOff>
    </xdr:to>
    <xdr:cxnSp macro="">
      <xdr:nvCxnSpPr>
        <xdr:cNvPr id="386" name="直線コネクタ 385">
          <a:extLst>
            <a:ext uri="{FF2B5EF4-FFF2-40B4-BE49-F238E27FC236}">
              <a16:creationId xmlns:a16="http://schemas.microsoft.com/office/drawing/2014/main" id="{13049116-65B2-455A-9DDD-398E8C02E4F9}"/>
            </a:ext>
          </a:extLst>
        </xdr:cNvPr>
        <xdr:cNvCxnSpPr/>
      </xdr:nvCxnSpPr>
      <xdr:spPr>
        <a:xfrm flipV="1">
          <a:off x="16318864" y="13280571"/>
          <a:ext cx="0" cy="15920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131734</xdr:rowOff>
    </xdr:from>
    <xdr:ext cx="340478" cy="259045"/>
    <xdr:sp macro="" textlink="">
      <xdr:nvSpPr>
        <xdr:cNvPr id="387" name="【消防施設】&#10;有形固定資産減価償却率最小値テキスト">
          <a:extLst>
            <a:ext uri="{FF2B5EF4-FFF2-40B4-BE49-F238E27FC236}">
              <a16:creationId xmlns:a16="http://schemas.microsoft.com/office/drawing/2014/main" id="{132B578C-B7A9-4C1E-B7EC-2BAF216C37E3}"/>
            </a:ext>
          </a:extLst>
        </xdr:cNvPr>
        <xdr:cNvSpPr txBox="1"/>
      </xdr:nvSpPr>
      <xdr:spPr>
        <a:xfrm>
          <a:off x="16357600" y="148764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127907</xdr:rowOff>
    </xdr:from>
    <xdr:to>
      <xdr:col>86</xdr:col>
      <xdr:colOff>25400</xdr:colOff>
      <xdr:row>86</xdr:row>
      <xdr:rowOff>127907</xdr:rowOff>
    </xdr:to>
    <xdr:cxnSp macro="">
      <xdr:nvCxnSpPr>
        <xdr:cNvPr id="388" name="直線コネクタ 387">
          <a:extLst>
            <a:ext uri="{FF2B5EF4-FFF2-40B4-BE49-F238E27FC236}">
              <a16:creationId xmlns:a16="http://schemas.microsoft.com/office/drawing/2014/main" id="{B71F23B2-08E8-4C52-AAF4-2056E14D6896}"/>
            </a:ext>
          </a:extLst>
        </xdr:cNvPr>
        <xdr:cNvCxnSpPr/>
      </xdr:nvCxnSpPr>
      <xdr:spPr>
        <a:xfrm>
          <a:off x="16230600" y="14872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389" name="【消防施設】&#10;有形固定資産減価償却率最大値テキスト">
          <a:extLst>
            <a:ext uri="{FF2B5EF4-FFF2-40B4-BE49-F238E27FC236}">
              <a16:creationId xmlns:a16="http://schemas.microsoft.com/office/drawing/2014/main" id="{92AC2191-F731-420D-90B0-DA86697C1B43}"/>
            </a:ext>
          </a:extLst>
        </xdr:cNvPr>
        <xdr:cNvSpPr txBox="1"/>
      </xdr:nvSpPr>
      <xdr:spPr>
        <a:xfrm>
          <a:off x="16357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390" name="直線コネクタ 389">
          <a:extLst>
            <a:ext uri="{FF2B5EF4-FFF2-40B4-BE49-F238E27FC236}">
              <a16:creationId xmlns:a16="http://schemas.microsoft.com/office/drawing/2014/main" id="{ABAC2633-CBB8-4279-9551-F2C6CD9D1E56}"/>
            </a:ext>
          </a:extLst>
        </xdr:cNvPr>
        <xdr:cNvCxnSpPr/>
      </xdr:nvCxnSpPr>
      <xdr:spPr>
        <a:xfrm>
          <a:off x="16230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138809</xdr:rowOff>
    </xdr:from>
    <xdr:ext cx="405111" cy="259045"/>
    <xdr:sp macro="" textlink="">
      <xdr:nvSpPr>
        <xdr:cNvPr id="391" name="【消防施設】&#10;有形固定資産減価償却率平均値テキスト">
          <a:extLst>
            <a:ext uri="{FF2B5EF4-FFF2-40B4-BE49-F238E27FC236}">
              <a16:creationId xmlns:a16="http://schemas.microsoft.com/office/drawing/2014/main" id="{22D30630-4613-4A3E-94EC-2F40D6882E88}"/>
            </a:ext>
          </a:extLst>
        </xdr:cNvPr>
        <xdr:cNvSpPr txBox="1"/>
      </xdr:nvSpPr>
      <xdr:spPr>
        <a:xfrm>
          <a:off x="16357600" y="138548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160382</xdr:rowOff>
    </xdr:from>
    <xdr:to>
      <xdr:col>85</xdr:col>
      <xdr:colOff>177800</xdr:colOff>
      <xdr:row>81</xdr:row>
      <xdr:rowOff>90532</xdr:rowOff>
    </xdr:to>
    <xdr:sp macro="" textlink="">
      <xdr:nvSpPr>
        <xdr:cNvPr id="392" name="フローチャート: 判断 391">
          <a:extLst>
            <a:ext uri="{FF2B5EF4-FFF2-40B4-BE49-F238E27FC236}">
              <a16:creationId xmlns:a16="http://schemas.microsoft.com/office/drawing/2014/main" id="{7D98874B-F60F-4F59-8671-7175B736458B}"/>
            </a:ext>
          </a:extLst>
        </xdr:cNvPr>
        <xdr:cNvSpPr/>
      </xdr:nvSpPr>
      <xdr:spPr>
        <a:xfrm>
          <a:off x="16268700" y="13876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28121</xdr:rowOff>
    </xdr:from>
    <xdr:to>
      <xdr:col>81</xdr:col>
      <xdr:colOff>101600</xdr:colOff>
      <xdr:row>81</xdr:row>
      <xdr:rowOff>129721</xdr:rowOff>
    </xdr:to>
    <xdr:sp macro="" textlink="">
      <xdr:nvSpPr>
        <xdr:cNvPr id="393" name="フローチャート: 判断 392">
          <a:extLst>
            <a:ext uri="{FF2B5EF4-FFF2-40B4-BE49-F238E27FC236}">
              <a16:creationId xmlns:a16="http://schemas.microsoft.com/office/drawing/2014/main" id="{C288FC2C-6AD5-4D46-BCC8-CE065541B3A3}"/>
            </a:ext>
          </a:extLst>
        </xdr:cNvPr>
        <xdr:cNvSpPr/>
      </xdr:nvSpPr>
      <xdr:spPr>
        <a:xfrm>
          <a:off x="15430500" y="13915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81</xdr:row>
      <xdr:rowOff>120848</xdr:rowOff>
    </xdr:from>
    <xdr:ext cx="405111" cy="259045"/>
    <xdr:sp macro="" textlink="">
      <xdr:nvSpPr>
        <xdr:cNvPr id="394" name="n_1aveValue【消防施設】&#10;有形固定資産減価償却率">
          <a:extLst>
            <a:ext uri="{FF2B5EF4-FFF2-40B4-BE49-F238E27FC236}">
              <a16:creationId xmlns:a16="http://schemas.microsoft.com/office/drawing/2014/main" id="{D95142BC-EE25-442E-8E61-293BAFD686B7}"/>
            </a:ext>
          </a:extLst>
        </xdr:cNvPr>
        <xdr:cNvSpPr txBox="1"/>
      </xdr:nvSpPr>
      <xdr:spPr>
        <a:xfrm>
          <a:off x="15266044" y="140082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80</xdr:row>
      <xdr:rowOff>153851</xdr:rowOff>
    </xdr:from>
    <xdr:to>
      <xdr:col>76</xdr:col>
      <xdr:colOff>165100</xdr:colOff>
      <xdr:row>81</xdr:row>
      <xdr:rowOff>84001</xdr:rowOff>
    </xdr:to>
    <xdr:sp macro="" textlink="">
      <xdr:nvSpPr>
        <xdr:cNvPr id="395" name="フローチャート: 判断 394">
          <a:extLst>
            <a:ext uri="{FF2B5EF4-FFF2-40B4-BE49-F238E27FC236}">
              <a16:creationId xmlns:a16="http://schemas.microsoft.com/office/drawing/2014/main" id="{94885A94-3405-428E-92D9-E3626E1D5BCF}"/>
            </a:ext>
          </a:extLst>
        </xdr:cNvPr>
        <xdr:cNvSpPr/>
      </xdr:nvSpPr>
      <xdr:spPr>
        <a:xfrm>
          <a:off x="14541500" y="13869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81</xdr:row>
      <xdr:rowOff>75128</xdr:rowOff>
    </xdr:from>
    <xdr:ext cx="405111" cy="259045"/>
    <xdr:sp macro="" textlink="">
      <xdr:nvSpPr>
        <xdr:cNvPr id="396" name="n_2aveValue【消防施設】&#10;有形固定資産減価償却率">
          <a:extLst>
            <a:ext uri="{FF2B5EF4-FFF2-40B4-BE49-F238E27FC236}">
              <a16:creationId xmlns:a16="http://schemas.microsoft.com/office/drawing/2014/main" id="{5747F81D-53AC-471E-9C52-323B63C0AEB1}"/>
            </a:ext>
          </a:extLst>
        </xdr:cNvPr>
        <xdr:cNvSpPr txBox="1"/>
      </xdr:nvSpPr>
      <xdr:spPr>
        <a:xfrm>
          <a:off x="14389744" y="139625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80</xdr:row>
      <xdr:rowOff>122827</xdr:rowOff>
    </xdr:from>
    <xdr:to>
      <xdr:col>72</xdr:col>
      <xdr:colOff>38100</xdr:colOff>
      <xdr:row>81</xdr:row>
      <xdr:rowOff>52977</xdr:rowOff>
    </xdr:to>
    <xdr:sp macro="" textlink="">
      <xdr:nvSpPr>
        <xdr:cNvPr id="397" name="フローチャート: 判断 396">
          <a:extLst>
            <a:ext uri="{FF2B5EF4-FFF2-40B4-BE49-F238E27FC236}">
              <a16:creationId xmlns:a16="http://schemas.microsoft.com/office/drawing/2014/main" id="{0CFC4F2F-7137-4190-BC0F-1D545009E565}"/>
            </a:ext>
          </a:extLst>
        </xdr:cNvPr>
        <xdr:cNvSpPr/>
      </xdr:nvSpPr>
      <xdr:spPr>
        <a:xfrm>
          <a:off x="13652500" y="13838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81</xdr:row>
      <xdr:rowOff>44104</xdr:rowOff>
    </xdr:from>
    <xdr:ext cx="405111" cy="259045"/>
    <xdr:sp macro="" textlink="">
      <xdr:nvSpPr>
        <xdr:cNvPr id="398" name="n_3aveValue【消防施設】&#10;有形固定資産減価償却率">
          <a:extLst>
            <a:ext uri="{FF2B5EF4-FFF2-40B4-BE49-F238E27FC236}">
              <a16:creationId xmlns:a16="http://schemas.microsoft.com/office/drawing/2014/main" id="{1DAD43B6-0A1C-40A4-ABC0-B72D1A2B91C6}"/>
            </a:ext>
          </a:extLst>
        </xdr:cNvPr>
        <xdr:cNvSpPr txBox="1"/>
      </xdr:nvSpPr>
      <xdr:spPr>
        <a:xfrm>
          <a:off x="13500744" y="139315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macro="" textlink="">
      <xdr:nvSpPr>
        <xdr:cNvPr id="399" name="テキスト ボックス 398">
          <a:extLst>
            <a:ext uri="{FF2B5EF4-FFF2-40B4-BE49-F238E27FC236}">
              <a16:creationId xmlns:a16="http://schemas.microsoft.com/office/drawing/2014/main" id="{8B615BF7-FD3D-490C-A755-2009742FBA39}"/>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400" name="テキスト ボックス 399">
          <a:extLst>
            <a:ext uri="{FF2B5EF4-FFF2-40B4-BE49-F238E27FC236}">
              <a16:creationId xmlns:a16="http://schemas.microsoft.com/office/drawing/2014/main" id="{FC813637-3B01-4715-B3F3-9B5FFE8829F2}"/>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401" name="テキスト ボックス 400">
          <a:extLst>
            <a:ext uri="{FF2B5EF4-FFF2-40B4-BE49-F238E27FC236}">
              <a16:creationId xmlns:a16="http://schemas.microsoft.com/office/drawing/2014/main" id="{EFBB990B-DF3F-46F4-909F-0A44C0BCA0F5}"/>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402" name="テキスト ボックス 401">
          <a:extLst>
            <a:ext uri="{FF2B5EF4-FFF2-40B4-BE49-F238E27FC236}">
              <a16:creationId xmlns:a16="http://schemas.microsoft.com/office/drawing/2014/main" id="{B91E36B9-D5C4-4173-BF59-0C6C8EDCDD13}"/>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403" name="テキスト ボックス 402">
          <a:extLst>
            <a:ext uri="{FF2B5EF4-FFF2-40B4-BE49-F238E27FC236}">
              <a16:creationId xmlns:a16="http://schemas.microsoft.com/office/drawing/2014/main" id="{40C406FB-A580-48D4-8905-7DD8F1BF42B2}"/>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67311</xdr:rowOff>
    </xdr:from>
    <xdr:to>
      <xdr:col>85</xdr:col>
      <xdr:colOff>177800</xdr:colOff>
      <xdr:row>79</xdr:row>
      <xdr:rowOff>168911</xdr:rowOff>
    </xdr:to>
    <xdr:sp macro="" textlink="">
      <xdr:nvSpPr>
        <xdr:cNvPr id="404" name="楕円 403">
          <a:extLst>
            <a:ext uri="{FF2B5EF4-FFF2-40B4-BE49-F238E27FC236}">
              <a16:creationId xmlns:a16="http://schemas.microsoft.com/office/drawing/2014/main" id="{96CA3352-EBF5-43EE-9E3A-58802763A420}"/>
            </a:ext>
          </a:extLst>
        </xdr:cNvPr>
        <xdr:cNvSpPr/>
      </xdr:nvSpPr>
      <xdr:spPr>
        <a:xfrm>
          <a:off x="16268700" y="13611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78</xdr:row>
      <xdr:rowOff>90188</xdr:rowOff>
    </xdr:from>
    <xdr:ext cx="405111" cy="259045"/>
    <xdr:sp macro="" textlink="">
      <xdr:nvSpPr>
        <xdr:cNvPr id="405" name="【消防施設】&#10;有形固定資産減価償却率該当値テキスト">
          <a:extLst>
            <a:ext uri="{FF2B5EF4-FFF2-40B4-BE49-F238E27FC236}">
              <a16:creationId xmlns:a16="http://schemas.microsoft.com/office/drawing/2014/main" id="{0589F672-8010-49EA-88F5-B8B03001693D}"/>
            </a:ext>
          </a:extLst>
        </xdr:cNvPr>
        <xdr:cNvSpPr txBox="1"/>
      </xdr:nvSpPr>
      <xdr:spPr>
        <a:xfrm>
          <a:off x="16357600" y="13463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101600</xdr:rowOff>
    </xdr:from>
    <xdr:to>
      <xdr:col>81</xdr:col>
      <xdr:colOff>101600</xdr:colOff>
      <xdr:row>80</xdr:row>
      <xdr:rowOff>31750</xdr:rowOff>
    </xdr:to>
    <xdr:sp macro="" textlink="">
      <xdr:nvSpPr>
        <xdr:cNvPr id="406" name="楕円 405">
          <a:extLst>
            <a:ext uri="{FF2B5EF4-FFF2-40B4-BE49-F238E27FC236}">
              <a16:creationId xmlns:a16="http://schemas.microsoft.com/office/drawing/2014/main" id="{286536A1-A54F-4326-9FEE-F15936943D40}"/>
            </a:ext>
          </a:extLst>
        </xdr:cNvPr>
        <xdr:cNvSpPr/>
      </xdr:nvSpPr>
      <xdr:spPr>
        <a:xfrm>
          <a:off x="15430500" y="1364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118111</xdr:rowOff>
    </xdr:from>
    <xdr:to>
      <xdr:col>85</xdr:col>
      <xdr:colOff>127000</xdr:colOff>
      <xdr:row>79</xdr:row>
      <xdr:rowOff>152400</xdr:rowOff>
    </xdr:to>
    <xdr:cxnSp macro="">
      <xdr:nvCxnSpPr>
        <xdr:cNvPr id="407" name="直線コネクタ 406">
          <a:extLst>
            <a:ext uri="{FF2B5EF4-FFF2-40B4-BE49-F238E27FC236}">
              <a16:creationId xmlns:a16="http://schemas.microsoft.com/office/drawing/2014/main" id="{995C8B2D-5101-4A45-8F99-61F2EC18F073}"/>
            </a:ext>
          </a:extLst>
        </xdr:cNvPr>
        <xdr:cNvCxnSpPr/>
      </xdr:nvCxnSpPr>
      <xdr:spPr>
        <a:xfrm flipV="1">
          <a:off x="15481300" y="13662661"/>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119562</xdr:rowOff>
    </xdr:from>
    <xdr:to>
      <xdr:col>76</xdr:col>
      <xdr:colOff>165100</xdr:colOff>
      <xdr:row>80</xdr:row>
      <xdr:rowOff>49712</xdr:rowOff>
    </xdr:to>
    <xdr:sp macro="" textlink="">
      <xdr:nvSpPr>
        <xdr:cNvPr id="408" name="楕円 407">
          <a:extLst>
            <a:ext uri="{FF2B5EF4-FFF2-40B4-BE49-F238E27FC236}">
              <a16:creationId xmlns:a16="http://schemas.microsoft.com/office/drawing/2014/main" id="{B2365968-330A-408A-A32B-AEDACC068188}"/>
            </a:ext>
          </a:extLst>
        </xdr:cNvPr>
        <xdr:cNvSpPr/>
      </xdr:nvSpPr>
      <xdr:spPr>
        <a:xfrm>
          <a:off x="14541500" y="13664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152400</xdr:rowOff>
    </xdr:from>
    <xdr:to>
      <xdr:col>81</xdr:col>
      <xdr:colOff>50800</xdr:colOff>
      <xdr:row>79</xdr:row>
      <xdr:rowOff>170362</xdr:rowOff>
    </xdr:to>
    <xdr:cxnSp macro="">
      <xdr:nvCxnSpPr>
        <xdr:cNvPr id="409" name="直線コネクタ 408">
          <a:extLst>
            <a:ext uri="{FF2B5EF4-FFF2-40B4-BE49-F238E27FC236}">
              <a16:creationId xmlns:a16="http://schemas.microsoft.com/office/drawing/2014/main" id="{3ECC6384-D4E2-42F1-8AAF-00F17EA58CDB}"/>
            </a:ext>
          </a:extLst>
        </xdr:cNvPr>
        <xdr:cNvCxnSpPr/>
      </xdr:nvCxnSpPr>
      <xdr:spPr>
        <a:xfrm flipV="1">
          <a:off x="14592300" y="13696950"/>
          <a:ext cx="8890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88537</xdr:rowOff>
    </xdr:from>
    <xdr:to>
      <xdr:col>72</xdr:col>
      <xdr:colOff>38100</xdr:colOff>
      <xdr:row>80</xdr:row>
      <xdr:rowOff>18687</xdr:rowOff>
    </xdr:to>
    <xdr:sp macro="" textlink="">
      <xdr:nvSpPr>
        <xdr:cNvPr id="410" name="楕円 409">
          <a:extLst>
            <a:ext uri="{FF2B5EF4-FFF2-40B4-BE49-F238E27FC236}">
              <a16:creationId xmlns:a16="http://schemas.microsoft.com/office/drawing/2014/main" id="{E244458F-0C31-47E2-85CE-4C80426C9470}"/>
            </a:ext>
          </a:extLst>
        </xdr:cNvPr>
        <xdr:cNvSpPr/>
      </xdr:nvSpPr>
      <xdr:spPr>
        <a:xfrm>
          <a:off x="13652500" y="13633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79</xdr:row>
      <xdr:rowOff>139337</xdr:rowOff>
    </xdr:from>
    <xdr:to>
      <xdr:col>76</xdr:col>
      <xdr:colOff>114300</xdr:colOff>
      <xdr:row>79</xdr:row>
      <xdr:rowOff>170362</xdr:rowOff>
    </xdr:to>
    <xdr:cxnSp macro="">
      <xdr:nvCxnSpPr>
        <xdr:cNvPr id="411" name="直線コネクタ 410">
          <a:extLst>
            <a:ext uri="{FF2B5EF4-FFF2-40B4-BE49-F238E27FC236}">
              <a16:creationId xmlns:a16="http://schemas.microsoft.com/office/drawing/2014/main" id="{E3CD149C-0E09-416C-AC73-143AE05133CE}"/>
            </a:ext>
          </a:extLst>
        </xdr:cNvPr>
        <xdr:cNvCxnSpPr/>
      </xdr:nvCxnSpPr>
      <xdr:spPr>
        <a:xfrm>
          <a:off x="13703300" y="13683887"/>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78</xdr:row>
      <xdr:rowOff>48277</xdr:rowOff>
    </xdr:from>
    <xdr:ext cx="405111" cy="259045"/>
    <xdr:sp macro="" textlink="">
      <xdr:nvSpPr>
        <xdr:cNvPr id="412" name="n_1mainValue【消防施設】&#10;有形固定資産減価償却率">
          <a:extLst>
            <a:ext uri="{FF2B5EF4-FFF2-40B4-BE49-F238E27FC236}">
              <a16:creationId xmlns:a16="http://schemas.microsoft.com/office/drawing/2014/main" id="{46CE87FD-CD14-4302-B2A2-6462E604A97A}"/>
            </a:ext>
          </a:extLst>
        </xdr:cNvPr>
        <xdr:cNvSpPr txBox="1"/>
      </xdr:nvSpPr>
      <xdr:spPr>
        <a:xfrm>
          <a:off x="15266044" y="13421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66239</xdr:rowOff>
    </xdr:from>
    <xdr:ext cx="405111" cy="259045"/>
    <xdr:sp macro="" textlink="">
      <xdr:nvSpPr>
        <xdr:cNvPr id="413" name="n_2mainValue【消防施設】&#10;有形固定資産減価償却率">
          <a:extLst>
            <a:ext uri="{FF2B5EF4-FFF2-40B4-BE49-F238E27FC236}">
              <a16:creationId xmlns:a16="http://schemas.microsoft.com/office/drawing/2014/main" id="{9DA9ABEE-5711-4BFE-9695-F8B915A1032A}"/>
            </a:ext>
          </a:extLst>
        </xdr:cNvPr>
        <xdr:cNvSpPr txBox="1"/>
      </xdr:nvSpPr>
      <xdr:spPr>
        <a:xfrm>
          <a:off x="14389744" y="13439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35214</xdr:rowOff>
    </xdr:from>
    <xdr:ext cx="405111" cy="259045"/>
    <xdr:sp macro="" textlink="">
      <xdr:nvSpPr>
        <xdr:cNvPr id="414" name="n_3mainValue【消防施設】&#10;有形固定資産減価償却率">
          <a:extLst>
            <a:ext uri="{FF2B5EF4-FFF2-40B4-BE49-F238E27FC236}">
              <a16:creationId xmlns:a16="http://schemas.microsoft.com/office/drawing/2014/main" id="{B58AEB65-2208-4F7B-A1D2-B4FEF2B6F4C6}"/>
            </a:ext>
          </a:extLst>
        </xdr:cNvPr>
        <xdr:cNvSpPr txBox="1"/>
      </xdr:nvSpPr>
      <xdr:spPr>
        <a:xfrm>
          <a:off x="13500744" y="13408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415" name="正方形/長方形 414">
          <a:extLst>
            <a:ext uri="{FF2B5EF4-FFF2-40B4-BE49-F238E27FC236}">
              <a16:creationId xmlns:a16="http://schemas.microsoft.com/office/drawing/2014/main" id="{EF8D0EB6-47D3-4412-AD6B-10F8020AB377}"/>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16" name="正方形/長方形 415">
          <a:extLst>
            <a:ext uri="{FF2B5EF4-FFF2-40B4-BE49-F238E27FC236}">
              <a16:creationId xmlns:a16="http://schemas.microsoft.com/office/drawing/2014/main" id="{35A2BD71-0522-449E-89E9-A071284B2031}"/>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17" name="正方形/長方形 416">
          <a:extLst>
            <a:ext uri="{FF2B5EF4-FFF2-40B4-BE49-F238E27FC236}">
              <a16:creationId xmlns:a16="http://schemas.microsoft.com/office/drawing/2014/main" id="{C680D144-0314-409D-911E-496AB26EC96A}"/>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18" name="正方形/長方形 417">
          <a:extLst>
            <a:ext uri="{FF2B5EF4-FFF2-40B4-BE49-F238E27FC236}">
              <a16:creationId xmlns:a16="http://schemas.microsoft.com/office/drawing/2014/main" id="{55E16467-E0D7-4438-A91E-52CE687260FC}"/>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19" name="正方形/長方形 418">
          <a:extLst>
            <a:ext uri="{FF2B5EF4-FFF2-40B4-BE49-F238E27FC236}">
              <a16:creationId xmlns:a16="http://schemas.microsoft.com/office/drawing/2014/main" id="{F0B6BEDC-50A2-4B57-8DB6-106ECD6F829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20" name="正方形/長方形 419">
          <a:extLst>
            <a:ext uri="{FF2B5EF4-FFF2-40B4-BE49-F238E27FC236}">
              <a16:creationId xmlns:a16="http://schemas.microsoft.com/office/drawing/2014/main" id="{E112E405-96CA-4410-8EB0-6F5C18976CE2}"/>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21" name="正方形/長方形 420">
          <a:extLst>
            <a:ext uri="{FF2B5EF4-FFF2-40B4-BE49-F238E27FC236}">
              <a16:creationId xmlns:a16="http://schemas.microsoft.com/office/drawing/2014/main" id="{B7CCA1A0-9B96-4992-8EAF-5DE32FD395CA}"/>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22" name="正方形/長方形 421">
          <a:extLst>
            <a:ext uri="{FF2B5EF4-FFF2-40B4-BE49-F238E27FC236}">
              <a16:creationId xmlns:a16="http://schemas.microsoft.com/office/drawing/2014/main" id="{94EF9284-9075-4277-A5B4-1B5B3AB1170E}"/>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423" name="テキスト ボックス 422">
          <a:extLst>
            <a:ext uri="{FF2B5EF4-FFF2-40B4-BE49-F238E27FC236}">
              <a16:creationId xmlns:a16="http://schemas.microsoft.com/office/drawing/2014/main" id="{AB9DE657-F4E9-4AA1-9203-C3868515D309}"/>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424" name="直線コネクタ 423">
          <a:extLst>
            <a:ext uri="{FF2B5EF4-FFF2-40B4-BE49-F238E27FC236}">
              <a16:creationId xmlns:a16="http://schemas.microsoft.com/office/drawing/2014/main" id="{630254FD-1B90-492D-B8B5-E935BA564D59}"/>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425" name="直線コネクタ 424">
          <a:extLst>
            <a:ext uri="{FF2B5EF4-FFF2-40B4-BE49-F238E27FC236}">
              <a16:creationId xmlns:a16="http://schemas.microsoft.com/office/drawing/2014/main" id="{8BFB1F63-EA09-44F3-AC3A-6893EDEE2A55}"/>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426" name="テキスト ボックス 425">
          <a:extLst>
            <a:ext uri="{FF2B5EF4-FFF2-40B4-BE49-F238E27FC236}">
              <a16:creationId xmlns:a16="http://schemas.microsoft.com/office/drawing/2014/main" id="{E0597927-7CE7-4503-87ED-D32D9BBA521D}"/>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427" name="直線コネクタ 426">
          <a:extLst>
            <a:ext uri="{FF2B5EF4-FFF2-40B4-BE49-F238E27FC236}">
              <a16:creationId xmlns:a16="http://schemas.microsoft.com/office/drawing/2014/main" id="{A1AC08F8-6BC8-4B31-9E5E-E245CC075FAD}"/>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428" name="テキスト ボックス 427">
          <a:extLst>
            <a:ext uri="{FF2B5EF4-FFF2-40B4-BE49-F238E27FC236}">
              <a16:creationId xmlns:a16="http://schemas.microsoft.com/office/drawing/2014/main" id="{A9BE78DC-CF5F-4FBD-BAC9-B4300717FB32}"/>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429" name="直線コネクタ 428">
          <a:extLst>
            <a:ext uri="{FF2B5EF4-FFF2-40B4-BE49-F238E27FC236}">
              <a16:creationId xmlns:a16="http://schemas.microsoft.com/office/drawing/2014/main" id="{05B60AAD-9BAE-4EAD-9647-D18FA2ADD7DE}"/>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430" name="テキスト ボックス 429">
          <a:extLst>
            <a:ext uri="{FF2B5EF4-FFF2-40B4-BE49-F238E27FC236}">
              <a16:creationId xmlns:a16="http://schemas.microsoft.com/office/drawing/2014/main" id="{A636ADB9-4614-4724-B17F-6D0AD2EDB0D8}"/>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431" name="直線コネクタ 430">
          <a:extLst>
            <a:ext uri="{FF2B5EF4-FFF2-40B4-BE49-F238E27FC236}">
              <a16:creationId xmlns:a16="http://schemas.microsoft.com/office/drawing/2014/main" id="{A6848FD9-3FB5-4ED1-84C6-7FC647EB1323}"/>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432" name="テキスト ボックス 431">
          <a:extLst>
            <a:ext uri="{FF2B5EF4-FFF2-40B4-BE49-F238E27FC236}">
              <a16:creationId xmlns:a16="http://schemas.microsoft.com/office/drawing/2014/main" id="{DC16139D-737F-4011-9FE9-19B650862397}"/>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433" name="直線コネクタ 432">
          <a:extLst>
            <a:ext uri="{FF2B5EF4-FFF2-40B4-BE49-F238E27FC236}">
              <a16:creationId xmlns:a16="http://schemas.microsoft.com/office/drawing/2014/main" id="{466EC070-51EF-4E3F-B4A6-EC5AE9CEA00C}"/>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434" name="テキスト ボックス 433">
          <a:extLst>
            <a:ext uri="{FF2B5EF4-FFF2-40B4-BE49-F238E27FC236}">
              <a16:creationId xmlns:a16="http://schemas.microsoft.com/office/drawing/2014/main" id="{51A0A02E-E11F-4D39-A619-D8E881411319}"/>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435" name="直線コネクタ 434">
          <a:extLst>
            <a:ext uri="{FF2B5EF4-FFF2-40B4-BE49-F238E27FC236}">
              <a16:creationId xmlns:a16="http://schemas.microsoft.com/office/drawing/2014/main" id="{ED6A0BB6-E361-4632-AC02-C640475B77FF}"/>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436" name="テキスト ボックス 435">
          <a:extLst>
            <a:ext uri="{FF2B5EF4-FFF2-40B4-BE49-F238E27FC236}">
              <a16:creationId xmlns:a16="http://schemas.microsoft.com/office/drawing/2014/main" id="{E6340DB0-C440-4B81-AC63-1154E379EDB2}"/>
            </a:ext>
          </a:extLst>
        </xdr:cNvPr>
        <xdr:cNvSpPr txBox="1"/>
      </xdr:nvSpPr>
      <xdr:spPr>
        <a:xfrm>
          <a:off x="17756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437" name="【消防施設】&#10;一人当たり面積グラフ枠">
          <a:extLst>
            <a:ext uri="{FF2B5EF4-FFF2-40B4-BE49-F238E27FC236}">
              <a16:creationId xmlns:a16="http://schemas.microsoft.com/office/drawing/2014/main" id="{4BB74E5D-8BCB-4BBF-B7D1-C2BF80FDC241}"/>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91250</xdr:rowOff>
    </xdr:from>
    <xdr:to>
      <xdr:col>116</xdr:col>
      <xdr:colOff>62864</xdr:colOff>
      <xdr:row>86</xdr:row>
      <xdr:rowOff>112204</xdr:rowOff>
    </xdr:to>
    <xdr:cxnSp macro="">
      <xdr:nvCxnSpPr>
        <xdr:cNvPr id="438" name="直線コネクタ 437">
          <a:extLst>
            <a:ext uri="{FF2B5EF4-FFF2-40B4-BE49-F238E27FC236}">
              <a16:creationId xmlns:a16="http://schemas.microsoft.com/office/drawing/2014/main" id="{9199963C-8968-422C-AE86-A251188FC903}"/>
            </a:ext>
          </a:extLst>
        </xdr:cNvPr>
        <xdr:cNvCxnSpPr/>
      </xdr:nvCxnSpPr>
      <xdr:spPr>
        <a:xfrm flipV="1">
          <a:off x="22160864" y="13464350"/>
          <a:ext cx="0" cy="13925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116031</xdr:rowOff>
    </xdr:from>
    <xdr:ext cx="469744" cy="259045"/>
    <xdr:sp macro="" textlink="">
      <xdr:nvSpPr>
        <xdr:cNvPr id="439" name="【消防施設】&#10;一人当たり面積最小値テキスト">
          <a:extLst>
            <a:ext uri="{FF2B5EF4-FFF2-40B4-BE49-F238E27FC236}">
              <a16:creationId xmlns:a16="http://schemas.microsoft.com/office/drawing/2014/main" id="{2521BC40-9CC6-452F-AFE0-89FB44DB0F21}"/>
            </a:ext>
          </a:extLst>
        </xdr:cNvPr>
        <xdr:cNvSpPr txBox="1"/>
      </xdr:nvSpPr>
      <xdr:spPr>
        <a:xfrm>
          <a:off x="22199600" y="14860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112204</xdr:rowOff>
    </xdr:from>
    <xdr:to>
      <xdr:col>116</xdr:col>
      <xdr:colOff>152400</xdr:colOff>
      <xdr:row>86</xdr:row>
      <xdr:rowOff>112204</xdr:rowOff>
    </xdr:to>
    <xdr:cxnSp macro="">
      <xdr:nvCxnSpPr>
        <xdr:cNvPr id="440" name="直線コネクタ 439">
          <a:extLst>
            <a:ext uri="{FF2B5EF4-FFF2-40B4-BE49-F238E27FC236}">
              <a16:creationId xmlns:a16="http://schemas.microsoft.com/office/drawing/2014/main" id="{79C2DA21-CB41-4622-800D-04B66445BC0E}"/>
            </a:ext>
          </a:extLst>
        </xdr:cNvPr>
        <xdr:cNvCxnSpPr/>
      </xdr:nvCxnSpPr>
      <xdr:spPr>
        <a:xfrm>
          <a:off x="22072600" y="14856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37927</xdr:rowOff>
    </xdr:from>
    <xdr:ext cx="469744" cy="259045"/>
    <xdr:sp macro="" textlink="">
      <xdr:nvSpPr>
        <xdr:cNvPr id="441" name="【消防施設】&#10;一人当たり面積最大値テキスト">
          <a:extLst>
            <a:ext uri="{FF2B5EF4-FFF2-40B4-BE49-F238E27FC236}">
              <a16:creationId xmlns:a16="http://schemas.microsoft.com/office/drawing/2014/main" id="{38764536-90CB-4238-BA31-B75EB2DE1B4A}"/>
            </a:ext>
          </a:extLst>
        </xdr:cNvPr>
        <xdr:cNvSpPr txBox="1"/>
      </xdr:nvSpPr>
      <xdr:spPr>
        <a:xfrm>
          <a:off x="22199600" y="13239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91250</xdr:rowOff>
    </xdr:from>
    <xdr:to>
      <xdr:col>116</xdr:col>
      <xdr:colOff>152400</xdr:colOff>
      <xdr:row>78</xdr:row>
      <xdr:rowOff>91250</xdr:rowOff>
    </xdr:to>
    <xdr:cxnSp macro="">
      <xdr:nvCxnSpPr>
        <xdr:cNvPr id="442" name="直線コネクタ 441">
          <a:extLst>
            <a:ext uri="{FF2B5EF4-FFF2-40B4-BE49-F238E27FC236}">
              <a16:creationId xmlns:a16="http://schemas.microsoft.com/office/drawing/2014/main" id="{ED2CA4C7-0CDB-449A-A512-CD6EF418F207}"/>
            </a:ext>
          </a:extLst>
        </xdr:cNvPr>
        <xdr:cNvCxnSpPr/>
      </xdr:nvCxnSpPr>
      <xdr:spPr>
        <a:xfrm>
          <a:off x="22072600" y="13464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142702</xdr:rowOff>
    </xdr:from>
    <xdr:ext cx="469744" cy="259045"/>
    <xdr:sp macro="" textlink="">
      <xdr:nvSpPr>
        <xdr:cNvPr id="443" name="【消防施設】&#10;一人当たり面積平均値テキスト">
          <a:extLst>
            <a:ext uri="{FF2B5EF4-FFF2-40B4-BE49-F238E27FC236}">
              <a16:creationId xmlns:a16="http://schemas.microsoft.com/office/drawing/2014/main" id="{64EC5FDF-4BCB-4F26-9300-DEBCF66CE89A}"/>
            </a:ext>
          </a:extLst>
        </xdr:cNvPr>
        <xdr:cNvSpPr txBox="1"/>
      </xdr:nvSpPr>
      <xdr:spPr>
        <a:xfrm>
          <a:off x="22199600" y="147159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164275</xdr:rowOff>
    </xdr:from>
    <xdr:to>
      <xdr:col>116</xdr:col>
      <xdr:colOff>114300</xdr:colOff>
      <xdr:row>86</xdr:row>
      <xdr:rowOff>94425</xdr:rowOff>
    </xdr:to>
    <xdr:sp macro="" textlink="">
      <xdr:nvSpPr>
        <xdr:cNvPr id="444" name="フローチャート: 判断 443">
          <a:extLst>
            <a:ext uri="{FF2B5EF4-FFF2-40B4-BE49-F238E27FC236}">
              <a16:creationId xmlns:a16="http://schemas.microsoft.com/office/drawing/2014/main" id="{75A8C37F-A60C-4BEF-8222-0FE359DF420C}"/>
            </a:ext>
          </a:extLst>
        </xdr:cNvPr>
        <xdr:cNvSpPr/>
      </xdr:nvSpPr>
      <xdr:spPr>
        <a:xfrm>
          <a:off x="22110700" y="14737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165036</xdr:rowOff>
    </xdr:from>
    <xdr:to>
      <xdr:col>112</xdr:col>
      <xdr:colOff>38100</xdr:colOff>
      <xdr:row>86</xdr:row>
      <xdr:rowOff>95186</xdr:rowOff>
    </xdr:to>
    <xdr:sp macro="" textlink="">
      <xdr:nvSpPr>
        <xdr:cNvPr id="445" name="フローチャート: 判断 444">
          <a:extLst>
            <a:ext uri="{FF2B5EF4-FFF2-40B4-BE49-F238E27FC236}">
              <a16:creationId xmlns:a16="http://schemas.microsoft.com/office/drawing/2014/main" id="{11984DA3-1450-4EFB-84B5-3B639A872AE1}"/>
            </a:ext>
          </a:extLst>
        </xdr:cNvPr>
        <xdr:cNvSpPr/>
      </xdr:nvSpPr>
      <xdr:spPr>
        <a:xfrm>
          <a:off x="21272500" y="14738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86</xdr:row>
      <xdr:rowOff>86313</xdr:rowOff>
    </xdr:from>
    <xdr:ext cx="469744" cy="259045"/>
    <xdr:sp macro="" textlink="">
      <xdr:nvSpPr>
        <xdr:cNvPr id="446" name="n_1aveValue【消防施設】&#10;一人当たり面積">
          <a:extLst>
            <a:ext uri="{FF2B5EF4-FFF2-40B4-BE49-F238E27FC236}">
              <a16:creationId xmlns:a16="http://schemas.microsoft.com/office/drawing/2014/main" id="{59587EDA-BBA7-482A-82C0-9AF798E603F8}"/>
            </a:ext>
          </a:extLst>
        </xdr:cNvPr>
        <xdr:cNvSpPr txBox="1"/>
      </xdr:nvSpPr>
      <xdr:spPr>
        <a:xfrm>
          <a:off x="21075727" y="14831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85</xdr:row>
      <xdr:rowOff>162370</xdr:rowOff>
    </xdr:from>
    <xdr:to>
      <xdr:col>107</xdr:col>
      <xdr:colOff>101600</xdr:colOff>
      <xdr:row>86</xdr:row>
      <xdr:rowOff>92520</xdr:rowOff>
    </xdr:to>
    <xdr:sp macro="" textlink="">
      <xdr:nvSpPr>
        <xdr:cNvPr id="447" name="フローチャート: 判断 446">
          <a:extLst>
            <a:ext uri="{FF2B5EF4-FFF2-40B4-BE49-F238E27FC236}">
              <a16:creationId xmlns:a16="http://schemas.microsoft.com/office/drawing/2014/main" id="{5DE0D3A4-9155-4B03-B922-66BDF7B32DD7}"/>
            </a:ext>
          </a:extLst>
        </xdr:cNvPr>
        <xdr:cNvSpPr/>
      </xdr:nvSpPr>
      <xdr:spPr>
        <a:xfrm>
          <a:off x="20383500" y="14735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86</xdr:row>
      <xdr:rowOff>83647</xdr:rowOff>
    </xdr:from>
    <xdr:ext cx="469744" cy="259045"/>
    <xdr:sp macro="" textlink="">
      <xdr:nvSpPr>
        <xdr:cNvPr id="448" name="n_2aveValue【消防施設】&#10;一人当たり面積">
          <a:extLst>
            <a:ext uri="{FF2B5EF4-FFF2-40B4-BE49-F238E27FC236}">
              <a16:creationId xmlns:a16="http://schemas.microsoft.com/office/drawing/2014/main" id="{05F4ABDD-6599-4D0E-9C99-141072679661}"/>
            </a:ext>
          </a:extLst>
        </xdr:cNvPr>
        <xdr:cNvSpPr txBox="1"/>
      </xdr:nvSpPr>
      <xdr:spPr>
        <a:xfrm>
          <a:off x="20199427" y="14828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86</xdr:row>
      <xdr:rowOff>5398</xdr:rowOff>
    </xdr:from>
    <xdr:to>
      <xdr:col>102</xdr:col>
      <xdr:colOff>165100</xdr:colOff>
      <xdr:row>86</xdr:row>
      <xdr:rowOff>106998</xdr:rowOff>
    </xdr:to>
    <xdr:sp macro="" textlink="">
      <xdr:nvSpPr>
        <xdr:cNvPr id="449" name="フローチャート: 判断 448">
          <a:extLst>
            <a:ext uri="{FF2B5EF4-FFF2-40B4-BE49-F238E27FC236}">
              <a16:creationId xmlns:a16="http://schemas.microsoft.com/office/drawing/2014/main" id="{4D12CC1F-40A4-4591-8E3E-CA5D1DDF4BA1}"/>
            </a:ext>
          </a:extLst>
        </xdr:cNvPr>
        <xdr:cNvSpPr/>
      </xdr:nvSpPr>
      <xdr:spPr>
        <a:xfrm>
          <a:off x="19494500" y="14750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86</xdr:row>
      <xdr:rowOff>98125</xdr:rowOff>
    </xdr:from>
    <xdr:ext cx="469744" cy="259045"/>
    <xdr:sp macro="" textlink="">
      <xdr:nvSpPr>
        <xdr:cNvPr id="450" name="n_3aveValue【消防施設】&#10;一人当たり面積">
          <a:extLst>
            <a:ext uri="{FF2B5EF4-FFF2-40B4-BE49-F238E27FC236}">
              <a16:creationId xmlns:a16="http://schemas.microsoft.com/office/drawing/2014/main" id="{B4C9D197-503E-4441-A6DC-0670567CC6A0}"/>
            </a:ext>
          </a:extLst>
        </xdr:cNvPr>
        <xdr:cNvSpPr txBox="1"/>
      </xdr:nvSpPr>
      <xdr:spPr>
        <a:xfrm>
          <a:off x="19310427" y="14842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macro="" textlink="">
      <xdr:nvSpPr>
        <xdr:cNvPr id="451" name="テキスト ボックス 450">
          <a:extLst>
            <a:ext uri="{FF2B5EF4-FFF2-40B4-BE49-F238E27FC236}">
              <a16:creationId xmlns:a16="http://schemas.microsoft.com/office/drawing/2014/main" id="{A4BE8D72-44BE-482C-A927-0B415C9A5A5D}"/>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452" name="テキスト ボックス 451">
          <a:extLst>
            <a:ext uri="{FF2B5EF4-FFF2-40B4-BE49-F238E27FC236}">
              <a16:creationId xmlns:a16="http://schemas.microsoft.com/office/drawing/2014/main" id="{923ECD2C-B1D1-4A2B-8CE6-09F10EDA83CF}"/>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453" name="テキスト ボックス 452">
          <a:extLst>
            <a:ext uri="{FF2B5EF4-FFF2-40B4-BE49-F238E27FC236}">
              <a16:creationId xmlns:a16="http://schemas.microsoft.com/office/drawing/2014/main" id="{C29E6027-075B-431A-9DC1-289D3484F89E}"/>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454" name="テキスト ボックス 453">
          <a:extLst>
            <a:ext uri="{FF2B5EF4-FFF2-40B4-BE49-F238E27FC236}">
              <a16:creationId xmlns:a16="http://schemas.microsoft.com/office/drawing/2014/main" id="{5E56772F-0C5E-46AD-8F85-728004F4E4DE}"/>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455" name="テキスト ボックス 454">
          <a:extLst>
            <a:ext uri="{FF2B5EF4-FFF2-40B4-BE49-F238E27FC236}">
              <a16:creationId xmlns:a16="http://schemas.microsoft.com/office/drawing/2014/main" id="{72FEB08A-ECC7-454D-9C98-3F400CBABE9A}"/>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139700</xdr:rowOff>
    </xdr:from>
    <xdr:to>
      <xdr:col>116</xdr:col>
      <xdr:colOff>114300</xdr:colOff>
      <xdr:row>86</xdr:row>
      <xdr:rowOff>69850</xdr:rowOff>
    </xdr:to>
    <xdr:sp macro="" textlink="">
      <xdr:nvSpPr>
        <xdr:cNvPr id="456" name="楕円 455">
          <a:extLst>
            <a:ext uri="{FF2B5EF4-FFF2-40B4-BE49-F238E27FC236}">
              <a16:creationId xmlns:a16="http://schemas.microsoft.com/office/drawing/2014/main" id="{FAACB905-9E3B-4014-A2E5-A1725C49CDB3}"/>
            </a:ext>
          </a:extLst>
        </xdr:cNvPr>
        <xdr:cNvSpPr/>
      </xdr:nvSpPr>
      <xdr:spPr>
        <a:xfrm>
          <a:off x="22110700" y="14712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99077</xdr:rowOff>
    </xdr:from>
    <xdr:ext cx="469744" cy="259045"/>
    <xdr:sp macro="" textlink="">
      <xdr:nvSpPr>
        <xdr:cNvPr id="457" name="【消防施設】&#10;一人当たり面積該当値テキスト">
          <a:extLst>
            <a:ext uri="{FF2B5EF4-FFF2-40B4-BE49-F238E27FC236}">
              <a16:creationId xmlns:a16="http://schemas.microsoft.com/office/drawing/2014/main" id="{4C16E886-0383-4C15-9BF6-FB0D62975B95}"/>
            </a:ext>
          </a:extLst>
        </xdr:cNvPr>
        <xdr:cNvSpPr txBox="1"/>
      </xdr:nvSpPr>
      <xdr:spPr>
        <a:xfrm>
          <a:off x="22199600" y="14500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142748</xdr:rowOff>
    </xdr:from>
    <xdr:to>
      <xdr:col>112</xdr:col>
      <xdr:colOff>38100</xdr:colOff>
      <xdr:row>86</xdr:row>
      <xdr:rowOff>72898</xdr:rowOff>
    </xdr:to>
    <xdr:sp macro="" textlink="">
      <xdr:nvSpPr>
        <xdr:cNvPr id="458" name="楕円 457">
          <a:extLst>
            <a:ext uri="{FF2B5EF4-FFF2-40B4-BE49-F238E27FC236}">
              <a16:creationId xmlns:a16="http://schemas.microsoft.com/office/drawing/2014/main" id="{CB2E8661-7083-4624-B8B3-3DABBBA0486F}"/>
            </a:ext>
          </a:extLst>
        </xdr:cNvPr>
        <xdr:cNvSpPr/>
      </xdr:nvSpPr>
      <xdr:spPr>
        <a:xfrm>
          <a:off x="21272500" y="14715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19050</xdr:rowOff>
    </xdr:from>
    <xdr:to>
      <xdr:col>116</xdr:col>
      <xdr:colOff>63500</xdr:colOff>
      <xdr:row>86</xdr:row>
      <xdr:rowOff>22098</xdr:rowOff>
    </xdr:to>
    <xdr:cxnSp macro="">
      <xdr:nvCxnSpPr>
        <xdr:cNvPr id="459" name="直線コネクタ 458">
          <a:extLst>
            <a:ext uri="{FF2B5EF4-FFF2-40B4-BE49-F238E27FC236}">
              <a16:creationId xmlns:a16="http://schemas.microsoft.com/office/drawing/2014/main" id="{9DA778D7-C5AF-4949-9391-CB757E9BA1CE}"/>
            </a:ext>
          </a:extLst>
        </xdr:cNvPr>
        <xdr:cNvCxnSpPr/>
      </xdr:nvCxnSpPr>
      <xdr:spPr>
        <a:xfrm flipV="1">
          <a:off x="21323300" y="14763750"/>
          <a:ext cx="8382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143890</xdr:rowOff>
    </xdr:from>
    <xdr:to>
      <xdr:col>107</xdr:col>
      <xdr:colOff>101600</xdr:colOff>
      <xdr:row>86</xdr:row>
      <xdr:rowOff>74040</xdr:rowOff>
    </xdr:to>
    <xdr:sp macro="" textlink="">
      <xdr:nvSpPr>
        <xdr:cNvPr id="460" name="楕円 459">
          <a:extLst>
            <a:ext uri="{FF2B5EF4-FFF2-40B4-BE49-F238E27FC236}">
              <a16:creationId xmlns:a16="http://schemas.microsoft.com/office/drawing/2014/main" id="{DC8FD416-D53E-421C-98B8-67D29A48942B}"/>
            </a:ext>
          </a:extLst>
        </xdr:cNvPr>
        <xdr:cNvSpPr/>
      </xdr:nvSpPr>
      <xdr:spPr>
        <a:xfrm>
          <a:off x="20383500" y="14717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22098</xdr:rowOff>
    </xdr:from>
    <xdr:to>
      <xdr:col>111</xdr:col>
      <xdr:colOff>177800</xdr:colOff>
      <xdr:row>86</xdr:row>
      <xdr:rowOff>23240</xdr:rowOff>
    </xdr:to>
    <xdr:cxnSp macro="">
      <xdr:nvCxnSpPr>
        <xdr:cNvPr id="461" name="直線コネクタ 460">
          <a:extLst>
            <a:ext uri="{FF2B5EF4-FFF2-40B4-BE49-F238E27FC236}">
              <a16:creationId xmlns:a16="http://schemas.microsoft.com/office/drawing/2014/main" id="{D84D9149-DC7D-47BA-9FEA-63C8C7A5F135}"/>
            </a:ext>
          </a:extLst>
        </xdr:cNvPr>
        <xdr:cNvCxnSpPr/>
      </xdr:nvCxnSpPr>
      <xdr:spPr>
        <a:xfrm flipV="1">
          <a:off x="20434300" y="14766798"/>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153415</xdr:rowOff>
    </xdr:from>
    <xdr:to>
      <xdr:col>102</xdr:col>
      <xdr:colOff>165100</xdr:colOff>
      <xdr:row>86</xdr:row>
      <xdr:rowOff>83565</xdr:rowOff>
    </xdr:to>
    <xdr:sp macro="" textlink="">
      <xdr:nvSpPr>
        <xdr:cNvPr id="462" name="楕円 461">
          <a:extLst>
            <a:ext uri="{FF2B5EF4-FFF2-40B4-BE49-F238E27FC236}">
              <a16:creationId xmlns:a16="http://schemas.microsoft.com/office/drawing/2014/main" id="{F77BDA76-765C-402F-8F08-289D39995412}"/>
            </a:ext>
          </a:extLst>
        </xdr:cNvPr>
        <xdr:cNvSpPr/>
      </xdr:nvSpPr>
      <xdr:spPr>
        <a:xfrm>
          <a:off x="19494500" y="1472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23240</xdr:rowOff>
    </xdr:from>
    <xdr:to>
      <xdr:col>107</xdr:col>
      <xdr:colOff>50800</xdr:colOff>
      <xdr:row>86</xdr:row>
      <xdr:rowOff>32765</xdr:rowOff>
    </xdr:to>
    <xdr:cxnSp macro="">
      <xdr:nvCxnSpPr>
        <xdr:cNvPr id="463" name="直線コネクタ 462">
          <a:extLst>
            <a:ext uri="{FF2B5EF4-FFF2-40B4-BE49-F238E27FC236}">
              <a16:creationId xmlns:a16="http://schemas.microsoft.com/office/drawing/2014/main" id="{84490D78-B8BB-4F14-8821-75628C06AA03}"/>
            </a:ext>
          </a:extLst>
        </xdr:cNvPr>
        <xdr:cNvCxnSpPr/>
      </xdr:nvCxnSpPr>
      <xdr:spPr>
        <a:xfrm flipV="1">
          <a:off x="19545300" y="1476794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89425</xdr:rowOff>
    </xdr:from>
    <xdr:ext cx="469744" cy="259045"/>
    <xdr:sp macro="" textlink="">
      <xdr:nvSpPr>
        <xdr:cNvPr id="464" name="n_1mainValue【消防施設】&#10;一人当たり面積">
          <a:extLst>
            <a:ext uri="{FF2B5EF4-FFF2-40B4-BE49-F238E27FC236}">
              <a16:creationId xmlns:a16="http://schemas.microsoft.com/office/drawing/2014/main" id="{29B6C120-4B06-48D4-B5F4-647C84ADF0B3}"/>
            </a:ext>
          </a:extLst>
        </xdr:cNvPr>
        <xdr:cNvSpPr txBox="1"/>
      </xdr:nvSpPr>
      <xdr:spPr>
        <a:xfrm>
          <a:off x="21075727" y="144912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90567</xdr:rowOff>
    </xdr:from>
    <xdr:ext cx="469744" cy="259045"/>
    <xdr:sp macro="" textlink="">
      <xdr:nvSpPr>
        <xdr:cNvPr id="465" name="n_2mainValue【消防施設】&#10;一人当たり面積">
          <a:extLst>
            <a:ext uri="{FF2B5EF4-FFF2-40B4-BE49-F238E27FC236}">
              <a16:creationId xmlns:a16="http://schemas.microsoft.com/office/drawing/2014/main" id="{D2ACA605-1433-4F26-98B0-9C4ED2EA5897}"/>
            </a:ext>
          </a:extLst>
        </xdr:cNvPr>
        <xdr:cNvSpPr txBox="1"/>
      </xdr:nvSpPr>
      <xdr:spPr>
        <a:xfrm>
          <a:off x="20199427" y="14492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100092</xdr:rowOff>
    </xdr:from>
    <xdr:ext cx="469744" cy="259045"/>
    <xdr:sp macro="" textlink="">
      <xdr:nvSpPr>
        <xdr:cNvPr id="466" name="n_3mainValue【消防施設】&#10;一人当たり面積">
          <a:extLst>
            <a:ext uri="{FF2B5EF4-FFF2-40B4-BE49-F238E27FC236}">
              <a16:creationId xmlns:a16="http://schemas.microsoft.com/office/drawing/2014/main" id="{7E9F35A8-1E82-475E-BA46-A14CD17B0DCE}"/>
            </a:ext>
          </a:extLst>
        </xdr:cNvPr>
        <xdr:cNvSpPr txBox="1"/>
      </xdr:nvSpPr>
      <xdr:spPr>
        <a:xfrm>
          <a:off x="19310427" y="145018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467" name="正方形/長方形 466">
          <a:extLst>
            <a:ext uri="{FF2B5EF4-FFF2-40B4-BE49-F238E27FC236}">
              <a16:creationId xmlns:a16="http://schemas.microsoft.com/office/drawing/2014/main" id="{67BF168B-09AE-45FF-80BB-C74EE259B08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68" name="正方形/長方形 467">
          <a:extLst>
            <a:ext uri="{FF2B5EF4-FFF2-40B4-BE49-F238E27FC236}">
              <a16:creationId xmlns:a16="http://schemas.microsoft.com/office/drawing/2014/main" id="{E444F4D2-503A-4C8B-BB7D-F9DDEB9A6C97}"/>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69" name="正方形/長方形 468">
          <a:extLst>
            <a:ext uri="{FF2B5EF4-FFF2-40B4-BE49-F238E27FC236}">
              <a16:creationId xmlns:a16="http://schemas.microsoft.com/office/drawing/2014/main" id="{74388B9A-2804-411A-921D-3DDFD5160ABA}"/>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70" name="正方形/長方形 469">
          <a:extLst>
            <a:ext uri="{FF2B5EF4-FFF2-40B4-BE49-F238E27FC236}">
              <a16:creationId xmlns:a16="http://schemas.microsoft.com/office/drawing/2014/main" id="{DEF1529A-4C0A-4CCF-8EDD-6677B87BCF6A}"/>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71" name="正方形/長方形 470">
          <a:extLst>
            <a:ext uri="{FF2B5EF4-FFF2-40B4-BE49-F238E27FC236}">
              <a16:creationId xmlns:a16="http://schemas.microsoft.com/office/drawing/2014/main" id="{846ABE84-CC85-4E77-947B-2C9306B43FA2}"/>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72" name="正方形/長方形 471">
          <a:extLst>
            <a:ext uri="{FF2B5EF4-FFF2-40B4-BE49-F238E27FC236}">
              <a16:creationId xmlns:a16="http://schemas.microsoft.com/office/drawing/2014/main" id="{2C68F462-3385-4AEC-9C12-E426520CBBCE}"/>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73" name="正方形/長方形 472">
          <a:extLst>
            <a:ext uri="{FF2B5EF4-FFF2-40B4-BE49-F238E27FC236}">
              <a16:creationId xmlns:a16="http://schemas.microsoft.com/office/drawing/2014/main" id="{6AD3EA2F-971D-4618-A885-55825E2335FD}"/>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74" name="正方形/長方形 473">
          <a:extLst>
            <a:ext uri="{FF2B5EF4-FFF2-40B4-BE49-F238E27FC236}">
              <a16:creationId xmlns:a16="http://schemas.microsoft.com/office/drawing/2014/main" id="{51D66045-C423-4D42-B6C6-6C3EDD7F0EBF}"/>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75" name="テキスト ボックス 474">
          <a:extLst>
            <a:ext uri="{FF2B5EF4-FFF2-40B4-BE49-F238E27FC236}">
              <a16:creationId xmlns:a16="http://schemas.microsoft.com/office/drawing/2014/main" id="{1E61700C-2FF8-4FBE-953E-E11088728D28}"/>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76" name="直線コネクタ 475">
          <a:extLst>
            <a:ext uri="{FF2B5EF4-FFF2-40B4-BE49-F238E27FC236}">
              <a16:creationId xmlns:a16="http://schemas.microsoft.com/office/drawing/2014/main" id="{3A56CCF3-5EBC-4A12-97BE-78FFE8CBFF8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477" name="直線コネクタ 476">
          <a:extLst>
            <a:ext uri="{FF2B5EF4-FFF2-40B4-BE49-F238E27FC236}">
              <a16:creationId xmlns:a16="http://schemas.microsoft.com/office/drawing/2014/main" id="{83263B45-BC8F-4691-84D6-FE1E64FEE44B}"/>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478" name="テキスト ボックス 477">
          <a:extLst>
            <a:ext uri="{FF2B5EF4-FFF2-40B4-BE49-F238E27FC236}">
              <a16:creationId xmlns:a16="http://schemas.microsoft.com/office/drawing/2014/main" id="{A061C0AB-22C8-489C-A1FD-F0E3830815D2}"/>
            </a:ext>
          </a:extLst>
        </xdr:cNvPr>
        <xdr:cNvSpPr txBox="1"/>
      </xdr:nvSpPr>
      <xdr:spPr>
        <a:xfrm>
          <a:off x="12107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479" name="直線コネクタ 478">
          <a:extLst>
            <a:ext uri="{FF2B5EF4-FFF2-40B4-BE49-F238E27FC236}">
              <a16:creationId xmlns:a16="http://schemas.microsoft.com/office/drawing/2014/main" id="{6D240F2D-642A-421C-811B-3F62625B2D89}"/>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480" name="テキスト ボックス 479">
          <a:extLst>
            <a:ext uri="{FF2B5EF4-FFF2-40B4-BE49-F238E27FC236}">
              <a16:creationId xmlns:a16="http://schemas.microsoft.com/office/drawing/2014/main" id="{219F0D06-6A78-4FCF-A5D1-A8449F2D9331}"/>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481" name="直線コネクタ 480">
          <a:extLst>
            <a:ext uri="{FF2B5EF4-FFF2-40B4-BE49-F238E27FC236}">
              <a16:creationId xmlns:a16="http://schemas.microsoft.com/office/drawing/2014/main" id="{F9ABD33A-7BC4-4004-BD7C-724DC4B638C2}"/>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482" name="テキスト ボックス 481">
          <a:extLst>
            <a:ext uri="{FF2B5EF4-FFF2-40B4-BE49-F238E27FC236}">
              <a16:creationId xmlns:a16="http://schemas.microsoft.com/office/drawing/2014/main" id="{A3C9E415-76D1-4407-91D1-70400217F938}"/>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483" name="直線コネクタ 482">
          <a:extLst>
            <a:ext uri="{FF2B5EF4-FFF2-40B4-BE49-F238E27FC236}">
              <a16:creationId xmlns:a16="http://schemas.microsoft.com/office/drawing/2014/main" id="{82705129-2236-4CFD-B515-BD131E14E359}"/>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484" name="テキスト ボックス 483">
          <a:extLst>
            <a:ext uri="{FF2B5EF4-FFF2-40B4-BE49-F238E27FC236}">
              <a16:creationId xmlns:a16="http://schemas.microsoft.com/office/drawing/2014/main" id="{3E0F97A7-1E98-46C9-AB70-A0C24933A6E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485" name="直線コネクタ 484">
          <a:extLst>
            <a:ext uri="{FF2B5EF4-FFF2-40B4-BE49-F238E27FC236}">
              <a16:creationId xmlns:a16="http://schemas.microsoft.com/office/drawing/2014/main" id="{49EC666E-7F38-4D4A-8629-0B74FF96B8F7}"/>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486" name="テキスト ボックス 485">
          <a:extLst>
            <a:ext uri="{FF2B5EF4-FFF2-40B4-BE49-F238E27FC236}">
              <a16:creationId xmlns:a16="http://schemas.microsoft.com/office/drawing/2014/main" id="{03DC88C7-8B7D-4D1D-AD56-A93C768EF0D6}"/>
            </a:ext>
          </a:extLst>
        </xdr:cNvPr>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87" name="直線コネクタ 486">
          <a:extLst>
            <a:ext uri="{FF2B5EF4-FFF2-40B4-BE49-F238E27FC236}">
              <a16:creationId xmlns:a16="http://schemas.microsoft.com/office/drawing/2014/main" id="{4997335B-4B47-4E9F-A7F8-62A497B69E34}"/>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488" name="テキスト ボックス 487">
          <a:extLst>
            <a:ext uri="{FF2B5EF4-FFF2-40B4-BE49-F238E27FC236}">
              <a16:creationId xmlns:a16="http://schemas.microsoft.com/office/drawing/2014/main" id="{3A173BD8-5954-4778-829A-2CB8E9A4943A}"/>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489" name="【庁舎】&#10;有形固定資産減価償却率グラフ枠">
          <a:extLst>
            <a:ext uri="{FF2B5EF4-FFF2-40B4-BE49-F238E27FC236}">
              <a16:creationId xmlns:a16="http://schemas.microsoft.com/office/drawing/2014/main" id="{C0F786F9-6F41-444C-8A65-4CB3FB85AFB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490" name="直線コネクタ 489">
          <a:extLst>
            <a:ext uri="{FF2B5EF4-FFF2-40B4-BE49-F238E27FC236}">
              <a16:creationId xmlns:a16="http://schemas.microsoft.com/office/drawing/2014/main" id="{27ADB1A4-D390-46ED-931D-E70B105C1B68}"/>
            </a:ext>
          </a:extLst>
        </xdr:cNvPr>
        <xdr:cNvCxnSpPr/>
      </xdr:nvCxnSpPr>
      <xdr:spPr>
        <a:xfrm flipV="1">
          <a:off x="16318864"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491" name="【庁舎】&#10;有形固定資産減価償却率最小値テキスト">
          <a:extLst>
            <a:ext uri="{FF2B5EF4-FFF2-40B4-BE49-F238E27FC236}">
              <a16:creationId xmlns:a16="http://schemas.microsoft.com/office/drawing/2014/main" id="{DDB9CFCA-F5B8-4441-82E7-11FEE7726B70}"/>
            </a:ext>
          </a:extLst>
        </xdr:cNvPr>
        <xdr:cNvSpPr txBox="1"/>
      </xdr:nvSpPr>
      <xdr:spPr>
        <a:xfrm>
          <a:off x="16357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492" name="直線コネクタ 491">
          <a:extLst>
            <a:ext uri="{FF2B5EF4-FFF2-40B4-BE49-F238E27FC236}">
              <a16:creationId xmlns:a16="http://schemas.microsoft.com/office/drawing/2014/main" id="{558573C6-930A-4748-AD3B-966397C8D2D3}"/>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493" name="【庁舎】&#10;有形固定資産減価償却率最大値テキスト">
          <a:extLst>
            <a:ext uri="{FF2B5EF4-FFF2-40B4-BE49-F238E27FC236}">
              <a16:creationId xmlns:a16="http://schemas.microsoft.com/office/drawing/2014/main" id="{0D2A51D9-9775-47FE-BC64-FEC910FA7633}"/>
            </a:ext>
          </a:extLst>
        </xdr:cNvPr>
        <xdr:cNvSpPr txBox="1"/>
      </xdr:nvSpPr>
      <xdr:spPr>
        <a:xfrm>
          <a:off x="16357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494" name="直線コネクタ 493">
          <a:extLst>
            <a:ext uri="{FF2B5EF4-FFF2-40B4-BE49-F238E27FC236}">
              <a16:creationId xmlns:a16="http://schemas.microsoft.com/office/drawing/2014/main" id="{4FF76D0F-3FEA-4A42-AB78-3B73070E3935}"/>
            </a:ext>
          </a:extLst>
        </xdr:cNvPr>
        <xdr:cNvCxnSpPr/>
      </xdr:nvCxnSpPr>
      <xdr:spPr>
        <a:xfrm>
          <a:off x="16230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55897</xdr:rowOff>
    </xdr:from>
    <xdr:ext cx="405111" cy="259045"/>
    <xdr:sp macro="" textlink="">
      <xdr:nvSpPr>
        <xdr:cNvPr id="495" name="【庁舎】&#10;有形固定資産減価償却率平均値テキスト">
          <a:extLst>
            <a:ext uri="{FF2B5EF4-FFF2-40B4-BE49-F238E27FC236}">
              <a16:creationId xmlns:a16="http://schemas.microsoft.com/office/drawing/2014/main" id="{ED169429-D8A2-47E8-98F3-8959AB0F5936}"/>
            </a:ext>
          </a:extLst>
        </xdr:cNvPr>
        <xdr:cNvSpPr txBox="1"/>
      </xdr:nvSpPr>
      <xdr:spPr>
        <a:xfrm>
          <a:off x="16357600" y="177152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33020</xdr:rowOff>
    </xdr:from>
    <xdr:to>
      <xdr:col>85</xdr:col>
      <xdr:colOff>177800</xdr:colOff>
      <xdr:row>104</xdr:row>
      <xdr:rowOff>134620</xdr:rowOff>
    </xdr:to>
    <xdr:sp macro="" textlink="">
      <xdr:nvSpPr>
        <xdr:cNvPr id="496" name="フローチャート: 判断 495">
          <a:extLst>
            <a:ext uri="{FF2B5EF4-FFF2-40B4-BE49-F238E27FC236}">
              <a16:creationId xmlns:a16="http://schemas.microsoft.com/office/drawing/2014/main" id="{ED0915F1-8354-4977-B7CC-D61D458A3646}"/>
            </a:ext>
          </a:extLst>
        </xdr:cNvPr>
        <xdr:cNvSpPr/>
      </xdr:nvSpPr>
      <xdr:spPr>
        <a:xfrm>
          <a:off x="16268700" y="1786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11430</xdr:rowOff>
    </xdr:from>
    <xdr:to>
      <xdr:col>81</xdr:col>
      <xdr:colOff>101600</xdr:colOff>
      <xdr:row>104</xdr:row>
      <xdr:rowOff>113030</xdr:rowOff>
    </xdr:to>
    <xdr:sp macro="" textlink="">
      <xdr:nvSpPr>
        <xdr:cNvPr id="497" name="フローチャート: 判断 496">
          <a:extLst>
            <a:ext uri="{FF2B5EF4-FFF2-40B4-BE49-F238E27FC236}">
              <a16:creationId xmlns:a16="http://schemas.microsoft.com/office/drawing/2014/main" id="{A55DAD3A-0FD2-46A7-A296-E2CCC9FD8761}"/>
            </a:ext>
          </a:extLst>
        </xdr:cNvPr>
        <xdr:cNvSpPr/>
      </xdr:nvSpPr>
      <xdr:spPr>
        <a:xfrm>
          <a:off x="15430500" y="1784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104</xdr:row>
      <xdr:rowOff>104157</xdr:rowOff>
    </xdr:from>
    <xdr:ext cx="405111" cy="259045"/>
    <xdr:sp macro="" textlink="">
      <xdr:nvSpPr>
        <xdr:cNvPr id="498" name="n_1aveValue【庁舎】&#10;有形固定資産減価償却率">
          <a:extLst>
            <a:ext uri="{FF2B5EF4-FFF2-40B4-BE49-F238E27FC236}">
              <a16:creationId xmlns:a16="http://schemas.microsoft.com/office/drawing/2014/main" id="{CE1327E6-254F-41D3-BA5E-CF610709CCD0}"/>
            </a:ext>
          </a:extLst>
        </xdr:cNvPr>
        <xdr:cNvSpPr txBox="1"/>
      </xdr:nvSpPr>
      <xdr:spPr>
        <a:xfrm>
          <a:off x="15266044" y="17934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104</xdr:row>
      <xdr:rowOff>6350</xdr:rowOff>
    </xdr:from>
    <xdr:to>
      <xdr:col>76</xdr:col>
      <xdr:colOff>165100</xdr:colOff>
      <xdr:row>104</xdr:row>
      <xdr:rowOff>107950</xdr:rowOff>
    </xdr:to>
    <xdr:sp macro="" textlink="">
      <xdr:nvSpPr>
        <xdr:cNvPr id="499" name="フローチャート: 判断 498">
          <a:extLst>
            <a:ext uri="{FF2B5EF4-FFF2-40B4-BE49-F238E27FC236}">
              <a16:creationId xmlns:a16="http://schemas.microsoft.com/office/drawing/2014/main" id="{90608E9C-0834-4871-82ED-79426912B376}"/>
            </a:ext>
          </a:extLst>
        </xdr:cNvPr>
        <xdr:cNvSpPr/>
      </xdr:nvSpPr>
      <xdr:spPr>
        <a:xfrm>
          <a:off x="14541500" y="1783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104</xdr:row>
      <xdr:rowOff>99077</xdr:rowOff>
    </xdr:from>
    <xdr:ext cx="405111" cy="259045"/>
    <xdr:sp macro="" textlink="">
      <xdr:nvSpPr>
        <xdr:cNvPr id="500" name="n_2aveValue【庁舎】&#10;有形固定資産減価償却率">
          <a:extLst>
            <a:ext uri="{FF2B5EF4-FFF2-40B4-BE49-F238E27FC236}">
              <a16:creationId xmlns:a16="http://schemas.microsoft.com/office/drawing/2014/main" id="{EEB73C6A-4881-4467-888A-292B12391693}"/>
            </a:ext>
          </a:extLst>
        </xdr:cNvPr>
        <xdr:cNvSpPr txBox="1"/>
      </xdr:nvSpPr>
      <xdr:spPr>
        <a:xfrm>
          <a:off x="14389744" y="17929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104</xdr:row>
      <xdr:rowOff>38100</xdr:rowOff>
    </xdr:from>
    <xdr:to>
      <xdr:col>72</xdr:col>
      <xdr:colOff>38100</xdr:colOff>
      <xdr:row>104</xdr:row>
      <xdr:rowOff>139700</xdr:rowOff>
    </xdr:to>
    <xdr:sp macro="" textlink="">
      <xdr:nvSpPr>
        <xdr:cNvPr id="501" name="フローチャート: 判断 500">
          <a:extLst>
            <a:ext uri="{FF2B5EF4-FFF2-40B4-BE49-F238E27FC236}">
              <a16:creationId xmlns:a16="http://schemas.microsoft.com/office/drawing/2014/main" id="{64040749-88E7-49BD-A6B5-CAE090F5535F}"/>
            </a:ext>
          </a:extLst>
        </xdr:cNvPr>
        <xdr:cNvSpPr/>
      </xdr:nvSpPr>
      <xdr:spPr>
        <a:xfrm>
          <a:off x="13652500" y="1786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104</xdr:row>
      <xdr:rowOff>130827</xdr:rowOff>
    </xdr:from>
    <xdr:ext cx="405111" cy="259045"/>
    <xdr:sp macro="" textlink="">
      <xdr:nvSpPr>
        <xdr:cNvPr id="502" name="n_3aveValue【庁舎】&#10;有形固定資産減価償却率">
          <a:extLst>
            <a:ext uri="{FF2B5EF4-FFF2-40B4-BE49-F238E27FC236}">
              <a16:creationId xmlns:a16="http://schemas.microsoft.com/office/drawing/2014/main" id="{C2AC1A30-CD2D-43F9-ACC5-53E69235A5D1}"/>
            </a:ext>
          </a:extLst>
        </xdr:cNvPr>
        <xdr:cNvSpPr txBox="1"/>
      </xdr:nvSpPr>
      <xdr:spPr>
        <a:xfrm>
          <a:off x="13500744" y="17961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503" name="テキスト ボックス 502">
          <a:extLst>
            <a:ext uri="{FF2B5EF4-FFF2-40B4-BE49-F238E27FC236}">
              <a16:creationId xmlns:a16="http://schemas.microsoft.com/office/drawing/2014/main" id="{C7667AA7-1711-4232-9110-AFF2802CF07D}"/>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504" name="テキスト ボックス 503">
          <a:extLst>
            <a:ext uri="{FF2B5EF4-FFF2-40B4-BE49-F238E27FC236}">
              <a16:creationId xmlns:a16="http://schemas.microsoft.com/office/drawing/2014/main" id="{5462140F-7994-4C3A-ACCA-CCF1CBC8BEE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505" name="テキスト ボックス 504">
          <a:extLst>
            <a:ext uri="{FF2B5EF4-FFF2-40B4-BE49-F238E27FC236}">
              <a16:creationId xmlns:a16="http://schemas.microsoft.com/office/drawing/2014/main" id="{9362C5A9-A383-4A61-8165-35461839EC59}"/>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506" name="テキスト ボックス 505">
          <a:extLst>
            <a:ext uri="{FF2B5EF4-FFF2-40B4-BE49-F238E27FC236}">
              <a16:creationId xmlns:a16="http://schemas.microsoft.com/office/drawing/2014/main" id="{B69A0D1F-622C-4A43-960E-22356D5F7237}"/>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507" name="テキスト ボックス 506">
          <a:extLst>
            <a:ext uri="{FF2B5EF4-FFF2-40B4-BE49-F238E27FC236}">
              <a16:creationId xmlns:a16="http://schemas.microsoft.com/office/drawing/2014/main" id="{807B00D8-5448-4B00-80D6-19F1DC30399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108</xdr:row>
      <xdr:rowOff>101600</xdr:rowOff>
    </xdr:from>
    <xdr:to>
      <xdr:col>85</xdr:col>
      <xdr:colOff>177800</xdr:colOff>
      <xdr:row>109</xdr:row>
      <xdr:rowOff>31750</xdr:rowOff>
    </xdr:to>
    <xdr:sp macro="" textlink="">
      <xdr:nvSpPr>
        <xdr:cNvPr id="508" name="楕円 507">
          <a:extLst>
            <a:ext uri="{FF2B5EF4-FFF2-40B4-BE49-F238E27FC236}">
              <a16:creationId xmlns:a16="http://schemas.microsoft.com/office/drawing/2014/main" id="{6280FC5D-16F4-4683-97C7-2FA52344795E}"/>
            </a:ext>
          </a:extLst>
        </xdr:cNvPr>
        <xdr:cNvSpPr/>
      </xdr:nvSpPr>
      <xdr:spPr>
        <a:xfrm>
          <a:off x="16268700" y="1861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108</xdr:row>
      <xdr:rowOff>16527</xdr:rowOff>
    </xdr:from>
    <xdr:ext cx="340478" cy="259045"/>
    <xdr:sp macro="" textlink="">
      <xdr:nvSpPr>
        <xdr:cNvPr id="509" name="【庁舎】&#10;有形固定資産減価償却率該当値テキスト">
          <a:extLst>
            <a:ext uri="{FF2B5EF4-FFF2-40B4-BE49-F238E27FC236}">
              <a16:creationId xmlns:a16="http://schemas.microsoft.com/office/drawing/2014/main" id="{5B96238E-260B-44CC-A87F-46626487E43A}"/>
            </a:ext>
          </a:extLst>
        </xdr:cNvPr>
        <xdr:cNvSpPr txBox="1"/>
      </xdr:nvSpPr>
      <xdr:spPr>
        <a:xfrm>
          <a:off x="16357600" y="185331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40639</xdr:rowOff>
    </xdr:from>
    <xdr:to>
      <xdr:col>81</xdr:col>
      <xdr:colOff>101600</xdr:colOff>
      <xdr:row>101</xdr:row>
      <xdr:rowOff>142239</xdr:rowOff>
    </xdr:to>
    <xdr:sp macro="" textlink="">
      <xdr:nvSpPr>
        <xdr:cNvPr id="510" name="楕円 509">
          <a:extLst>
            <a:ext uri="{FF2B5EF4-FFF2-40B4-BE49-F238E27FC236}">
              <a16:creationId xmlns:a16="http://schemas.microsoft.com/office/drawing/2014/main" id="{43864D38-CB08-4950-AC9B-CFAB7D79FDBF}"/>
            </a:ext>
          </a:extLst>
        </xdr:cNvPr>
        <xdr:cNvSpPr/>
      </xdr:nvSpPr>
      <xdr:spPr>
        <a:xfrm>
          <a:off x="15430500" y="17357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91439</xdr:rowOff>
    </xdr:from>
    <xdr:to>
      <xdr:col>85</xdr:col>
      <xdr:colOff>127000</xdr:colOff>
      <xdr:row>108</xdr:row>
      <xdr:rowOff>152400</xdr:rowOff>
    </xdr:to>
    <xdr:cxnSp macro="">
      <xdr:nvCxnSpPr>
        <xdr:cNvPr id="511" name="直線コネクタ 510">
          <a:extLst>
            <a:ext uri="{FF2B5EF4-FFF2-40B4-BE49-F238E27FC236}">
              <a16:creationId xmlns:a16="http://schemas.microsoft.com/office/drawing/2014/main" id="{6E374CF7-C438-4A88-BC78-17599C3156D3}"/>
            </a:ext>
          </a:extLst>
        </xdr:cNvPr>
        <xdr:cNvCxnSpPr/>
      </xdr:nvCxnSpPr>
      <xdr:spPr>
        <a:xfrm>
          <a:off x="15481300" y="17407889"/>
          <a:ext cx="838200" cy="1261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66039</xdr:rowOff>
    </xdr:from>
    <xdr:to>
      <xdr:col>76</xdr:col>
      <xdr:colOff>165100</xdr:colOff>
      <xdr:row>101</xdr:row>
      <xdr:rowOff>167639</xdr:rowOff>
    </xdr:to>
    <xdr:sp macro="" textlink="">
      <xdr:nvSpPr>
        <xdr:cNvPr id="512" name="楕円 511">
          <a:extLst>
            <a:ext uri="{FF2B5EF4-FFF2-40B4-BE49-F238E27FC236}">
              <a16:creationId xmlns:a16="http://schemas.microsoft.com/office/drawing/2014/main" id="{CF82C01A-FD6E-4683-9B18-F3EFD5DC59C2}"/>
            </a:ext>
          </a:extLst>
        </xdr:cNvPr>
        <xdr:cNvSpPr/>
      </xdr:nvSpPr>
      <xdr:spPr>
        <a:xfrm>
          <a:off x="14541500" y="17382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91439</xdr:rowOff>
    </xdr:from>
    <xdr:to>
      <xdr:col>81</xdr:col>
      <xdr:colOff>50800</xdr:colOff>
      <xdr:row>101</xdr:row>
      <xdr:rowOff>116839</xdr:rowOff>
    </xdr:to>
    <xdr:cxnSp macro="">
      <xdr:nvCxnSpPr>
        <xdr:cNvPr id="513" name="直線コネクタ 512">
          <a:extLst>
            <a:ext uri="{FF2B5EF4-FFF2-40B4-BE49-F238E27FC236}">
              <a16:creationId xmlns:a16="http://schemas.microsoft.com/office/drawing/2014/main" id="{BDC6AE26-DDF6-4E13-8E6C-80317FF86663}"/>
            </a:ext>
          </a:extLst>
        </xdr:cNvPr>
        <xdr:cNvCxnSpPr/>
      </xdr:nvCxnSpPr>
      <xdr:spPr>
        <a:xfrm flipV="1">
          <a:off x="14592300" y="17407889"/>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82550</xdr:rowOff>
    </xdr:from>
    <xdr:to>
      <xdr:col>72</xdr:col>
      <xdr:colOff>38100</xdr:colOff>
      <xdr:row>102</xdr:row>
      <xdr:rowOff>12700</xdr:rowOff>
    </xdr:to>
    <xdr:sp macro="" textlink="">
      <xdr:nvSpPr>
        <xdr:cNvPr id="514" name="楕円 513">
          <a:extLst>
            <a:ext uri="{FF2B5EF4-FFF2-40B4-BE49-F238E27FC236}">
              <a16:creationId xmlns:a16="http://schemas.microsoft.com/office/drawing/2014/main" id="{24045500-A212-43F2-95FB-549C8CE5C665}"/>
            </a:ext>
          </a:extLst>
        </xdr:cNvPr>
        <xdr:cNvSpPr/>
      </xdr:nvSpPr>
      <xdr:spPr>
        <a:xfrm>
          <a:off x="13652500" y="1739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101</xdr:row>
      <xdr:rowOff>116839</xdr:rowOff>
    </xdr:from>
    <xdr:to>
      <xdr:col>76</xdr:col>
      <xdr:colOff>114300</xdr:colOff>
      <xdr:row>101</xdr:row>
      <xdr:rowOff>133350</xdr:rowOff>
    </xdr:to>
    <xdr:cxnSp macro="">
      <xdr:nvCxnSpPr>
        <xdr:cNvPr id="515" name="直線コネクタ 514">
          <a:extLst>
            <a:ext uri="{FF2B5EF4-FFF2-40B4-BE49-F238E27FC236}">
              <a16:creationId xmlns:a16="http://schemas.microsoft.com/office/drawing/2014/main" id="{D2D3956E-F5B5-4408-A14F-4FBBC2B4678F}"/>
            </a:ext>
          </a:extLst>
        </xdr:cNvPr>
        <xdr:cNvCxnSpPr/>
      </xdr:nvCxnSpPr>
      <xdr:spPr>
        <a:xfrm flipV="1">
          <a:off x="13703300" y="17433289"/>
          <a:ext cx="889000" cy="16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99</xdr:row>
      <xdr:rowOff>158766</xdr:rowOff>
    </xdr:from>
    <xdr:ext cx="405111" cy="259045"/>
    <xdr:sp macro="" textlink="">
      <xdr:nvSpPr>
        <xdr:cNvPr id="516" name="n_1mainValue【庁舎】&#10;有形固定資産減価償却率">
          <a:extLst>
            <a:ext uri="{FF2B5EF4-FFF2-40B4-BE49-F238E27FC236}">
              <a16:creationId xmlns:a16="http://schemas.microsoft.com/office/drawing/2014/main" id="{75775854-17B5-49EE-9709-7B7B469936DF}"/>
            </a:ext>
          </a:extLst>
        </xdr:cNvPr>
        <xdr:cNvSpPr txBox="1"/>
      </xdr:nvSpPr>
      <xdr:spPr>
        <a:xfrm>
          <a:off x="15266044" y="17132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12716</xdr:rowOff>
    </xdr:from>
    <xdr:ext cx="405111" cy="259045"/>
    <xdr:sp macro="" textlink="">
      <xdr:nvSpPr>
        <xdr:cNvPr id="517" name="n_2mainValue【庁舎】&#10;有形固定資産減価償却率">
          <a:extLst>
            <a:ext uri="{FF2B5EF4-FFF2-40B4-BE49-F238E27FC236}">
              <a16:creationId xmlns:a16="http://schemas.microsoft.com/office/drawing/2014/main" id="{D5D704AC-DF0B-4AC2-A691-315EBF726EE4}"/>
            </a:ext>
          </a:extLst>
        </xdr:cNvPr>
        <xdr:cNvSpPr txBox="1"/>
      </xdr:nvSpPr>
      <xdr:spPr>
        <a:xfrm>
          <a:off x="14389744" y="17157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29227</xdr:rowOff>
    </xdr:from>
    <xdr:ext cx="405111" cy="259045"/>
    <xdr:sp macro="" textlink="">
      <xdr:nvSpPr>
        <xdr:cNvPr id="518" name="n_3mainValue【庁舎】&#10;有形固定資産減価償却率">
          <a:extLst>
            <a:ext uri="{FF2B5EF4-FFF2-40B4-BE49-F238E27FC236}">
              <a16:creationId xmlns:a16="http://schemas.microsoft.com/office/drawing/2014/main" id="{0216469F-3F90-4D03-AB83-6F42F06673B8}"/>
            </a:ext>
          </a:extLst>
        </xdr:cNvPr>
        <xdr:cNvSpPr txBox="1"/>
      </xdr:nvSpPr>
      <xdr:spPr>
        <a:xfrm>
          <a:off x="13500744" y="1717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19" name="正方形/長方形 518">
          <a:extLst>
            <a:ext uri="{FF2B5EF4-FFF2-40B4-BE49-F238E27FC236}">
              <a16:creationId xmlns:a16="http://schemas.microsoft.com/office/drawing/2014/main" id="{8B8CA7A2-737A-49E7-A952-2B63B28B41D2}"/>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20" name="正方形/長方形 519">
          <a:extLst>
            <a:ext uri="{FF2B5EF4-FFF2-40B4-BE49-F238E27FC236}">
              <a16:creationId xmlns:a16="http://schemas.microsoft.com/office/drawing/2014/main" id="{B2C86EE9-3C4F-4C2D-BAEB-8308279D78DD}"/>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21" name="正方形/長方形 520">
          <a:extLst>
            <a:ext uri="{FF2B5EF4-FFF2-40B4-BE49-F238E27FC236}">
              <a16:creationId xmlns:a16="http://schemas.microsoft.com/office/drawing/2014/main" id="{2F41C52A-9BCA-4797-BAF7-6E86221F6B2F}"/>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22" name="正方形/長方形 521">
          <a:extLst>
            <a:ext uri="{FF2B5EF4-FFF2-40B4-BE49-F238E27FC236}">
              <a16:creationId xmlns:a16="http://schemas.microsoft.com/office/drawing/2014/main" id="{2EB6CF7C-6791-48F5-9542-282B1F9D6A08}"/>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23" name="正方形/長方形 522">
          <a:extLst>
            <a:ext uri="{FF2B5EF4-FFF2-40B4-BE49-F238E27FC236}">
              <a16:creationId xmlns:a16="http://schemas.microsoft.com/office/drawing/2014/main" id="{8220291C-D735-414D-B1F6-16F1FF2A4CF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24" name="正方形/長方形 523">
          <a:extLst>
            <a:ext uri="{FF2B5EF4-FFF2-40B4-BE49-F238E27FC236}">
              <a16:creationId xmlns:a16="http://schemas.microsoft.com/office/drawing/2014/main" id="{B7C44761-78F6-4B8E-994D-8B74283247CC}"/>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25" name="正方形/長方形 524">
          <a:extLst>
            <a:ext uri="{FF2B5EF4-FFF2-40B4-BE49-F238E27FC236}">
              <a16:creationId xmlns:a16="http://schemas.microsoft.com/office/drawing/2014/main" id="{8AF43607-8D75-41F5-AA62-776E1167D5BD}"/>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26" name="正方形/長方形 525">
          <a:extLst>
            <a:ext uri="{FF2B5EF4-FFF2-40B4-BE49-F238E27FC236}">
              <a16:creationId xmlns:a16="http://schemas.microsoft.com/office/drawing/2014/main" id="{449F5287-3EE1-4219-AC96-453E1EEB20C8}"/>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27" name="テキスト ボックス 526">
          <a:extLst>
            <a:ext uri="{FF2B5EF4-FFF2-40B4-BE49-F238E27FC236}">
              <a16:creationId xmlns:a16="http://schemas.microsoft.com/office/drawing/2014/main" id="{6C4388F4-2116-4A5A-A06F-13438148EB92}"/>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28" name="直線コネクタ 527">
          <a:extLst>
            <a:ext uri="{FF2B5EF4-FFF2-40B4-BE49-F238E27FC236}">
              <a16:creationId xmlns:a16="http://schemas.microsoft.com/office/drawing/2014/main" id="{895E3C97-28DD-4970-AAE7-EAC27F558B72}"/>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29" name="直線コネクタ 528">
          <a:extLst>
            <a:ext uri="{FF2B5EF4-FFF2-40B4-BE49-F238E27FC236}">
              <a16:creationId xmlns:a16="http://schemas.microsoft.com/office/drawing/2014/main" id="{FBEE9320-0EF2-4B44-85E1-0611E589637A}"/>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30" name="テキスト ボックス 529">
          <a:extLst>
            <a:ext uri="{FF2B5EF4-FFF2-40B4-BE49-F238E27FC236}">
              <a16:creationId xmlns:a16="http://schemas.microsoft.com/office/drawing/2014/main" id="{504856D6-7E89-4FCF-8673-104AC6021B6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31" name="直線コネクタ 530">
          <a:extLst>
            <a:ext uri="{FF2B5EF4-FFF2-40B4-BE49-F238E27FC236}">
              <a16:creationId xmlns:a16="http://schemas.microsoft.com/office/drawing/2014/main" id="{9A5C972F-C647-43FC-8492-F8C6DB4C2668}"/>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32" name="テキスト ボックス 531">
          <a:extLst>
            <a:ext uri="{FF2B5EF4-FFF2-40B4-BE49-F238E27FC236}">
              <a16:creationId xmlns:a16="http://schemas.microsoft.com/office/drawing/2014/main" id="{C8BB2D3B-6FC7-48F8-8C27-A0556EE5584A}"/>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33" name="直線コネクタ 532">
          <a:extLst>
            <a:ext uri="{FF2B5EF4-FFF2-40B4-BE49-F238E27FC236}">
              <a16:creationId xmlns:a16="http://schemas.microsoft.com/office/drawing/2014/main" id="{D7DE7643-3134-4FE3-891B-39752F773BE3}"/>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34" name="テキスト ボックス 533">
          <a:extLst>
            <a:ext uri="{FF2B5EF4-FFF2-40B4-BE49-F238E27FC236}">
              <a16:creationId xmlns:a16="http://schemas.microsoft.com/office/drawing/2014/main" id="{9CA8F485-B5F7-4F36-BF75-09F12DE417AF}"/>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35" name="直線コネクタ 534">
          <a:extLst>
            <a:ext uri="{FF2B5EF4-FFF2-40B4-BE49-F238E27FC236}">
              <a16:creationId xmlns:a16="http://schemas.microsoft.com/office/drawing/2014/main" id="{4921A5D6-A8C1-45B7-9CC6-63A073C0B373}"/>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36" name="テキスト ボックス 535">
          <a:extLst>
            <a:ext uri="{FF2B5EF4-FFF2-40B4-BE49-F238E27FC236}">
              <a16:creationId xmlns:a16="http://schemas.microsoft.com/office/drawing/2014/main" id="{05A6A75B-CABA-47EA-930B-866370F573D8}"/>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37" name="直線コネクタ 536">
          <a:extLst>
            <a:ext uri="{FF2B5EF4-FFF2-40B4-BE49-F238E27FC236}">
              <a16:creationId xmlns:a16="http://schemas.microsoft.com/office/drawing/2014/main" id="{97C14C47-BE93-4903-A637-0190B6177D41}"/>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538" name="テキスト ボックス 537">
          <a:extLst>
            <a:ext uri="{FF2B5EF4-FFF2-40B4-BE49-F238E27FC236}">
              <a16:creationId xmlns:a16="http://schemas.microsoft.com/office/drawing/2014/main" id="{6A364032-5B66-4356-ABB1-3139436CF915}"/>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39" name="直線コネクタ 538">
          <a:extLst>
            <a:ext uri="{FF2B5EF4-FFF2-40B4-BE49-F238E27FC236}">
              <a16:creationId xmlns:a16="http://schemas.microsoft.com/office/drawing/2014/main" id="{9A7B9A14-2B73-4C67-9517-85CCD801E2F4}"/>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540" name="テキスト ボックス 539">
          <a:extLst>
            <a:ext uri="{FF2B5EF4-FFF2-40B4-BE49-F238E27FC236}">
              <a16:creationId xmlns:a16="http://schemas.microsoft.com/office/drawing/2014/main" id="{62E5EE4A-02B3-4014-84CD-7037B02310EB}"/>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41" name="【庁舎】&#10;一人当たり面積グラフ枠">
          <a:extLst>
            <a:ext uri="{FF2B5EF4-FFF2-40B4-BE49-F238E27FC236}">
              <a16:creationId xmlns:a16="http://schemas.microsoft.com/office/drawing/2014/main" id="{34249E31-461F-4F32-9BA4-5AAFC67D6AE1}"/>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128778</xdr:rowOff>
    </xdr:from>
    <xdr:to>
      <xdr:col>116</xdr:col>
      <xdr:colOff>62864</xdr:colOff>
      <xdr:row>108</xdr:row>
      <xdr:rowOff>38100</xdr:rowOff>
    </xdr:to>
    <xdr:cxnSp macro="">
      <xdr:nvCxnSpPr>
        <xdr:cNvPr id="542" name="直線コネクタ 541">
          <a:extLst>
            <a:ext uri="{FF2B5EF4-FFF2-40B4-BE49-F238E27FC236}">
              <a16:creationId xmlns:a16="http://schemas.microsoft.com/office/drawing/2014/main" id="{0B79A146-27E0-43F5-878D-F63271B7B313}"/>
            </a:ext>
          </a:extLst>
        </xdr:cNvPr>
        <xdr:cNvCxnSpPr/>
      </xdr:nvCxnSpPr>
      <xdr:spPr>
        <a:xfrm flipV="1">
          <a:off x="22160864" y="17102328"/>
          <a:ext cx="0" cy="1452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41927</xdr:rowOff>
    </xdr:from>
    <xdr:ext cx="469744" cy="259045"/>
    <xdr:sp macro="" textlink="">
      <xdr:nvSpPr>
        <xdr:cNvPr id="543" name="【庁舎】&#10;一人当たり面積最小値テキスト">
          <a:extLst>
            <a:ext uri="{FF2B5EF4-FFF2-40B4-BE49-F238E27FC236}">
              <a16:creationId xmlns:a16="http://schemas.microsoft.com/office/drawing/2014/main" id="{25FFA027-B07A-4C4E-8EAA-3ACC67A23A08}"/>
            </a:ext>
          </a:extLst>
        </xdr:cNvPr>
        <xdr:cNvSpPr txBox="1"/>
      </xdr:nvSpPr>
      <xdr:spPr>
        <a:xfrm>
          <a:off x="22199600" y="1855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38100</xdr:rowOff>
    </xdr:from>
    <xdr:to>
      <xdr:col>116</xdr:col>
      <xdr:colOff>152400</xdr:colOff>
      <xdr:row>108</xdr:row>
      <xdr:rowOff>38100</xdr:rowOff>
    </xdr:to>
    <xdr:cxnSp macro="">
      <xdr:nvCxnSpPr>
        <xdr:cNvPr id="544" name="直線コネクタ 543">
          <a:extLst>
            <a:ext uri="{FF2B5EF4-FFF2-40B4-BE49-F238E27FC236}">
              <a16:creationId xmlns:a16="http://schemas.microsoft.com/office/drawing/2014/main" id="{19286B4B-51E1-41F8-81DC-436591623AE8}"/>
            </a:ext>
          </a:extLst>
        </xdr:cNvPr>
        <xdr:cNvCxnSpPr/>
      </xdr:nvCxnSpPr>
      <xdr:spPr>
        <a:xfrm>
          <a:off x="22072600" y="1855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75455</xdr:rowOff>
    </xdr:from>
    <xdr:ext cx="469744" cy="259045"/>
    <xdr:sp macro="" textlink="">
      <xdr:nvSpPr>
        <xdr:cNvPr id="545" name="【庁舎】&#10;一人当たり面積最大値テキスト">
          <a:extLst>
            <a:ext uri="{FF2B5EF4-FFF2-40B4-BE49-F238E27FC236}">
              <a16:creationId xmlns:a16="http://schemas.microsoft.com/office/drawing/2014/main" id="{12CBC1D0-6ED2-4D7C-BABC-8E137D3A64FD}"/>
            </a:ext>
          </a:extLst>
        </xdr:cNvPr>
        <xdr:cNvSpPr txBox="1"/>
      </xdr:nvSpPr>
      <xdr:spPr>
        <a:xfrm>
          <a:off x="22199600" y="1687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128778</xdr:rowOff>
    </xdr:from>
    <xdr:to>
      <xdr:col>116</xdr:col>
      <xdr:colOff>152400</xdr:colOff>
      <xdr:row>99</xdr:row>
      <xdr:rowOff>128778</xdr:rowOff>
    </xdr:to>
    <xdr:cxnSp macro="">
      <xdr:nvCxnSpPr>
        <xdr:cNvPr id="546" name="直線コネクタ 545">
          <a:extLst>
            <a:ext uri="{FF2B5EF4-FFF2-40B4-BE49-F238E27FC236}">
              <a16:creationId xmlns:a16="http://schemas.microsoft.com/office/drawing/2014/main" id="{E3BE7C0B-9C6A-43C2-83D8-B4A1F368166C}"/>
            </a:ext>
          </a:extLst>
        </xdr:cNvPr>
        <xdr:cNvCxnSpPr/>
      </xdr:nvCxnSpPr>
      <xdr:spPr>
        <a:xfrm>
          <a:off x="22072600" y="1710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92219</xdr:rowOff>
    </xdr:from>
    <xdr:ext cx="469744" cy="259045"/>
    <xdr:sp macro="" textlink="">
      <xdr:nvSpPr>
        <xdr:cNvPr id="547" name="【庁舎】&#10;一人当たり面積平均値テキスト">
          <a:extLst>
            <a:ext uri="{FF2B5EF4-FFF2-40B4-BE49-F238E27FC236}">
              <a16:creationId xmlns:a16="http://schemas.microsoft.com/office/drawing/2014/main" id="{16A1A7CA-C19C-4470-9A17-4A837B2CEB12}"/>
            </a:ext>
          </a:extLst>
        </xdr:cNvPr>
        <xdr:cNvSpPr txBox="1"/>
      </xdr:nvSpPr>
      <xdr:spPr>
        <a:xfrm>
          <a:off x="22199600" y="182659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113792</xdr:rowOff>
    </xdr:from>
    <xdr:to>
      <xdr:col>116</xdr:col>
      <xdr:colOff>114300</xdr:colOff>
      <xdr:row>107</xdr:row>
      <xdr:rowOff>43942</xdr:rowOff>
    </xdr:to>
    <xdr:sp macro="" textlink="">
      <xdr:nvSpPr>
        <xdr:cNvPr id="548" name="フローチャート: 判断 547">
          <a:extLst>
            <a:ext uri="{FF2B5EF4-FFF2-40B4-BE49-F238E27FC236}">
              <a16:creationId xmlns:a16="http://schemas.microsoft.com/office/drawing/2014/main" id="{8921476D-F0B8-4784-8396-DE782586A823}"/>
            </a:ext>
          </a:extLst>
        </xdr:cNvPr>
        <xdr:cNvSpPr/>
      </xdr:nvSpPr>
      <xdr:spPr>
        <a:xfrm>
          <a:off x="22110700" y="18287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113030</xdr:rowOff>
    </xdr:from>
    <xdr:to>
      <xdr:col>112</xdr:col>
      <xdr:colOff>38100</xdr:colOff>
      <xdr:row>107</xdr:row>
      <xdr:rowOff>43180</xdr:rowOff>
    </xdr:to>
    <xdr:sp macro="" textlink="">
      <xdr:nvSpPr>
        <xdr:cNvPr id="549" name="フローチャート: 判断 548">
          <a:extLst>
            <a:ext uri="{FF2B5EF4-FFF2-40B4-BE49-F238E27FC236}">
              <a16:creationId xmlns:a16="http://schemas.microsoft.com/office/drawing/2014/main" id="{EF58E147-09ED-4B1F-BFCB-1376C5C0C20C}"/>
            </a:ext>
          </a:extLst>
        </xdr:cNvPr>
        <xdr:cNvSpPr/>
      </xdr:nvSpPr>
      <xdr:spPr>
        <a:xfrm>
          <a:off x="21272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105</xdr:row>
      <xdr:rowOff>59707</xdr:rowOff>
    </xdr:from>
    <xdr:ext cx="469744" cy="259045"/>
    <xdr:sp macro="" textlink="">
      <xdr:nvSpPr>
        <xdr:cNvPr id="550" name="n_1aveValue【庁舎】&#10;一人当たり面積">
          <a:extLst>
            <a:ext uri="{FF2B5EF4-FFF2-40B4-BE49-F238E27FC236}">
              <a16:creationId xmlns:a16="http://schemas.microsoft.com/office/drawing/2014/main" id="{2F64490E-D8C4-4490-AB86-276C21D38F5C}"/>
            </a:ext>
          </a:extLst>
        </xdr:cNvPr>
        <xdr:cNvSpPr txBox="1"/>
      </xdr:nvSpPr>
      <xdr:spPr>
        <a:xfrm>
          <a:off x="210757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106</xdr:row>
      <xdr:rowOff>107314</xdr:rowOff>
    </xdr:from>
    <xdr:to>
      <xdr:col>107</xdr:col>
      <xdr:colOff>101600</xdr:colOff>
      <xdr:row>107</xdr:row>
      <xdr:rowOff>37464</xdr:rowOff>
    </xdr:to>
    <xdr:sp macro="" textlink="">
      <xdr:nvSpPr>
        <xdr:cNvPr id="551" name="フローチャート: 判断 550">
          <a:extLst>
            <a:ext uri="{FF2B5EF4-FFF2-40B4-BE49-F238E27FC236}">
              <a16:creationId xmlns:a16="http://schemas.microsoft.com/office/drawing/2014/main" id="{98E8A588-81DE-4AB9-BB22-2A8441B67115}"/>
            </a:ext>
          </a:extLst>
        </xdr:cNvPr>
        <xdr:cNvSpPr/>
      </xdr:nvSpPr>
      <xdr:spPr>
        <a:xfrm>
          <a:off x="20383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105</xdr:row>
      <xdr:rowOff>53991</xdr:rowOff>
    </xdr:from>
    <xdr:ext cx="469744" cy="259045"/>
    <xdr:sp macro="" textlink="">
      <xdr:nvSpPr>
        <xdr:cNvPr id="552" name="n_2aveValue【庁舎】&#10;一人当たり面積">
          <a:extLst>
            <a:ext uri="{FF2B5EF4-FFF2-40B4-BE49-F238E27FC236}">
              <a16:creationId xmlns:a16="http://schemas.microsoft.com/office/drawing/2014/main" id="{46DB7242-3D34-4055-A37F-70D8C64686BA}"/>
            </a:ext>
          </a:extLst>
        </xdr:cNvPr>
        <xdr:cNvSpPr txBox="1"/>
      </xdr:nvSpPr>
      <xdr:spPr>
        <a:xfrm>
          <a:off x="20199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106</xdr:row>
      <xdr:rowOff>130175</xdr:rowOff>
    </xdr:from>
    <xdr:to>
      <xdr:col>102</xdr:col>
      <xdr:colOff>165100</xdr:colOff>
      <xdr:row>107</xdr:row>
      <xdr:rowOff>60325</xdr:rowOff>
    </xdr:to>
    <xdr:sp macro="" textlink="">
      <xdr:nvSpPr>
        <xdr:cNvPr id="553" name="フローチャート: 判断 552">
          <a:extLst>
            <a:ext uri="{FF2B5EF4-FFF2-40B4-BE49-F238E27FC236}">
              <a16:creationId xmlns:a16="http://schemas.microsoft.com/office/drawing/2014/main" id="{95452B4F-1519-4108-B429-8E83C33DFF05}"/>
            </a:ext>
          </a:extLst>
        </xdr:cNvPr>
        <xdr:cNvSpPr/>
      </xdr:nvSpPr>
      <xdr:spPr>
        <a:xfrm>
          <a:off x="19494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105</xdr:row>
      <xdr:rowOff>76852</xdr:rowOff>
    </xdr:from>
    <xdr:ext cx="469744" cy="259045"/>
    <xdr:sp macro="" textlink="">
      <xdr:nvSpPr>
        <xdr:cNvPr id="554" name="n_3aveValue【庁舎】&#10;一人当たり面積">
          <a:extLst>
            <a:ext uri="{FF2B5EF4-FFF2-40B4-BE49-F238E27FC236}">
              <a16:creationId xmlns:a16="http://schemas.microsoft.com/office/drawing/2014/main" id="{762863B4-9463-429B-AB27-88B3D6EF359E}"/>
            </a:ext>
          </a:extLst>
        </xdr:cNvPr>
        <xdr:cNvSpPr txBox="1"/>
      </xdr:nvSpPr>
      <xdr:spPr>
        <a:xfrm>
          <a:off x="19310427" y="1807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555" name="テキスト ボックス 554">
          <a:extLst>
            <a:ext uri="{FF2B5EF4-FFF2-40B4-BE49-F238E27FC236}">
              <a16:creationId xmlns:a16="http://schemas.microsoft.com/office/drawing/2014/main" id="{32CE5BE5-78E7-49D4-AF57-E49E07AD30D7}"/>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56" name="テキスト ボックス 555">
          <a:extLst>
            <a:ext uri="{FF2B5EF4-FFF2-40B4-BE49-F238E27FC236}">
              <a16:creationId xmlns:a16="http://schemas.microsoft.com/office/drawing/2014/main" id="{56555B9D-491E-4C03-903E-900D72FEAC4C}"/>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57" name="テキスト ボックス 556">
          <a:extLst>
            <a:ext uri="{FF2B5EF4-FFF2-40B4-BE49-F238E27FC236}">
              <a16:creationId xmlns:a16="http://schemas.microsoft.com/office/drawing/2014/main" id="{7D6883CD-0B12-434D-97D4-ADE8029FFE38}"/>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58" name="テキスト ボックス 557">
          <a:extLst>
            <a:ext uri="{FF2B5EF4-FFF2-40B4-BE49-F238E27FC236}">
              <a16:creationId xmlns:a16="http://schemas.microsoft.com/office/drawing/2014/main" id="{CE448681-8A47-4999-AF63-733DA421F492}"/>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59" name="テキスト ボックス 558">
          <a:extLst>
            <a:ext uri="{FF2B5EF4-FFF2-40B4-BE49-F238E27FC236}">
              <a16:creationId xmlns:a16="http://schemas.microsoft.com/office/drawing/2014/main" id="{6D7FBD4E-BC86-4841-BA2E-4F43E01DFFB2}"/>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47879</xdr:rowOff>
    </xdr:from>
    <xdr:to>
      <xdr:col>116</xdr:col>
      <xdr:colOff>114300</xdr:colOff>
      <xdr:row>106</xdr:row>
      <xdr:rowOff>149479</xdr:rowOff>
    </xdr:to>
    <xdr:sp macro="" textlink="">
      <xdr:nvSpPr>
        <xdr:cNvPr id="560" name="楕円 559">
          <a:extLst>
            <a:ext uri="{FF2B5EF4-FFF2-40B4-BE49-F238E27FC236}">
              <a16:creationId xmlns:a16="http://schemas.microsoft.com/office/drawing/2014/main" id="{FC8E8B7F-27D5-41D4-A8F2-B5EB81F39E37}"/>
            </a:ext>
          </a:extLst>
        </xdr:cNvPr>
        <xdr:cNvSpPr/>
      </xdr:nvSpPr>
      <xdr:spPr>
        <a:xfrm>
          <a:off x="22110700" y="18221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70756</xdr:rowOff>
    </xdr:from>
    <xdr:ext cx="469744" cy="259045"/>
    <xdr:sp macro="" textlink="">
      <xdr:nvSpPr>
        <xdr:cNvPr id="561" name="【庁舎】&#10;一人当たり面積該当値テキスト">
          <a:extLst>
            <a:ext uri="{FF2B5EF4-FFF2-40B4-BE49-F238E27FC236}">
              <a16:creationId xmlns:a16="http://schemas.microsoft.com/office/drawing/2014/main" id="{9E9FDFE2-DCA9-4678-92B4-6C91BBF44811}"/>
            </a:ext>
          </a:extLst>
        </xdr:cNvPr>
        <xdr:cNvSpPr txBox="1"/>
      </xdr:nvSpPr>
      <xdr:spPr>
        <a:xfrm>
          <a:off x="22199600" y="180730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47879</xdr:rowOff>
    </xdr:from>
    <xdr:to>
      <xdr:col>112</xdr:col>
      <xdr:colOff>38100</xdr:colOff>
      <xdr:row>107</xdr:row>
      <xdr:rowOff>149479</xdr:rowOff>
    </xdr:to>
    <xdr:sp macro="" textlink="">
      <xdr:nvSpPr>
        <xdr:cNvPr id="562" name="楕円 561">
          <a:extLst>
            <a:ext uri="{FF2B5EF4-FFF2-40B4-BE49-F238E27FC236}">
              <a16:creationId xmlns:a16="http://schemas.microsoft.com/office/drawing/2014/main" id="{DBB2FCE9-BB0F-4B44-8F89-527BF67BA380}"/>
            </a:ext>
          </a:extLst>
        </xdr:cNvPr>
        <xdr:cNvSpPr/>
      </xdr:nvSpPr>
      <xdr:spPr>
        <a:xfrm>
          <a:off x="21272500" y="18393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98679</xdr:rowOff>
    </xdr:from>
    <xdr:to>
      <xdr:col>116</xdr:col>
      <xdr:colOff>63500</xdr:colOff>
      <xdr:row>107</xdr:row>
      <xdr:rowOff>98679</xdr:rowOff>
    </xdr:to>
    <xdr:cxnSp macro="">
      <xdr:nvCxnSpPr>
        <xdr:cNvPr id="563" name="直線コネクタ 562">
          <a:extLst>
            <a:ext uri="{FF2B5EF4-FFF2-40B4-BE49-F238E27FC236}">
              <a16:creationId xmlns:a16="http://schemas.microsoft.com/office/drawing/2014/main" id="{C133DD57-50B7-47C0-8516-8D649B6555CF}"/>
            </a:ext>
          </a:extLst>
        </xdr:cNvPr>
        <xdr:cNvCxnSpPr/>
      </xdr:nvCxnSpPr>
      <xdr:spPr>
        <a:xfrm flipV="1">
          <a:off x="21323300" y="18272379"/>
          <a:ext cx="838200" cy="171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60833</xdr:rowOff>
    </xdr:from>
    <xdr:to>
      <xdr:col>107</xdr:col>
      <xdr:colOff>101600</xdr:colOff>
      <xdr:row>107</xdr:row>
      <xdr:rowOff>162433</xdr:rowOff>
    </xdr:to>
    <xdr:sp macro="" textlink="">
      <xdr:nvSpPr>
        <xdr:cNvPr id="564" name="楕円 563">
          <a:extLst>
            <a:ext uri="{FF2B5EF4-FFF2-40B4-BE49-F238E27FC236}">
              <a16:creationId xmlns:a16="http://schemas.microsoft.com/office/drawing/2014/main" id="{720986D3-CE37-4E09-89AD-EC614E9DACFD}"/>
            </a:ext>
          </a:extLst>
        </xdr:cNvPr>
        <xdr:cNvSpPr/>
      </xdr:nvSpPr>
      <xdr:spPr>
        <a:xfrm>
          <a:off x="20383500" y="18405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98679</xdr:rowOff>
    </xdr:from>
    <xdr:to>
      <xdr:col>111</xdr:col>
      <xdr:colOff>177800</xdr:colOff>
      <xdr:row>107</xdr:row>
      <xdr:rowOff>111633</xdr:rowOff>
    </xdr:to>
    <xdr:cxnSp macro="">
      <xdr:nvCxnSpPr>
        <xdr:cNvPr id="565" name="直線コネクタ 564">
          <a:extLst>
            <a:ext uri="{FF2B5EF4-FFF2-40B4-BE49-F238E27FC236}">
              <a16:creationId xmlns:a16="http://schemas.microsoft.com/office/drawing/2014/main" id="{4D085A56-B1B3-477A-8DC8-198CA46768C7}"/>
            </a:ext>
          </a:extLst>
        </xdr:cNvPr>
        <xdr:cNvCxnSpPr/>
      </xdr:nvCxnSpPr>
      <xdr:spPr>
        <a:xfrm flipV="1">
          <a:off x="20434300" y="18443829"/>
          <a:ext cx="889000" cy="12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68453</xdr:rowOff>
    </xdr:from>
    <xdr:to>
      <xdr:col>102</xdr:col>
      <xdr:colOff>165100</xdr:colOff>
      <xdr:row>107</xdr:row>
      <xdr:rowOff>170053</xdr:rowOff>
    </xdr:to>
    <xdr:sp macro="" textlink="">
      <xdr:nvSpPr>
        <xdr:cNvPr id="566" name="楕円 565">
          <a:extLst>
            <a:ext uri="{FF2B5EF4-FFF2-40B4-BE49-F238E27FC236}">
              <a16:creationId xmlns:a16="http://schemas.microsoft.com/office/drawing/2014/main" id="{014F2523-BF65-471C-B6F4-C034C2FE9681}"/>
            </a:ext>
          </a:extLst>
        </xdr:cNvPr>
        <xdr:cNvSpPr/>
      </xdr:nvSpPr>
      <xdr:spPr>
        <a:xfrm>
          <a:off x="19494500" y="18413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111633</xdr:rowOff>
    </xdr:from>
    <xdr:to>
      <xdr:col>107</xdr:col>
      <xdr:colOff>50800</xdr:colOff>
      <xdr:row>107</xdr:row>
      <xdr:rowOff>119253</xdr:rowOff>
    </xdr:to>
    <xdr:cxnSp macro="">
      <xdr:nvCxnSpPr>
        <xdr:cNvPr id="567" name="直線コネクタ 566">
          <a:extLst>
            <a:ext uri="{FF2B5EF4-FFF2-40B4-BE49-F238E27FC236}">
              <a16:creationId xmlns:a16="http://schemas.microsoft.com/office/drawing/2014/main" id="{ADA45ED0-6C20-4B92-855D-47D3A79A7048}"/>
            </a:ext>
          </a:extLst>
        </xdr:cNvPr>
        <xdr:cNvCxnSpPr/>
      </xdr:nvCxnSpPr>
      <xdr:spPr>
        <a:xfrm flipV="1">
          <a:off x="19545300" y="18456783"/>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140606</xdr:rowOff>
    </xdr:from>
    <xdr:ext cx="469744" cy="259045"/>
    <xdr:sp macro="" textlink="">
      <xdr:nvSpPr>
        <xdr:cNvPr id="568" name="n_1mainValue【庁舎】&#10;一人当たり面積">
          <a:extLst>
            <a:ext uri="{FF2B5EF4-FFF2-40B4-BE49-F238E27FC236}">
              <a16:creationId xmlns:a16="http://schemas.microsoft.com/office/drawing/2014/main" id="{85A709CC-7ADC-41CB-921D-2A3C444F327D}"/>
            </a:ext>
          </a:extLst>
        </xdr:cNvPr>
        <xdr:cNvSpPr txBox="1"/>
      </xdr:nvSpPr>
      <xdr:spPr>
        <a:xfrm>
          <a:off x="21075727" y="184857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153560</xdr:rowOff>
    </xdr:from>
    <xdr:ext cx="469744" cy="259045"/>
    <xdr:sp macro="" textlink="">
      <xdr:nvSpPr>
        <xdr:cNvPr id="569" name="n_2mainValue【庁舎】&#10;一人当たり面積">
          <a:extLst>
            <a:ext uri="{FF2B5EF4-FFF2-40B4-BE49-F238E27FC236}">
              <a16:creationId xmlns:a16="http://schemas.microsoft.com/office/drawing/2014/main" id="{45EFEBDE-27F9-4016-87D3-9AFAE1B6912A}"/>
            </a:ext>
          </a:extLst>
        </xdr:cNvPr>
        <xdr:cNvSpPr txBox="1"/>
      </xdr:nvSpPr>
      <xdr:spPr>
        <a:xfrm>
          <a:off x="20199427" y="18498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161180</xdr:rowOff>
    </xdr:from>
    <xdr:ext cx="469744" cy="259045"/>
    <xdr:sp macro="" textlink="">
      <xdr:nvSpPr>
        <xdr:cNvPr id="570" name="n_3mainValue【庁舎】&#10;一人当たり面積">
          <a:extLst>
            <a:ext uri="{FF2B5EF4-FFF2-40B4-BE49-F238E27FC236}">
              <a16:creationId xmlns:a16="http://schemas.microsoft.com/office/drawing/2014/main" id="{4B57CEC8-502E-45C6-83FF-025AEB86E8E0}"/>
            </a:ext>
          </a:extLst>
        </xdr:cNvPr>
        <xdr:cNvSpPr txBox="1"/>
      </xdr:nvSpPr>
      <xdr:spPr>
        <a:xfrm>
          <a:off x="19310427" y="18506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71" name="正方形/長方形 570">
          <a:extLst>
            <a:ext uri="{FF2B5EF4-FFF2-40B4-BE49-F238E27FC236}">
              <a16:creationId xmlns:a16="http://schemas.microsoft.com/office/drawing/2014/main" id="{EA7B10AD-D088-4F50-AED9-66D05FC50EA9}"/>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72" name="正方形/長方形 571">
          <a:extLst>
            <a:ext uri="{FF2B5EF4-FFF2-40B4-BE49-F238E27FC236}">
              <a16:creationId xmlns:a16="http://schemas.microsoft.com/office/drawing/2014/main" id="{C82B6220-0575-4458-ACF0-B656297968DF}"/>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73" name="テキスト ボックス 572">
          <a:extLst>
            <a:ext uri="{FF2B5EF4-FFF2-40B4-BE49-F238E27FC236}">
              <a16:creationId xmlns:a16="http://schemas.microsoft.com/office/drawing/2014/main" id="{B534CC22-2E3F-4FF2-AC11-0A9F0FEF7BA8}"/>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庁舎については、耐震性が無いことから平成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年１月に別施設へと緊急的に移転を行い、旧庁舎については令和</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２</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年度中に取り壊しを行う。</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また、消防施設については、老朽化が著しい施設等については、順次建替等を行ってきており、公共施設個別施設計画を策定するなかで、今後の管理について検討していく。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9"/>
  <sheetViews>
    <sheetView showGridLines="0" tabSelected="1" workbookViewId="0">
      <selection sqref="A1:XFD1048576"/>
    </sheetView>
  </sheetViews>
  <sheetFormatPr defaultColWidth="0" defaultRowHeight="11.25" zeroHeight="1" x14ac:dyDescent="0.15"/>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x14ac:dyDescent="0.15">
      <c r="A1" s="185"/>
      <c r="B1" s="438" t="s">
        <v>80</v>
      </c>
      <c r="C1" s="438"/>
      <c r="D1" s="438"/>
      <c r="E1" s="438"/>
      <c r="F1" s="438"/>
      <c r="G1" s="438"/>
      <c r="H1" s="438"/>
      <c r="I1" s="438"/>
      <c r="J1" s="438"/>
      <c r="K1" s="438"/>
      <c r="L1" s="438"/>
      <c r="M1" s="438"/>
      <c r="N1" s="438"/>
      <c r="O1" s="438"/>
      <c r="P1" s="438"/>
      <c r="Q1" s="438"/>
      <c r="R1" s="438"/>
      <c r="S1" s="438"/>
      <c r="T1" s="438"/>
      <c r="U1" s="438"/>
      <c r="V1" s="438"/>
      <c r="W1" s="438"/>
      <c r="X1" s="438"/>
      <c r="Y1" s="438"/>
      <c r="Z1" s="438"/>
      <c r="AA1" s="438"/>
      <c r="AB1" s="438"/>
      <c r="AC1" s="438"/>
      <c r="AD1" s="438"/>
      <c r="AE1" s="438"/>
      <c r="AF1" s="438"/>
      <c r="AG1" s="438"/>
      <c r="AH1" s="438"/>
      <c r="AI1" s="438"/>
      <c r="AJ1" s="438"/>
      <c r="AK1" s="438"/>
      <c r="AL1" s="438"/>
      <c r="AM1" s="438"/>
      <c r="AN1" s="438"/>
      <c r="AO1" s="438"/>
      <c r="AP1" s="438"/>
      <c r="AQ1" s="438"/>
      <c r="AR1" s="438"/>
      <c r="AS1" s="438"/>
      <c r="AT1" s="438"/>
      <c r="AU1" s="438"/>
      <c r="AV1" s="438"/>
      <c r="AW1" s="438"/>
      <c r="AX1" s="438"/>
      <c r="AY1" s="438"/>
      <c r="AZ1" s="438"/>
      <c r="BA1" s="438"/>
      <c r="BB1" s="438"/>
      <c r="BC1" s="438"/>
      <c r="BD1" s="438"/>
      <c r="BE1" s="438"/>
      <c r="BF1" s="438"/>
      <c r="BG1" s="438"/>
      <c r="BH1" s="438"/>
      <c r="BI1" s="438"/>
      <c r="BJ1" s="438"/>
      <c r="BK1" s="438"/>
      <c r="BL1" s="438"/>
      <c r="BM1" s="438"/>
      <c r="BN1" s="438"/>
      <c r="BO1" s="438"/>
      <c r="BP1" s="438"/>
      <c r="BQ1" s="438"/>
      <c r="BR1" s="438"/>
      <c r="BS1" s="438"/>
      <c r="BT1" s="438"/>
      <c r="BU1" s="438"/>
      <c r="BV1" s="438"/>
      <c r="BW1" s="438"/>
      <c r="BX1" s="438"/>
      <c r="BY1" s="438"/>
      <c r="BZ1" s="438"/>
      <c r="CA1" s="438"/>
      <c r="CB1" s="438"/>
      <c r="CC1" s="438"/>
      <c r="CD1" s="438"/>
      <c r="CE1" s="438"/>
      <c r="CF1" s="438"/>
      <c r="CG1" s="438"/>
      <c r="CH1" s="438"/>
      <c r="CI1" s="438"/>
      <c r="CJ1" s="438"/>
      <c r="CK1" s="438"/>
      <c r="CL1" s="438"/>
      <c r="CM1" s="438"/>
      <c r="CN1" s="438"/>
      <c r="CO1" s="438"/>
      <c r="CP1" s="438"/>
      <c r="CQ1" s="438"/>
      <c r="CR1" s="438"/>
      <c r="CS1" s="438"/>
      <c r="CT1" s="438"/>
      <c r="CU1" s="438"/>
      <c r="CV1" s="438"/>
      <c r="CW1" s="438"/>
      <c r="CX1" s="438"/>
      <c r="CY1" s="438"/>
      <c r="CZ1" s="438"/>
      <c r="DA1" s="438"/>
      <c r="DB1" s="438"/>
      <c r="DC1" s="438"/>
      <c r="DD1" s="438"/>
      <c r="DE1" s="438"/>
      <c r="DF1" s="438"/>
      <c r="DG1" s="438"/>
      <c r="DH1" s="438"/>
      <c r="DI1" s="438"/>
      <c r="DJ1" s="186"/>
      <c r="DK1" s="186"/>
      <c r="DL1" s="186"/>
      <c r="DM1" s="186"/>
      <c r="DN1" s="186"/>
      <c r="DO1" s="186"/>
    </row>
    <row r="2" spans="1:119" ht="24.75" thickBot="1" x14ac:dyDescent="0.2">
      <c r="A2" s="185"/>
      <c r="B2" s="188" t="s">
        <v>81</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x14ac:dyDescent="0.2">
      <c r="A3" s="186"/>
      <c r="B3" s="439" t="s">
        <v>82</v>
      </c>
      <c r="C3" s="440"/>
      <c r="D3" s="440"/>
      <c r="E3" s="441"/>
      <c r="F3" s="441"/>
      <c r="G3" s="441"/>
      <c r="H3" s="441"/>
      <c r="I3" s="441"/>
      <c r="J3" s="441"/>
      <c r="K3" s="441"/>
      <c r="L3" s="441" t="s">
        <v>83</v>
      </c>
      <c r="M3" s="441"/>
      <c r="N3" s="441"/>
      <c r="O3" s="441"/>
      <c r="P3" s="441"/>
      <c r="Q3" s="441"/>
      <c r="R3" s="448"/>
      <c r="S3" s="448"/>
      <c r="T3" s="448"/>
      <c r="U3" s="448"/>
      <c r="V3" s="449"/>
      <c r="W3" s="423" t="s">
        <v>84</v>
      </c>
      <c r="X3" s="424"/>
      <c r="Y3" s="424"/>
      <c r="Z3" s="424"/>
      <c r="AA3" s="424"/>
      <c r="AB3" s="440"/>
      <c r="AC3" s="448" t="s">
        <v>85</v>
      </c>
      <c r="AD3" s="424"/>
      <c r="AE3" s="424"/>
      <c r="AF3" s="424"/>
      <c r="AG3" s="424"/>
      <c r="AH3" s="424"/>
      <c r="AI3" s="424"/>
      <c r="AJ3" s="424"/>
      <c r="AK3" s="424"/>
      <c r="AL3" s="425"/>
      <c r="AM3" s="423" t="s">
        <v>86</v>
      </c>
      <c r="AN3" s="424"/>
      <c r="AO3" s="424"/>
      <c r="AP3" s="424"/>
      <c r="AQ3" s="424"/>
      <c r="AR3" s="424"/>
      <c r="AS3" s="424"/>
      <c r="AT3" s="424"/>
      <c r="AU3" s="424"/>
      <c r="AV3" s="424"/>
      <c r="AW3" s="424"/>
      <c r="AX3" s="425"/>
      <c r="AY3" s="460" t="s">
        <v>1</v>
      </c>
      <c r="AZ3" s="461"/>
      <c r="BA3" s="461"/>
      <c r="BB3" s="461"/>
      <c r="BC3" s="461"/>
      <c r="BD3" s="461"/>
      <c r="BE3" s="461"/>
      <c r="BF3" s="461"/>
      <c r="BG3" s="461"/>
      <c r="BH3" s="461"/>
      <c r="BI3" s="461"/>
      <c r="BJ3" s="461"/>
      <c r="BK3" s="461"/>
      <c r="BL3" s="461"/>
      <c r="BM3" s="462"/>
      <c r="BN3" s="423" t="s">
        <v>87</v>
      </c>
      <c r="BO3" s="424"/>
      <c r="BP3" s="424"/>
      <c r="BQ3" s="424"/>
      <c r="BR3" s="424"/>
      <c r="BS3" s="424"/>
      <c r="BT3" s="424"/>
      <c r="BU3" s="425"/>
      <c r="BV3" s="423" t="s">
        <v>88</v>
      </c>
      <c r="BW3" s="424"/>
      <c r="BX3" s="424"/>
      <c r="BY3" s="424"/>
      <c r="BZ3" s="424"/>
      <c r="CA3" s="424"/>
      <c r="CB3" s="424"/>
      <c r="CC3" s="425"/>
      <c r="CD3" s="460" t="s">
        <v>1</v>
      </c>
      <c r="CE3" s="461"/>
      <c r="CF3" s="461"/>
      <c r="CG3" s="461"/>
      <c r="CH3" s="461"/>
      <c r="CI3" s="461"/>
      <c r="CJ3" s="461"/>
      <c r="CK3" s="461"/>
      <c r="CL3" s="461"/>
      <c r="CM3" s="461"/>
      <c r="CN3" s="461"/>
      <c r="CO3" s="461"/>
      <c r="CP3" s="461"/>
      <c r="CQ3" s="461"/>
      <c r="CR3" s="461"/>
      <c r="CS3" s="462"/>
      <c r="CT3" s="423" t="s">
        <v>89</v>
      </c>
      <c r="CU3" s="424"/>
      <c r="CV3" s="424"/>
      <c r="CW3" s="424"/>
      <c r="CX3" s="424"/>
      <c r="CY3" s="424"/>
      <c r="CZ3" s="424"/>
      <c r="DA3" s="425"/>
      <c r="DB3" s="423" t="s">
        <v>90</v>
      </c>
      <c r="DC3" s="424"/>
      <c r="DD3" s="424"/>
      <c r="DE3" s="424"/>
      <c r="DF3" s="424"/>
      <c r="DG3" s="424"/>
      <c r="DH3" s="424"/>
      <c r="DI3" s="425"/>
      <c r="DJ3" s="185"/>
      <c r="DK3" s="185"/>
      <c r="DL3" s="185"/>
      <c r="DM3" s="185"/>
      <c r="DN3" s="185"/>
      <c r="DO3" s="185"/>
    </row>
    <row r="4" spans="1:119" ht="18.75" customHeight="1" x14ac:dyDescent="0.15">
      <c r="A4" s="186"/>
      <c r="B4" s="442"/>
      <c r="C4" s="443"/>
      <c r="D4" s="443"/>
      <c r="E4" s="444"/>
      <c r="F4" s="444"/>
      <c r="G4" s="444"/>
      <c r="H4" s="444"/>
      <c r="I4" s="444"/>
      <c r="J4" s="444"/>
      <c r="K4" s="444"/>
      <c r="L4" s="444"/>
      <c r="M4" s="444"/>
      <c r="N4" s="444"/>
      <c r="O4" s="444"/>
      <c r="P4" s="444"/>
      <c r="Q4" s="444"/>
      <c r="R4" s="450"/>
      <c r="S4" s="450"/>
      <c r="T4" s="450"/>
      <c r="U4" s="450"/>
      <c r="V4" s="451"/>
      <c r="W4" s="454"/>
      <c r="X4" s="455"/>
      <c r="Y4" s="455"/>
      <c r="Z4" s="455"/>
      <c r="AA4" s="455"/>
      <c r="AB4" s="443"/>
      <c r="AC4" s="450"/>
      <c r="AD4" s="455"/>
      <c r="AE4" s="455"/>
      <c r="AF4" s="455"/>
      <c r="AG4" s="455"/>
      <c r="AH4" s="455"/>
      <c r="AI4" s="455"/>
      <c r="AJ4" s="455"/>
      <c r="AK4" s="455"/>
      <c r="AL4" s="458"/>
      <c r="AM4" s="456"/>
      <c r="AN4" s="457"/>
      <c r="AO4" s="457"/>
      <c r="AP4" s="457"/>
      <c r="AQ4" s="457"/>
      <c r="AR4" s="457"/>
      <c r="AS4" s="457"/>
      <c r="AT4" s="457"/>
      <c r="AU4" s="457"/>
      <c r="AV4" s="457"/>
      <c r="AW4" s="457"/>
      <c r="AX4" s="459"/>
      <c r="AY4" s="426" t="s">
        <v>91</v>
      </c>
      <c r="AZ4" s="427"/>
      <c r="BA4" s="427"/>
      <c r="BB4" s="427"/>
      <c r="BC4" s="427"/>
      <c r="BD4" s="427"/>
      <c r="BE4" s="427"/>
      <c r="BF4" s="427"/>
      <c r="BG4" s="427"/>
      <c r="BH4" s="427"/>
      <c r="BI4" s="427"/>
      <c r="BJ4" s="427"/>
      <c r="BK4" s="427"/>
      <c r="BL4" s="427"/>
      <c r="BM4" s="428"/>
      <c r="BN4" s="429">
        <v>6145789</v>
      </c>
      <c r="BO4" s="430"/>
      <c r="BP4" s="430"/>
      <c r="BQ4" s="430"/>
      <c r="BR4" s="430"/>
      <c r="BS4" s="430"/>
      <c r="BT4" s="430"/>
      <c r="BU4" s="431"/>
      <c r="BV4" s="429">
        <v>5912239</v>
      </c>
      <c r="BW4" s="430"/>
      <c r="BX4" s="430"/>
      <c r="BY4" s="430"/>
      <c r="BZ4" s="430"/>
      <c r="CA4" s="430"/>
      <c r="CB4" s="430"/>
      <c r="CC4" s="431"/>
      <c r="CD4" s="432" t="s">
        <v>92</v>
      </c>
      <c r="CE4" s="433"/>
      <c r="CF4" s="433"/>
      <c r="CG4" s="433"/>
      <c r="CH4" s="433"/>
      <c r="CI4" s="433"/>
      <c r="CJ4" s="433"/>
      <c r="CK4" s="433"/>
      <c r="CL4" s="433"/>
      <c r="CM4" s="433"/>
      <c r="CN4" s="433"/>
      <c r="CO4" s="433"/>
      <c r="CP4" s="433"/>
      <c r="CQ4" s="433"/>
      <c r="CR4" s="433"/>
      <c r="CS4" s="434"/>
      <c r="CT4" s="435">
        <v>3.1</v>
      </c>
      <c r="CU4" s="436"/>
      <c r="CV4" s="436"/>
      <c r="CW4" s="436"/>
      <c r="CX4" s="436"/>
      <c r="CY4" s="436"/>
      <c r="CZ4" s="436"/>
      <c r="DA4" s="437"/>
      <c r="DB4" s="435">
        <v>9.9</v>
      </c>
      <c r="DC4" s="436"/>
      <c r="DD4" s="436"/>
      <c r="DE4" s="436"/>
      <c r="DF4" s="436"/>
      <c r="DG4" s="436"/>
      <c r="DH4" s="436"/>
      <c r="DI4" s="437"/>
      <c r="DJ4" s="185"/>
      <c r="DK4" s="185"/>
      <c r="DL4" s="185"/>
      <c r="DM4" s="185"/>
      <c r="DN4" s="185"/>
      <c r="DO4" s="185"/>
    </row>
    <row r="5" spans="1:119" ht="18.75" customHeight="1" x14ac:dyDescent="0.15">
      <c r="A5" s="186"/>
      <c r="B5" s="445"/>
      <c r="C5" s="446"/>
      <c r="D5" s="446"/>
      <c r="E5" s="447"/>
      <c r="F5" s="447"/>
      <c r="G5" s="447"/>
      <c r="H5" s="447"/>
      <c r="I5" s="447"/>
      <c r="J5" s="447"/>
      <c r="K5" s="447"/>
      <c r="L5" s="447"/>
      <c r="M5" s="447"/>
      <c r="N5" s="447"/>
      <c r="O5" s="447"/>
      <c r="P5" s="447"/>
      <c r="Q5" s="447"/>
      <c r="R5" s="452"/>
      <c r="S5" s="452"/>
      <c r="T5" s="452"/>
      <c r="U5" s="452"/>
      <c r="V5" s="453"/>
      <c r="W5" s="456"/>
      <c r="X5" s="457"/>
      <c r="Y5" s="457"/>
      <c r="Z5" s="457"/>
      <c r="AA5" s="457"/>
      <c r="AB5" s="446"/>
      <c r="AC5" s="452"/>
      <c r="AD5" s="457"/>
      <c r="AE5" s="457"/>
      <c r="AF5" s="457"/>
      <c r="AG5" s="457"/>
      <c r="AH5" s="457"/>
      <c r="AI5" s="457"/>
      <c r="AJ5" s="457"/>
      <c r="AK5" s="457"/>
      <c r="AL5" s="459"/>
      <c r="AM5" s="495" t="s">
        <v>93</v>
      </c>
      <c r="AN5" s="496"/>
      <c r="AO5" s="496"/>
      <c r="AP5" s="496"/>
      <c r="AQ5" s="496"/>
      <c r="AR5" s="496"/>
      <c r="AS5" s="496"/>
      <c r="AT5" s="497"/>
      <c r="AU5" s="498" t="s">
        <v>94</v>
      </c>
      <c r="AV5" s="499"/>
      <c r="AW5" s="499"/>
      <c r="AX5" s="499"/>
      <c r="AY5" s="500" t="s">
        <v>95</v>
      </c>
      <c r="AZ5" s="501"/>
      <c r="BA5" s="501"/>
      <c r="BB5" s="501"/>
      <c r="BC5" s="501"/>
      <c r="BD5" s="501"/>
      <c r="BE5" s="501"/>
      <c r="BF5" s="501"/>
      <c r="BG5" s="501"/>
      <c r="BH5" s="501"/>
      <c r="BI5" s="501"/>
      <c r="BJ5" s="501"/>
      <c r="BK5" s="501"/>
      <c r="BL5" s="501"/>
      <c r="BM5" s="502"/>
      <c r="BN5" s="466">
        <v>5788135</v>
      </c>
      <c r="BO5" s="467"/>
      <c r="BP5" s="467"/>
      <c r="BQ5" s="467"/>
      <c r="BR5" s="467"/>
      <c r="BS5" s="467"/>
      <c r="BT5" s="467"/>
      <c r="BU5" s="468"/>
      <c r="BV5" s="466">
        <v>5520947</v>
      </c>
      <c r="BW5" s="467"/>
      <c r="BX5" s="467"/>
      <c r="BY5" s="467"/>
      <c r="BZ5" s="467"/>
      <c r="CA5" s="467"/>
      <c r="CB5" s="467"/>
      <c r="CC5" s="468"/>
      <c r="CD5" s="469" t="s">
        <v>96</v>
      </c>
      <c r="CE5" s="470"/>
      <c r="CF5" s="470"/>
      <c r="CG5" s="470"/>
      <c r="CH5" s="470"/>
      <c r="CI5" s="470"/>
      <c r="CJ5" s="470"/>
      <c r="CK5" s="470"/>
      <c r="CL5" s="470"/>
      <c r="CM5" s="470"/>
      <c r="CN5" s="470"/>
      <c r="CO5" s="470"/>
      <c r="CP5" s="470"/>
      <c r="CQ5" s="470"/>
      <c r="CR5" s="470"/>
      <c r="CS5" s="471"/>
      <c r="CT5" s="463">
        <v>69.5</v>
      </c>
      <c r="CU5" s="464"/>
      <c r="CV5" s="464"/>
      <c r="CW5" s="464"/>
      <c r="CX5" s="464"/>
      <c r="CY5" s="464"/>
      <c r="CZ5" s="464"/>
      <c r="DA5" s="465"/>
      <c r="DB5" s="463">
        <v>69.7</v>
      </c>
      <c r="DC5" s="464"/>
      <c r="DD5" s="464"/>
      <c r="DE5" s="464"/>
      <c r="DF5" s="464"/>
      <c r="DG5" s="464"/>
      <c r="DH5" s="464"/>
      <c r="DI5" s="465"/>
      <c r="DJ5" s="185"/>
      <c r="DK5" s="185"/>
      <c r="DL5" s="185"/>
      <c r="DM5" s="185"/>
      <c r="DN5" s="185"/>
      <c r="DO5" s="185"/>
    </row>
    <row r="6" spans="1:119" ht="18.75" customHeight="1" x14ac:dyDescent="0.15">
      <c r="A6" s="186"/>
      <c r="B6" s="472" t="s">
        <v>97</v>
      </c>
      <c r="C6" s="473"/>
      <c r="D6" s="473"/>
      <c r="E6" s="474"/>
      <c r="F6" s="474"/>
      <c r="G6" s="474"/>
      <c r="H6" s="474"/>
      <c r="I6" s="474"/>
      <c r="J6" s="474"/>
      <c r="K6" s="474"/>
      <c r="L6" s="474" t="s">
        <v>98</v>
      </c>
      <c r="M6" s="474"/>
      <c r="N6" s="474"/>
      <c r="O6" s="474"/>
      <c r="P6" s="474"/>
      <c r="Q6" s="474"/>
      <c r="R6" s="478"/>
      <c r="S6" s="478"/>
      <c r="T6" s="478"/>
      <c r="U6" s="478"/>
      <c r="V6" s="479"/>
      <c r="W6" s="482" t="s">
        <v>99</v>
      </c>
      <c r="X6" s="483"/>
      <c r="Y6" s="483"/>
      <c r="Z6" s="483"/>
      <c r="AA6" s="483"/>
      <c r="AB6" s="473"/>
      <c r="AC6" s="486" t="s">
        <v>100</v>
      </c>
      <c r="AD6" s="487"/>
      <c r="AE6" s="487"/>
      <c r="AF6" s="487"/>
      <c r="AG6" s="487"/>
      <c r="AH6" s="487"/>
      <c r="AI6" s="487"/>
      <c r="AJ6" s="487"/>
      <c r="AK6" s="487"/>
      <c r="AL6" s="488"/>
      <c r="AM6" s="495" t="s">
        <v>101</v>
      </c>
      <c r="AN6" s="496"/>
      <c r="AO6" s="496"/>
      <c r="AP6" s="496"/>
      <c r="AQ6" s="496"/>
      <c r="AR6" s="496"/>
      <c r="AS6" s="496"/>
      <c r="AT6" s="497"/>
      <c r="AU6" s="498" t="s">
        <v>102</v>
      </c>
      <c r="AV6" s="499"/>
      <c r="AW6" s="499"/>
      <c r="AX6" s="499"/>
      <c r="AY6" s="500" t="s">
        <v>103</v>
      </c>
      <c r="AZ6" s="501"/>
      <c r="BA6" s="501"/>
      <c r="BB6" s="501"/>
      <c r="BC6" s="501"/>
      <c r="BD6" s="501"/>
      <c r="BE6" s="501"/>
      <c r="BF6" s="501"/>
      <c r="BG6" s="501"/>
      <c r="BH6" s="501"/>
      <c r="BI6" s="501"/>
      <c r="BJ6" s="501"/>
      <c r="BK6" s="501"/>
      <c r="BL6" s="501"/>
      <c r="BM6" s="502"/>
      <c r="BN6" s="466">
        <v>357654</v>
      </c>
      <c r="BO6" s="467"/>
      <c r="BP6" s="467"/>
      <c r="BQ6" s="467"/>
      <c r="BR6" s="467"/>
      <c r="BS6" s="467"/>
      <c r="BT6" s="467"/>
      <c r="BU6" s="468"/>
      <c r="BV6" s="466">
        <v>391292</v>
      </c>
      <c r="BW6" s="467"/>
      <c r="BX6" s="467"/>
      <c r="BY6" s="467"/>
      <c r="BZ6" s="467"/>
      <c r="CA6" s="467"/>
      <c r="CB6" s="467"/>
      <c r="CC6" s="468"/>
      <c r="CD6" s="469" t="s">
        <v>104</v>
      </c>
      <c r="CE6" s="470"/>
      <c r="CF6" s="470"/>
      <c r="CG6" s="470"/>
      <c r="CH6" s="470"/>
      <c r="CI6" s="470"/>
      <c r="CJ6" s="470"/>
      <c r="CK6" s="470"/>
      <c r="CL6" s="470"/>
      <c r="CM6" s="470"/>
      <c r="CN6" s="470"/>
      <c r="CO6" s="470"/>
      <c r="CP6" s="470"/>
      <c r="CQ6" s="470"/>
      <c r="CR6" s="470"/>
      <c r="CS6" s="471"/>
      <c r="CT6" s="503">
        <v>72.400000000000006</v>
      </c>
      <c r="CU6" s="504"/>
      <c r="CV6" s="504"/>
      <c r="CW6" s="504"/>
      <c r="CX6" s="504"/>
      <c r="CY6" s="504"/>
      <c r="CZ6" s="504"/>
      <c r="DA6" s="505"/>
      <c r="DB6" s="503">
        <v>72.599999999999994</v>
      </c>
      <c r="DC6" s="504"/>
      <c r="DD6" s="504"/>
      <c r="DE6" s="504"/>
      <c r="DF6" s="504"/>
      <c r="DG6" s="504"/>
      <c r="DH6" s="504"/>
      <c r="DI6" s="505"/>
      <c r="DJ6" s="185"/>
      <c r="DK6" s="185"/>
      <c r="DL6" s="185"/>
      <c r="DM6" s="185"/>
      <c r="DN6" s="185"/>
      <c r="DO6" s="185"/>
    </row>
    <row r="7" spans="1:119" ht="18.75" customHeight="1" x14ac:dyDescent="0.15">
      <c r="A7" s="186"/>
      <c r="B7" s="442"/>
      <c r="C7" s="443"/>
      <c r="D7" s="443"/>
      <c r="E7" s="444"/>
      <c r="F7" s="444"/>
      <c r="G7" s="444"/>
      <c r="H7" s="444"/>
      <c r="I7" s="444"/>
      <c r="J7" s="444"/>
      <c r="K7" s="444"/>
      <c r="L7" s="444"/>
      <c r="M7" s="444"/>
      <c r="N7" s="444"/>
      <c r="O7" s="444"/>
      <c r="P7" s="444"/>
      <c r="Q7" s="444"/>
      <c r="R7" s="450"/>
      <c r="S7" s="450"/>
      <c r="T7" s="450"/>
      <c r="U7" s="450"/>
      <c r="V7" s="451"/>
      <c r="W7" s="454"/>
      <c r="X7" s="455"/>
      <c r="Y7" s="455"/>
      <c r="Z7" s="455"/>
      <c r="AA7" s="455"/>
      <c r="AB7" s="443"/>
      <c r="AC7" s="489"/>
      <c r="AD7" s="490"/>
      <c r="AE7" s="490"/>
      <c r="AF7" s="490"/>
      <c r="AG7" s="490"/>
      <c r="AH7" s="490"/>
      <c r="AI7" s="490"/>
      <c r="AJ7" s="490"/>
      <c r="AK7" s="490"/>
      <c r="AL7" s="491"/>
      <c r="AM7" s="495" t="s">
        <v>105</v>
      </c>
      <c r="AN7" s="496"/>
      <c r="AO7" s="496"/>
      <c r="AP7" s="496"/>
      <c r="AQ7" s="496"/>
      <c r="AR7" s="496"/>
      <c r="AS7" s="496"/>
      <c r="AT7" s="497"/>
      <c r="AU7" s="498" t="s">
        <v>94</v>
      </c>
      <c r="AV7" s="499"/>
      <c r="AW7" s="499"/>
      <c r="AX7" s="499"/>
      <c r="AY7" s="500" t="s">
        <v>106</v>
      </c>
      <c r="AZ7" s="501"/>
      <c r="BA7" s="501"/>
      <c r="BB7" s="501"/>
      <c r="BC7" s="501"/>
      <c r="BD7" s="501"/>
      <c r="BE7" s="501"/>
      <c r="BF7" s="501"/>
      <c r="BG7" s="501"/>
      <c r="BH7" s="501"/>
      <c r="BI7" s="501"/>
      <c r="BJ7" s="501"/>
      <c r="BK7" s="501"/>
      <c r="BL7" s="501"/>
      <c r="BM7" s="502"/>
      <c r="BN7" s="466">
        <v>260605</v>
      </c>
      <c r="BO7" s="467"/>
      <c r="BP7" s="467"/>
      <c r="BQ7" s="467"/>
      <c r="BR7" s="467"/>
      <c r="BS7" s="467"/>
      <c r="BT7" s="467"/>
      <c r="BU7" s="468"/>
      <c r="BV7" s="466">
        <v>84226</v>
      </c>
      <c r="BW7" s="467"/>
      <c r="BX7" s="467"/>
      <c r="BY7" s="467"/>
      <c r="BZ7" s="467"/>
      <c r="CA7" s="467"/>
      <c r="CB7" s="467"/>
      <c r="CC7" s="468"/>
      <c r="CD7" s="469" t="s">
        <v>107</v>
      </c>
      <c r="CE7" s="470"/>
      <c r="CF7" s="470"/>
      <c r="CG7" s="470"/>
      <c r="CH7" s="470"/>
      <c r="CI7" s="470"/>
      <c r="CJ7" s="470"/>
      <c r="CK7" s="470"/>
      <c r="CL7" s="470"/>
      <c r="CM7" s="470"/>
      <c r="CN7" s="470"/>
      <c r="CO7" s="470"/>
      <c r="CP7" s="470"/>
      <c r="CQ7" s="470"/>
      <c r="CR7" s="470"/>
      <c r="CS7" s="471"/>
      <c r="CT7" s="466">
        <v>3166996</v>
      </c>
      <c r="CU7" s="467"/>
      <c r="CV7" s="467"/>
      <c r="CW7" s="467"/>
      <c r="CX7" s="467"/>
      <c r="CY7" s="467"/>
      <c r="CZ7" s="467"/>
      <c r="DA7" s="468"/>
      <c r="DB7" s="466">
        <v>3114579</v>
      </c>
      <c r="DC7" s="467"/>
      <c r="DD7" s="467"/>
      <c r="DE7" s="467"/>
      <c r="DF7" s="467"/>
      <c r="DG7" s="467"/>
      <c r="DH7" s="467"/>
      <c r="DI7" s="468"/>
      <c r="DJ7" s="185"/>
      <c r="DK7" s="185"/>
      <c r="DL7" s="185"/>
      <c r="DM7" s="185"/>
      <c r="DN7" s="185"/>
      <c r="DO7" s="185"/>
    </row>
    <row r="8" spans="1:119" ht="18.75" customHeight="1" thickBot="1" x14ac:dyDescent="0.2">
      <c r="A8" s="186"/>
      <c r="B8" s="475"/>
      <c r="C8" s="476"/>
      <c r="D8" s="476"/>
      <c r="E8" s="477"/>
      <c r="F8" s="477"/>
      <c r="G8" s="477"/>
      <c r="H8" s="477"/>
      <c r="I8" s="477"/>
      <c r="J8" s="477"/>
      <c r="K8" s="477"/>
      <c r="L8" s="477"/>
      <c r="M8" s="477"/>
      <c r="N8" s="477"/>
      <c r="O8" s="477"/>
      <c r="P8" s="477"/>
      <c r="Q8" s="477"/>
      <c r="R8" s="480"/>
      <c r="S8" s="480"/>
      <c r="T8" s="480"/>
      <c r="U8" s="480"/>
      <c r="V8" s="481"/>
      <c r="W8" s="484"/>
      <c r="X8" s="485"/>
      <c r="Y8" s="485"/>
      <c r="Z8" s="485"/>
      <c r="AA8" s="485"/>
      <c r="AB8" s="476"/>
      <c r="AC8" s="492"/>
      <c r="AD8" s="493"/>
      <c r="AE8" s="493"/>
      <c r="AF8" s="493"/>
      <c r="AG8" s="493"/>
      <c r="AH8" s="493"/>
      <c r="AI8" s="493"/>
      <c r="AJ8" s="493"/>
      <c r="AK8" s="493"/>
      <c r="AL8" s="494"/>
      <c r="AM8" s="495" t="s">
        <v>108</v>
      </c>
      <c r="AN8" s="496"/>
      <c r="AO8" s="496"/>
      <c r="AP8" s="496"/>
      <c r="AQ8" s="496"/>
      <c r="AR8" s="496"/>
      <c r="AS8" s="496"/>
      <c r="AT8" s="497"/>
      <c r="AU8" s="498" t="s">
        <v>109</v>
      </c>
      <c r="AV8" s="499"/>
      <c r="AW8" s="499"/>
      <c r="AX8" s="499"/>
      <c r="AY8" s="500" t="s">
        <v>110</v>
      </c>
      <c r="AZ8" s="501"/>
      <c r="BA8" s="501"/>
      <c r="BB8" s="501"/>
      <c r="BC8" s="501"/>
      <c r="BD8" s="501"/>
      <c r="BE8" s="501"/>
      <c r="BF8" s="501"/>
      <c r="BG8" s="501"/>
      <c r="BH8" s="501"/>
      <c r="BI8" s="501"/>
      <c r="BJ8" s="501"/>
      <c r="BK8" s="501"/>
      <c r="BL8" s="501"/>
      <c r="BM8" s="502"/>
      <c r="BN8" s="466">
        <v>97049</v>
      </c>
      <c r="BO8" s="467"/>
      <c r="BP8" s="467"/>
      <c r="BQ8" s="467"/>
      <c r="BR8" s="467"/>
      <c r="BS8" s="467"/>
      <c r="BT8" s="467"/>
      <c r="BU8" s="468"/>
      <c r="BV8" s="466">
        <v>307066</v>
      </c>
      <c r="BW8" s="467"/>
      <c r="BX8" s="467"/>
      <c r="BY8" s="467"/>
      <c r="BZ8" s="467"/>
      <c r="CA8" s="467"/>
      <c r="CB8" s="467"/>
      <c r="CC8" s="468"/>
      <c r="CD8" s="469" t="s">
        <v>111</v>
      </c>
      <c r="CE8" s="470"/>
      <c r="CF8" s="470"/>
      <c r="CG8" s="470"/>
      <c r="CH8" s="470"/>
      <c r="CI8" s="470"/>
      <c r="CJ8" s="470"/>
      <c r="CK8" s="470"/>
      <c r="CL8" s="470"/>
      <c r="CM8" s="470"/>
      <c r="CN8" s="470"/>
      <c r="CO8" s="470"/>
      <c r="CP8" s="470"/>
      <c r="CQ8" s="470"/>
      <c r="CR8" s="470"/>
      <c r="CS8" s="471"/>
      <c r="CT8" s="506">
        <v>0.16</v>
      </c>
      <c r="CU8" s="507"/>
      <c r="CV8" s="507"/>
      <c r="CW8" s="507"/>
      <c r="CX8" s="507"/>
      <c r="CY8" s="507"/>
      <c r="CZ8" s="507"/>
      <c r="DA8" s="508"/>
      <c r="DB8" s="506">
        <v>0.16</v>
      </c>
      <c r="DC8" s="507"/>
      <c r="DD8" s="507"/>
      <c r="DE8" s="507"/>
      <c r="DF8" s="507"/>
      <c r="DG8" s="507"/>
      <c r="DH8" s="507"/>
      <c r="DI8" s="508"/>
      <c r="DJ8" s="185"/>
      <c r="DK8" s="185"/>
      <c r="DL8" s="185"/>
      <c r="DM8" s="185"/>
      <c r="DN8" s="185"/>
      <c r="DO8" s="185"/>
    </row>
    <row r="9" spans="1:119" ht="18.75" customHeight="1" thickBot="1" x14ac:dyDescent="0.2">
      <c r="A9" s="186"/>
      <c r="B9" s="460" t="s">
        <v>112</v>
      </c>
      <c r="C9" s="461"/>
      <c r="D9" s="461"/>
      <c r="E9" s="461"/>
      <c r="F9" s="461"/>
      <c r="G9" s="461"/>
      <c r="H9" s="461"/>
      <c r="I9" s="461"/>
      <c r="J9" s="461"/>
      <c r="K9" s="509"/>
      <c r="L9" s="510" t="s">
        <v>113</v>
      </c>
      <c r="M9" s="511"/>
      <c r="N9" s="511"/>
      <c r="O9" s="511"/>
      <c r="P9" s="511"/>
      <c r="Q9" s="512"/>
      <c r="R9" s="513">
        <v>3962</v>
      </c>
      <c r="S9" s="514"/>
      <c r="T9" s="514"/>
      <c r="U9" s="514"/>
      <c r="V9" s="515"/>
      <c r="W9" s="423" t="s">
        <v>114</v>
      </c>
      <c r="X9" s="424"/>
      <c r="Y9" s="424"/>
      <c r="Z9" s="424"/>
      <c r="AA9" s="424"/>
      <c r="AB9" s="424"/>
      <c r="AC9" s="424"/>
      <c r="AD9" s="424"/>
      <c r="AE9" s="424"/>
      <c r="AF9" s="424"/>
      <c r="AG9" s="424"/>
      <c r="AH9" s="424"/>
      <c r="AI9" s="424"/>
      <c r="AJ9" s="424"/>
      <c r="AK9" s="424"/>
      <c r="AL9" s="425"/>
      <c r="AM9" s="495" t="s">
        <v>115</v>
      </c>
      <c r="AN9" s="496"/>
      <c r="AO9" s="496"/>
      <c r="AP9" s="496"/>
      <c r="AQ9" s="496"/>
      <c r="AR9" s="496"/>
      <c r="AS9" s="496"/>
      <c r="AT9" s="497"/>
      <c r="AU9" s="498" t="s">
        <v>94</v>
      </c>
      <c r="AV9" s="499"/>
      <c r="AW9" s="499"/>
      <c r="AX9" s="499"/>
      <c r="AY9" s="500" t="s">
        <v>116</v>
      </c>
      <c r="AZ9" s="501"/>
      <c r="BA9" s="501"/>
      <c r="BB9" s="501"/>
      <c r="BC9" s="501"/>
      <c r="BD9" s="501"/>
      <c r="BE9" s="501"/>
      <c r="BF9" s="501"/>
      <c r="BG9" s="501"/>
      <c r="BH9" s="501"/>
      <c r="BI9" s="501"/>
      <c r="BJ9" s="501"/>
      <c r="BK9" s="501"/>
      <c r="BL9" s="501"/>
      <c r="BM9" s="502"/>
      <c r="BN9" s="466">
        <v>-210017</v>
      </c>
      <c r="BO9" s="467"/>
      <c r="BP9" s="467"/>
      <c r="BQ9" s="467"/>
      <c r="BR9" s="467"/>
      <c r="BS9" s="467"/>
      <c r="BT9" s="467"/>
      <c r="BU9" s="468"/>
      <c r="BV9" s="466">
        <v>-15097</v>
      </c>
      <c r="BW9" s="467"/>
      <c r="BX9" s="467"/>
      <c r="BY9" s="467"/>
      <c r="BZ9" s="467"/>
      <c r="CA9" s="467"/>
      <c r="CB9" s="467"/>
      <c r="CC9" s="468"/>
      <c r="CD9" s="469" t="s">
        <v>117</v>
      </c>
      <c r="CE9" s="470"/>
      <c r="CF9" s="470"/>
      <c r="CG9" s="470"/>
      <c r="CH9" s="470"/>
      <c r="CI9" s="470"/>
      <c r="CJ9" s="470"/>
      <c r="CK9" s="470"/>
      <c r="CL9" s="470"/>
      <c r="CM9" s="470"/>
      <c r="CN9" s="470"/>
      <c r="CO9" s="470"/>
      <c r="CP9" s="470"/>
      <c r="CQ9" s="470"/>
      <c r="CR9" s="470"/>
      <c r="CS9" s="471"/>
      <c r="CT9" s="463">
        <v>10.1</v>
      </c>
      <c r="CU9" s="464"/>
      <c r="CV9" s="464"/>
      <c r="CW9" s="464"/>
      <c r="CX9" s="464"/>
      <c r="CY9" s="464"/>
      <c r="CZ9" s="464"/>
      <c r="DA9" s="465"/>
      <c r="DB9" s="463">
        <v>9.6</v>
      </c>
      <c r="DC9" s="464"/>
      <c r="DD9" s="464"/>
      <c r="DE9" s="464"/>
      <c r="DF9" s="464"/>
      <c r="DG9" s="464"/>
      <c r="DH9" s="464"/>
      <c r="DI9" s="465"/>
      <c r="DJ9" s="185"/>
      <c r="DK9" s="185"/>
      <c r="DL9" s="185"/>
      <c r="DM9" s="185"/>
      <c r="DN9" s="185"/>
      <c r="DO9" s="185"/>
    </row>
    <row r="10" spans="1:119" ht="18.75" customHeight="1" thickBot="1" x14ac:dyDescent="0.2">
      <c r="A10" s="186"/>
      <c r="B10" s="460"/>
      <c r="C10" s="461"/>
      <c r="D10" s="461"/>
      <c r="E10" s="461"/>
      <c r="F10" s="461"/>
      <c r="G10" s="461"/>
      <c r="H10" s="461"/>
      <c r="I10" s="461"/>
      <c r="J10" s="461"/>
      <c r="K10" s="509"/>
      <c r="L10" s="516" t="s">
        <v>118</v>
      </c>
      <c r="M10" s="496"/>
      <c r="N10" s="496"/>
      <c r="O10" s="496"/>
      <c r="P10" s="496"/>
      <c r="Q10" s="497"/>
      <c r="R10" s="517">
        <v>4719</v>
      </c>
      <c r="S10" s="518"/>
      <c r="T10" s="518"/>
      <c r="U10" s="518"/>
      <c r="V10" s="519"/>
      <c r="W10" s="454"/>
      <c r="X10" s="455"/>
      <c r="Y10" s="455"/>
      <c r="Z10" s="455"/>
      <c r="AA10" s="455"/>
      <c r="AB10" s="455"/>
      <c r="AC10" s="455"/>
      <c r="AD10" s="455"/>
      <c r="AE10" s="455"/>
      <c r="AF10" s="455"/>
      <c r="AG10" s="455"/>
      <c r="AH10" s="455"/>
      <c r="AI10" s="455"/>
      <c r="AJ10" s="455"/>
      <c r="AK10" s="455"/>
      <c r="AL10" s="458"/>
      <c r="AM10" s="495" t="s">
        <v>119</v>
      </c>
      <c r="AN10" s="496"/>
      <c r="AO10" s="496"/>
      <c r="AP10" s="496"/>
      <c r="AQ10" s="496"/>
      <c r="AR10" s="496"/>
      <c r="AS10" s="496"/>
      <c r="AT10" s="497"/>
      <c r="AU10" s="498" t="s">
        <v>120</v>
      </c>
      <c r="AV10" s="499"/>
      <c r="AW10" s="499"/>
      <c r="AX10" s="499"/>
      <c r="AY10" s="500" t="s">
        <v>121</v>
      </c>
      <c r="AZ10" s="501"/>
      <c r="BA10" s="501"/>
      <c r="BB10" s="501"/>
      <c r="BC10" s="501"/>
      <c r="BD10" s="501"/>
      <c r="BE10" s="501"/>
      <c r="BF10" s="501"/>
      <c r="BG10" s="501"/>
      <c r="BH10" s="501"/>
      <c r="BI10" s="501"/>
      <c r="BJ10" s="501"/>
      <c r="BK10" s="501"/>
      <c r="BL10" s="501"/>
      <c r="BM10" s="502"/>
      <c r="BN10" s="466">
        <v>2104</v>
      </c>
      <c r="BO10" s="467"/>
      <c r="BP10" s="467"/>
      <c r="BQ10" s="467"/>
      <c r="BR10" s="467"/>
      <c r="BS10" s="467"/>
      <c r="BT10" s="467"/>
      <c r="BU10" s="468"/>
      <c r="BV10" s="466">
        <v>203638</v>
      </c>
      <c r="BW10" s="467"/>
      <c r="BX10" s="467"/>
      <c r="BY10" s="467"/>
      <c r="BZ10" s="467"/>
      <c r="CA10" s="467"/>
      <c r="CB10" s="467"/>
      <c r="CC10" s="468"/>
      <c r="CD10" s="190" t="s">
        <v>122</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x14ac:dyDescent="0.2">
      <c r="A11" s="186"/>
      <c r="B11" s="460"/>
      <c r="C11" s="461"/>
      <c r="D11" s="461"/>
      <c r="E11" s="461"/>
      <c r="F11" s="461"/>
      <c r="G11" s="461"/>
      <c r="H11" s="461"/>
      <c r="I11" s="461"/>
      <c r="J11" s="461"/>
      <c r="K11" s="509"/>
      <c r="L11" s="520" t="s">
        <v>123</v>
      </c>
      <c r="M11" s="521"/>
      <c r="N11" s="521"/>
      <c r="O11" s="521"/>
      <c r="P11" s="521"/>
      <c r="Q11" s="522"/>
      <c r="R11" s="523" t="s">
        <v>124</v>
      </c>
      <c r="S11" s="524"/>
      <c r="T11" s="524"/>
      <c r="U11" s="524"/>
      <c r="V11" s="525"/>
      <c r="W11" s="454"/>
      <c r="X11" s="455"/>
      <c r="Y11" s="455"/>
      <c r="Z11" s="455"/>
      <c r="AA11" s="455"/>
      <c r="AB11" s="455"/>
      <c r="AC11" s="455"/>
      <c r="AD11" s="455"/>
      <c r="AE11" s="455"/>
      <c r="AF11" s="455"/>
      <c r="AG11" s="455"/>
      <c r="AH11" s="455"/>
      <c r="AI11" s="455"/>
      <c r="AJ11" s="455"/>
      <c r="AK11" s="455"/>
      <c r="AL11" s="458"/>
      <c r="AM11" s="495" t="s">
        <v>125</v>
      </c>
      <c r="AN11" s="496"/>
      <c r="AO11" s="496"/>
      <c r="AP11" s="496"/>
      <c r="AQ11" s="496"/>
      <c r="AR11" s="496"/>
      <c r="AS11" s="496"/>
      <c r="AT11" s="497"/>
      <c r="AU11" s="498" t="s">
        <v>126</v>
      </c>
      <c r="AV11" s="499"/>
      <c r="AW11" s="499"/>
      <c r="AX11" s="499"/>
      <c r="AY11" s="500" t="s">
        <v>127</v>
      </c>
      <c r="AZ11" s="501"/>
      <c r="BA11" s="501"/>
      <c r="BB11" s="501"/>
      <c r="BC11" s="501"/>
      <c r="BD11" s="501"/>
      <c r="BE11" s="501"/>
      <c r="BF11" s="501"/>
      <c r="BG11" s="501"/>
      <c r="BH11" s="501"/>
      <c r="BI11" s="501"/>
      <c r="BJ11" s="501"/>
      <c r="BK11" s="501"/>
      <c r="BL11" s="501"/>
      <c r="BM11" s="502"/>
      <c r="BN11" s="466">
        <v>0</v>
      </c>
      <c r="BO11" s="467"/>
      <c r="BP11" s="467"/>
      <c r="BQ11" s="467"/>
      <c r="BR11" s="467"/>
      <c r="BS11" s="467"/>
      <c r="BT11" s="467"/>
      <c r="BU11" s="468"/>
      <c r="BV11" s="466">
        <v>0</v>
      </c>
      <c r="BW11" s="467"/>
      <c r="BX11" s="467"/>
      <c r="BY11" s="467"/>
      <c r="BZ11" s="467"/>
      <c r="CA11" s="467"/>
      <c r="CB11" s="467"/>
      <c r="CC11" s="468"/>
      <c r="CD11" s="469" t="s">
        <v>128</v>
      </c>
      <c r="CE11" s="470"/>
      <c r="CF11" s="470"/>
      <c r="CG11" s="470"/>
      <c r="CH11" s="470"/>
      <c r="CI11" s="470"/>
      <c r="CJ11" s="470"/>
      <c r="CK11" s="470"/>
      <c r="CL11" s="470"/>
      <c r="CM11" s="470"/>
      <c r="CN11" s="470"/>
      <c r="CO11" s="470"/>
      <c r="CP11" s="470"/>
      <c r="CQ11" s="470"/>
      <c r="CR11" s="470"/>
      <c r="CS11" s="471"/>
      <c r="CT11" s="506" t="s">
        <v>129</v>
      </c>
      <c r="CU11" s="507"/>
      <c r="CV11" s="507"/>
      <c r="CW11" s="507"/>
      <c r="CX11" s="507"/>
      <c r="CY11" s="507"/>
      <c r="CZ11" s="507"/>
      <c r="DA11" s="508"/>
      <c r="DB11" s="506" t="s">
        <v>130</v>
      </c>
      <c r="DC11" s="507"/>
      <c r="DD11" s="507"/>
      <c r="DE11" s="507"/>
      <c r="DF11" s="507"/>
      <c r="DG11" s="507"/>
      <c r="DH11" s="507"/>
      <c r="DI11" s="508"/>
      <c r="DJ11" s="185"/>
      <c r="DK11" s="185"/>
      <c r="DL11" s="185"/>
      <c r="DM11" s="185"/>
      <c r="DN11" s="185"/>
      <c r="DO11" s="185"/>
    </row>
    <row r="12" spans="1:119" ht="18.75" customHeight="1" x14ac:dyDescent="0.15">
      <c r="A12" s="186"/>
      <c r="B12" s="526" t="s">
        <v>131</v>
      </c>
      <c r="C12" s="527"/>
      <c r="D12" s="527"/>
      <c r="E12" s="527"/>
      <c r="F12" s="527"/>
      <c r="G12" s="527"/>
      <c r="H12" s="527"/>
      <c r="I12" s="527"/>
      <c r="J12" s="527"/>
      <c r="K12" s="528"/>
      <c r="L12" s="535" t="s">
        <v>132</v>
      </c>
      <c r="M12" s="536"/>
      <c r="N12" s="536"/>
      <c r="O12" s="536"/>
      <c r="P12" s="536"/>
      <c r="Q12" s="537"/>
      <c r="R12" s="538">
        <v>3693</v>
      </c>
      <c r="S12" s="539"/>
      <c r="T12" s="539"/>
      <c r="U12" s="539"/>
      <c r="V12" s="540"/>
      <c r="W12" s="541" t="s">
        <v>1</v>
      </c>
      <c r="X12" s="499"/>
      <c r="Y12" s="499"/>
      <c r="Z12" s="499"/>
      <c r="AA12" s="499"/>
      <c r="AB12" s="542"/>
      <c r="AC12" s="498" t="s">
        <v>133</v>
      </c>
      <c r="AD12" s="499"/>
      <c r="AE12" s="499"/>
      <c r="AF12" s="499"/>
      <c r="AG12" s="542"/>
      <c r="AH12" s="498" t="s">
        <v>134</v>
      </c>
      <c r="AI12" s="499"/>
      <c r="AJ12" s="499"/>
      <c r="AK12" s="499"/>
      <c r="AL12" s="543"/>
      <c r="AM12" s="495" t="s">
        <v>135</v>
      </c>
      <c r="AN12" s="496"/>
      <c r="AO12" s="496"/>
      <c r="AP12" s="496"/>
      <c r="AQ12" s="496"/>
      <c r="AR12" s="496"/>
      <c r="AS12" s="496"/>
      <c r="AT12" s="497"/>
      <c r="AU12" s="498" t="s">
        <v>136</v>
      </c>
      <c r="AV12" s="499"/>
      <c r="AW12" s="499"/>
      <c r="AX12" s="499"/>
      <c r="AY12" s="500" t="s">
        <v>137</v>
      </c>
      <c r="AZ12" s="501"/>
      <c r="BA12" s="501"/>
      <c r="BB12" s="501"/>
      <c r="BC12" s="501"/>
      <c r="BD12" s="501"/>
      <c r="BE12" s="501"/>
      <c r="BF12" s="501"/>
      <c r="BG12" s="501"/>
      <c r="BH12" s="501"/>
      <c r="BI12" s="501"/>
      <c r="BJ12" s="501"/>
      <c r="BK12" s="501"/>
      <c r="BL12" s="501"/>
      <c r="BM12" s="502"/>
      <c r="BN12" s="466">
        <v>0</v>
      </c>
      <c r="BO12" s="467"/>
      <c r="BP12" s="467"/>
      <c r="BQ12" s="467"/>
      <c r="BR12" s="467"/>
      <c r="BS12" s="467"/>
      <c r="BT12" s="467"/>
      <c r="BU12" s="468"/>
      <c r="BV12" s="466">
        <v>200000</v>
      </c>
      <c r="BW12" s="467"/>
      <c r="BX12" s="467"/>
      <c r="BY12" s="467"/>
      <c r="BZ12" s="467"/>
      <c r="CA12" s="467"/>
      <c r="CB12" s="467"/>
      <c r="CC12" s="468"/>
      <c r="CD12" s="469" t="s">
        <v>138</v>
      </c>
      <c r="CE12" s="470"/>
      <c r="CF12" s="470"/>
      <c r="CG12" s="470"/>
      <c r="CH12" s="470"/>
      <c r="CI12" s="470"/>
      <c r="CJ12" s="470"/>
      <c r="CK12" s="470"/>
      <c r="CL12" s="470"/>
      <c r="CM12" s="470"/>
      <c r="CN12" s="470"/>
      <c r="CO12" s="470"/>
      <c r="CP12" s="470"/>
      <c r="CQ12" s="470"/>
      <c r="CR12" s="470"/>
      <c r="CS12" s="471"/>
      <c r="CT12" s="506" t="s">
        <v>139</v>
      </c>
      <c r="CU12" s="507"/>
      <c r="CV12" s="507"/>
      <c r="CW12" s="507"/>
      <c r="CX12" s="507"/>
      <c r="CY12" s="507"/>
      <c r="CZ12" s="507"/>
      <c r="DA12" s="508"/>
      <c r="DB12" s="506" t="s">
        <v>140</v>
      </c>
      <c r="DC12" s="507"/>
      <c r="DD12" s="507"/>
      <c r="DE12" s="507"/>
      <c r="DF12" s="507"/>
      <c r="DG12" s="507"/>
      <c r="DH12" s="507"/>
      <c r="DI12" s="508"/>
      <c r="DJ12" s="185"/>
      <c r="DK12" s="185"/>
      <c r="DL12" s="185"/>
      <c r="DM12" s="185"/>
      <c r="DN12" s="185"/>
      <c r="DO12" s="185"/>
    </row>
    <row r="13" spans="1:119" ht="18.75" customHeight="1" x14ac:dyDescent="0.15">
      <c r="A13" s="186"/>
      <c r="B13" s="529"/>
      <c r="C13" s="530"/>
      <c r="D13" s="530"/>
      <c r="E13" s="530"/>
      <c r="F13" s="530"/>
      <c r="G13" s="530"/>
      <c r="H13" s="530"/>
      <c r="I13" s="530"/>
      <c r="J13" s="530"/>
      <c r="K13" s="531"/>
      <c r="L13" s="196"/>
      <c r="M13" s="554" t="s">
        <v>141</v>
      </c>
      <c r="N13" s="555"/>
      <c r="O13" s="555"/>
      <c r="P13" s="555"/>
      <c r="Q13" s="556"/>
      <c r="R13" s="547">
        <v>3650</v>
      </c>
      <c r="S13" s="548"/>
      <c r="T13" s="548"/>
      <c r="U13" s="548"/>
      <c r="V13" s="549"/>
      <c r="W13" s="482" t="s">
        <v>142</v>
      </c>
      <c r="X13" s="483"/>
      <c r="Y13" s="483"/>
      <c r="Z13" s="483"/>
      <c r="AA13" s="483"/>
      <c r="AB13" s="473"/>
      <c r="AC13" s="517">
        <v>745</v>
      </c>
      <c r="AD13" s="518"/>
      <c r="AE13" s="518"/>
      <c r="AF13" s="518"/>
      <c r="AG13" s="557"/>
      <c r="AH13" s="517">
        <v>434</v>
      </c>
      <c r="AI13" s="518"/>
      <c r="AJ13" s="518"/>
      <c r="AK13" s="518"/>
      <c r="AL13" s="519"/>
      <c r="AM13" s="495" t="s">
        <v>143</v>
      </c>
      <c r="AN13" s="496"/>
      <c r="AO13" s="496"/>
      <c r="AP13" s="496"/>
      <c r="AQ13" s="496"/>
      <c r="AR13" s="496"/>
      <c r="AS13" s="496"/>
      <c r="AT13" s="497"/>
      <c r="AU13" s="498" t="s">
        <v>144</v>
      </c>
      <c r="AV13" s="499"/>
      <c r="AW13" s="499"/>
      <c r="AX13" s="499"/>
      <c r="AY13" s="500" t="s">
        <v>145</v>
      </c>
      <c r="AZ13" s="501"/>
      <c r="BA13" s="501"/>
      <c r="BB13" s="501"/>
      <c r="BC13" s="501"/>
      <c r="BD13" s="501"/>
      <c r="BE13" s="501"/>
      <c r="BF13" s="501"/>
      <c r="BG13" s="501"/>
      <c r="BH13" s="501"/>
      <c r="BI13" s="501"/>
      <c r="BJ13" s="501"/>
      <c r="BK13" s="501"/>
      <c r="BL13" s="501"/>
      <c r="BM13" s="502"/>
      <c r="BN13" s="466">
        <v>-207913</v>
      </c>
      <c r="BO13" s="467"/>
      <c r="BP13" s="467"/>
      <c r="BQ13" s="467"/>
      <c r="BR13" s="467"/>
      <c r="BS13" s="467"/>
      <c r="BT13" s="467"/>
      <c r="BU13" s="468"/>
      <c r="BV13" s="466">
        <v>-11459</v>
      </c>
      <c r="BW13" s="467"/>
      <c r="BX13" s="467"/>
      <c r="BY13" s="467"/>
      <c r="BZ13" s="467"/>
      <c r="CA13" s="467"/>
      <c r="CB13" s="467"/>
      <c r="CC13" s="468"/>
      <c r="CD13" s="469" t="s">
        <v>146</v>
      </c>
      <c r="CE13" s="470"/>
      <c r="CF13" s="470"/>
      <c r="CG13" s="470"/>
      <c r="CH13" s="470"/>
      <c r="CI13" s="470"/>
      <c r="CJ13" s="470"/>
      <c r="CK13" s="470"/>
      <c r="CL13" s="470"/>
      <c r="CM13" s="470"/>
      <c r="CN13" s="470"/>
      <c r="CO13" s="470"/>
      <c r="CP13" s="470"/>
      <c r="CQ13" s="470"/>
      <c r="CR13" s="470"/>
      <c r="CS13" s="471"/>
      <c r="CT13" s="463">
        <v>2.2000000000000002</v>
      </c>
      <c r="CU13" s="464"/>
      <c r="CV13" s="464"/>
      <c r="CW13" s="464"/>
      <c r="CX13" s="464"/>
      <c r="CY13" s="464"/>
      <c r="CZ13" s="464"/>
      <c r="DA13" s="465"/>
      <c r="DB13" s="463">
        <v>3.8</v>
      </c>
      <c r="DC13" s="464"/>
      <c r="DD13" s="464"/>
      <c r="DE13" s="464"/>
      <c r="DF13" s="464"/>
      <c r="DG13" s="464"/>
      <c r="DH13" s="464"/>
      <c r="DI13" s="465"/>
      <c r="DJ13" s="185"/>
      <c r="DK13" s="185"/>
      <c r="DL13" s="185"/>
      <c r="DM13" s="185"/>
      <c r="DN13" s="185"/>
      <c r="DO13" s="185"/>
    </row>
    <row r="14" spans="1:119" ht="18.75" customHeight="1" thickBot="1" x14ac:dyDescent="0.2">
      <c r="A14" s="186"/>
      <c r="B14" s="529"/>
      <c r="C14" s="530"/>
      <c r="D14" s="530"/>
      <c r="E14" s="530"/>
      <c r="F14" s="530"/>
      <c r="G14" s="530"/>
      <c r="H14" s="530"/>
      <c r="I14" s="530"/>
      <c r="J14" s="530"/>
      <c r="K14" s="531"/>
      <c r="L14" s="544" t="s">
        <v>147</v>
      </c>
      <c r="M14" s="545"/>
      <c r="N14" s="545"/>
      <c r="O14" s="545"/>
      <c r="P14" s="545"/>
      <c r="Q14" s="546"/>
      <c r="R14" s="547">
        <v>3817</v>
      </c>
      <c r="S14" s="548"/>
      <c r="T14" s="548"/>
      <c r="U14" s="548"/>
      <c r="V14" s="549"/>
      <c r="W14" s="456"/>
      <c r="X14" s="457"/>
      <c r="Y14" s="457"/>
      <c r="Z14" s="457"/>
      <c r="AA14" s="457"/>
      <c r="AB14" s="446"/>
      <c r="AC14" s="550">
        <v>36.4</v>
      </c>
      <c r="AD14" s="551"/>
      <c r="AE14" s="551"/>
      <c r="AF14" s="551"/>
      <c r="AG14" s="552"/>
      <c r="AH14" s="550">
        <v>23.3</v>
      </c>
      <c r="AI14" s="551"/>
      <c r="AJ14" s="551"/>
      <c r="AK14" s="551"/>
      <c r="AL14" s="553"/>
      <c r="AM14" s="495"/>
      <c r="AN14" s="496"/>
      <c r="AO14" s="496"/>
      <c r="AP14" s="496"/>
      <c r="AQ14" s="496"/>
      <c r="AR14" s="496"/>
      <c r="AS14" s="496"/>
      <c r="AT14" s="497"/>
      <c r="AU14" s="498"/>
      <c r="AV14" s="499"/>
      <c r="AW14" s="499"/>
      <c r="AX14" s="499"/>
      <c r="AY14" s="500"/>
      <c r="AZ14" s="501"/>
      <c r="BA14" s="501"/>
      <c r="BB14" s="501"/>
      <c r="BC14" s="501"/>
      <c r="BD14" s="501"/>
      <c r="BE14" s="501"/>
      <c r="BF14" s="501"/>
      <c r="BG14" s="501"/>
      <c r="BH14" s="501"/>
      <c r="BI14" s="501"/>
      <c r="BJ14" s="501"/>
      <c r="BK14" s="501"/>
      <c r="BL14" s="501"/>
      <c r="BM14" s="502"/>
      <c r="BN14" s="466"/>
      <c r="BO14" s="467"/>
      <c r="BP14" s="467"/>
      <c r="BQ14" s="467"/>
      <c r="BR14" s="467"/>
      <c r="BS14" s="467"/>
      <c r="BT14" s="467"/>
      <c r="BU14" s="468"/>
      <c r="BV14" s="466"/>
      <c r="BW14" s="467"/>
      <c r="BX14" s="467"/>
      <c r="BY14" s="467"/>
      <c r="BZ14" s="467"/>
      <c r="CA14" s="467"/>
      <c r="CB14" s="467"/>
      <c r="CC14" s="468"/>
      <c r="CD14" s="558" t="s">
        <v>148</v>
      </c>
      <c r="CE14" s="559"/>
      <c r="CF14" s="559"/>
      <c r="CG14" s="559"/>
      <c r="CH14" s="559"/>
      <c r="CI14" s="559"/>
      <c r="CJ14" s="559"/>
      <c r="CK14" s="559"/>
      <c r="CL14" s="559"/>
      <c r="CM14" s="559"/>
      <c r="CN14" s="559"/>
      <c r="CO14" s="559"/>
      <c r="CP14" s="559"/>
      <c r="CQ14" s="559"/>
      <c r="CR14" s="559"/>
      <c r="CS14" s="560"/>
      <c r="CT14" s="561" t="s">
        <v>140</v>
      </c>
      <c r="CU14" s="562"/>
      <c r="CV14" s="562"/>
      <c r="CW14" s="562"/>
      <c r="CX14" s="562"/>
      <c r="CY14" s="562"/>
      <c r="CZ14" s="562"/>
      <c r="DA14" s="563"/>
      <c r="DB14" s="561" t="s">
        <v>129</v>
      </c>
      <c r="DC14" s="562"/>
      <c r="DD14" s="562"/>
      <c r="DE14" s="562"/>
      <c r="DF14" s="562"/>
      <c r="DG14" s="562"/>
      <c r="DH14" s="562"/>
      <c r="DI14" s="563"/>
      <c r="DJ14" s="185"/>
      <c r="DK14" s="185"/>
      <c r="DL14" s="185"/>
      <c r="DM14" s="185"/>
      <c r="DN14" s="185"/>
      <c r="DO14" s="185"/>
    </row>
    <row r="15" spans="1:119" ht="18.75" customHeight="1" x14ac:dyDescent="0.15">
      <c r="A15" s="186"/>
      <c r="B15" s="529"/>
      <c r="C15" s="530"/>
      <c r="D15" s="530"/>
      <c r="E15" s="530"/>
      <c r="F15" s="530"/>
      <c r="G15" s="530"/>
      <c r="H15" s="530"/>
      <c r="I15" s="530"/>
      <c r="J15" s="530"/>
      <c r="K15" s="531"/>
      <c r="L15" s="196"/>
      <c r="M15" s="554" t="s">
        <v>149</v>
      </c>
      <c r="N15" s="555"/>
      <c r="O15" s="555"/>
      <c r="P15" s="555"/>
      <c r="Q15" s="556"/>
      <c r="R15" s="547">
        <v>3779</v>
      </c>
      <c r="S15" s="548"/>
      <c r="T15" s="548"/>
      <c r="U15" s="548"/>
      <c r="V15" s="549"/>
      <c r="W15" s="482" t="s">
        <v>150</v>
      </c>
      <c r="X15" s="483"/>
      <c r="Y15" s="483"/>
      <c r="Z15" s="483"/>
      <c r="AA15" s="483"/>
      <c r="AB15" s="473"/>
      <c r="AC15" s="517">
        <v>397</v>
      </c>
      <c r="AD15" s="518"/>
      <c r="AE15" s="518"/>
      <c r="AF15" s="518"/>
      <c r="AG15" s="557"/>
      <c r="AH15" s="517">
        <v>462</v>
      </c>
      <c r="AI15" s="518"/>
      <c r="AJ15" s="518"/>
      <c r="AK15" s="518"/>
      <c r="AL15" s="519"/>
      <c r="AM15" s="495"/>
      <c r="AN15" s="496"/>
      <c r="AO15" s="496"/>
      <c r="AP15" s="496"/>
      <c r="AQ15" s="496"/>
      <c r="AR15" s="496"/>
      <c r="AS15" s="496"/>
      <c r="AT15" s="497"/>
      <c r="AU15" s="498"/>
      <c r="AV15" s="499"/>
      <c r="AW15" s="499"/>
      <c r="AX15" s="499"/>
      <c r="AY15" s="426" t="s">
        <v>151</v>
      </c>
      <c r="AZ15" s="427"/>
      <c r="BA15" s="427"/>
      <c r="BB15" s="427"/>
      <c r="BC15" s="427"/>
      <c r="BD15" s="427"/>
      <c r="BE15" s="427"/>
      <c r="BF15" s="427"/>
      <c r="BG15" s="427"/>
      <c r="BH15" s="427"/>
      <c r="BI15" s="427"/>
      <c r="BJ15" s="427"/>
      <c r="BK15" s="427"/>
      <c r="BL15" s="427"/>
      <c r="BM15" s="428"/>
      <c r="BN15" s="429">
        <v>441151</v>
      </c>
      <c r="BO15" s="430"/>
      <c r="BP15" s="430"/>
      <c r="BQ15" s="430"/>
      <c r="BR15" s="430"/>
      <c r="BS15" s="430"/>
      <c r="BT15" s="430"/>
      <c r="BU15" s="431"/>
      <c r="BV15" s="429">
        <v>440978</v>
      </c>
      <c r="BW15" s="430"/>
      <c r="BX15" s="430"/>
      <c r="BY15" s="430"/>
      <c r="BZ15" s="430"/>
      <c r="CA15" s="430"/>
      <c r="CB15" s="430"/>
      <c r="CC15" s="431"/>
      <c r="CD15" s="564" t="s">
        <v>152</v>
      </c>
      <c r="CE15" s="565"/>
      <c r="CF15" s="565"/>
      <c r="CG15" s="565"/>
      <c r="CH15" s="565"/>
      <c r="CI15" s="565"/>
      <c r="CJ15" s="565"/>
      <c r="CK15" s="565"/>
      <c r="CL15" s="565"/>
      <c r="CM15" s="565"/>
      <c r="CN15" s="565"/>
      <c r="CO15" s="565"/>
      <c r="CP15" s="565"/>
      <c r="CQ15" s="565"/>
      <c r="CR15" s="565"/>
      <c r="CS15" s="566"/>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x14ac:dyDescent="0.15">
      <c r="A16" s="186"/>
      <c r="B16" s="529"/>
      <c r="C16" s="530"/>
      <c r="D16" s="530"/>
      <c r="E16" s="530"/>
      <c r="F16" s="530"/>
      <c r="G16" s="530"/>
      <c r="H16" s="530"/>
      <c r="I16" s="530"/>
      <c r="J16" s="530"/>
      <c r="K16" s="531"/>
      <c r="L16" s="544" t="s">
        <v>153</v>
      </c>
      <c r="M16" s="575"/>
      <c r="N16" s="575"/>
      <c r="O16" s="575"/>
      <c r="P16" s="575"/>
      <c r="Q16" s="576"/>
      <c r="R16" s="567" t="s">
        <v>154</v>
      </c>
      <c r="S16" s="568"/>
      <c r="T16" s="568"/>
      <c r="U16" s="568"/>
      <c r="V16" s="569"/>
      <c r="W16" s="456"/>
      <c r="X16" s="457"/>
      <c r="Y16" s="457"/>
      <c r="Z16" s="457"/>
      <c r="AA16" s="457"/>
      <c r="AB16" s="446"/>
      <c r="AC16" s="550">
        <v>19.399999999999999</v>
      </c>
      <c r="AD16" s="551"/>
      <c r="AE16" s="551"/>
      <c r="AF16" s="551"/>
      <c r="AG16" s="552"/>
      <c r="AH16" s="550">
        <v>24.8</v>
      </c>
      <c r="AI16" s="551"/>
      <c r="AJ16" s="551"/>
      <c r="AK16" s="551"/>
      <c r="AL16" s="553"/>
      <c r="AM16" s="495"/>
      <c r="AN16" s="496"/>
      <c r="AO16" s="496"/>
      <c r="AP16" s="496"/>
      <c r="AQ16" s="496"/>
      <c r="AR16" s="496"/>
      <c r="AS16" s="496"/>
      <c r="AT16" s="497"/>
      <c r="AU16" s="498"/>
      <c r="AV16" s="499"/>
      <c r="AW16" s="499"/>
      <c r="AX16" s="499"/>
      <c r="AY16" s="500" t="s">
        <v>155</v>
      </c>
      <c r="AZ16" s="501"/>
      <c r="BA16" s="501"/>
      <c r="BB16" s="501"/>
      <c r="BC16" s="501"/>
      <c r="BD16" s="501"/>
      <c r="BE16" s="501"/>
      <c r="BF16" s="501"/>
      <c r="BG16" s="501"/>
      <c r="BH16" s="501"/>
      <c r="BI16" s="501"/>
      <c r="BJ16" s="501"/>
      <c r="BK16" s="501"/>
      <c r="BL16" s="501"/>
      <c r="BM16" s="502"/>
      <c r="BN16" s="466">
        <v>2941950</v>
      </c>
      <c r="BO16" s="467"/>
      <c r="BP16" s="467"/>
      <c r="BQ16" s="467"/>
      <c r="BR16" s="467"/>
      <c r="BS16" s="467"/>
      <c r="BT16" s="467"/>
      <c r="BU16" s="468"/>
      <c r="BV16" s="466">
        <v>2891240</v>
      </c>
      <c r="BW16" s="467"/>
      <c r="BX16" s="467"/>
      <c r="BY16" s="467"/>
      <c r="BZ16" s="467"/>
      <c r="CA16" s="467"/>
      <c r="CB16" s="467"/>
      <c r="CC16" s="468"/>
      <c r="CD16" s="200"/>
      <c r="CE16" s="573"/>
      <c r="CF16" s="573"/>
      <c r="CG16" s="573"/>
      <c r="CH16" s="573"/>
      <c r="CI16" s="573"/>
      <c r="CJ16" s="573"/>
      <c r="CK16" s="573"/>
      <c r="CL16" s="573"/>
      <c r="CM16" s="573"/>
      <c r="CN16" s="573"/>
      <c r="CO16" s="573"/>
      <c r="CP16" s="573"/>
      <c r="CQ16" s="573"/>
      <c r="CR16" s="573"/>
      <c r="CS16" s="574"/>
      <c r="CT16" s="463"/>
      <c r="CU16" s="464"/>
      <c r="CV16" s="464"/>
      <c r="CW16" s="464"/>
      <c r="CX16" s="464"/>
      <c r="CY16" s="464"/>
      <c r="CZ16" s="464"/>
      <c r="DA16" s="465"/>
      <c r="DB16" s="463"/>
      <c r="DC16" s="464"/>
      <c r="DD16" s="464"/>
      <c r="DE16" s="464"/>
      <c r="DF16" s="464"/>
      <c r="DG16" s="464"/>
      <c r="DH16" s="464"/>
      <c r="DI16" s="465"/>
      <c r="DJ16" s="185"/>
      <c r="DK16" s="185"/>
      <c r="DL16" s="185"/>
      <c r="DM16" s="185"/>
      <c r="DN16" s="185"/>
      <c r="DO16" s="185"/>
    </row>
    <row r="17" spans="1:119" ht="18.75" customHeight="1" thickBot="1" x14ac:dyDescent="0.2">
      <c r="A17" s="186"/>
      <c r="B17" s="532"/>
      <c r="C17" s="533"/>
      <c r="D17" s="533"/>
      <c r="E17" s="533"/>
      <c r="F17" s="533"/>
      <c r="G17" s="533"/>
      <c r="H17" s="533"/>
      <c r="I17" s="533"/>
      <c r="J17" s="533"/>
      <c r="K17" s="534"/>
      <c r="L17" s="201"/>
      <c r="M17" s="570" t="s">
        <v>156</v>
      </c>
      <c r="N17" s="571"/>
      <c r="O17" s="571"/>
      <c r="P17" s="571"/>
      <c r="Q17" s="572"/>
      <c r="R17" s="567" t="s">
        <v>157</v>
      </c>
      <c r="S17" s="568"/>
      <c r="T17" s="568"/>
      <c r="U17" s="568"/>
      <c r="V17" s="569"/>
      <c r="W17" s="482" t="s">
        <v>158</v>
      </c>
      <c r="X17" s="483"/>
      <c r="Y17" s="483"/>
      <c r="Z17" s="483"/>
      <c r="AA17" s="483"/>
      <c r="AB17" s="473"/>
      <c r="AC17" s="517">
        <v>905</v>
      </c>
      <c r="AD17" s="518"/>
      <c r="AE17" s="518"/>
      <c r="AF17" s="518"/>
      <c r="AG17" s="557"/>
      <c r="AH17" s="517">
        <v>966</v>
      </c>
      <c r="AI17" s="518"/>
      <c r="AJ17" s="518"/>
      <c r="AK17" s="518"/>
      <c r="AL17" s="519"/>
      <c r="AM17" s="495"/>
      <c r="AN17" s="496"/>
      <c r="AO17" s="496"/>
      <c r="AP17" s="496"/>
      <c r="AQ17" s="496"/>
      <c r="AR17" s="496"/>
      <c r="AS17" s="496"/>
      <c r="AT17" s="497"/>
      <c r="AU17" s="498"/>
      <c r="AV17" s="499"/>
      <c r="AW17" s="499"/>
      <c r="AX17" s="499"/>
      <c r="AY17" s="500" t="s">
        <v>159</v>
      </c>
      <c r="AZ17" s="501"/>
      <c r="BA17" s="501"/>
      <c r="BB17" s="501"/>
      <c r="BC17" s="501"/>
      <c r="BD17" s="501"/>
      <c r="BE17" s="501"/>
      <c r="BF17" s="501"/>
      <c r="BG17" s="501"/>
      <c r="BH17" s="501"/>
      <c r="BI17" s="501"/>
      <c r="BJ17" s="501"/>
      <c r="BK17" s="501"/>
      <c r="BL17" s="501"/>
      <c r="BM17" s="502"/>
      <c r="BN17" s="466">
        <v>542578</v>
      </c>
      <c r="BO17" s="467"/>
      <c r="BP17" s="467"/>
      <c r="BQ17" s="467"/>
      <c r="BR17" s="467"/>
      <c r="BS17" s="467"/>
      <c r="BT17" s="467"/>
      <c r="BU17" s="468"/>
      <c r="BV17" s="466">
        <v>542735</v>
      </c>
      <c r="BW17" s="467"/>
      <c r="BX17" s="467"/>
      <c r="BY17" s="467"/>
      <c r="BZ17" s="467"/>
      <c r="CA17" s="467"/>
      <c r="CB17" s="467"/>
      <c r="CC17" s="468"/>
      <c r="CD17" s="200"/>
      <c r="CE17" s="573"/>
      <c r="CF17" s="573"/>
      <c r="CG17" s="573"/>
      <c r="CH17" s="573"/>
      <c r="CI17" s="573"/>
      <c r="CJ17" s="573"/>
      <c r="CK17" s="573"/>
      <c r="CL17" s="573"/>
      <c r="CM17" s="573"/>
      <c r="CN17" s="573"/>
      <c r="CO17" s="573"/>
      <c r="CP17" s="573"/>
      <c r="CQ17" s="573"/>
      <c r="CR17" s="573"/>
      <c r="CS17" s="574"/>
      <c r="CT17" s="463"/>
      <c r="CU17" s="464"/>
      <c r="CV17" s="464"/>
      <c r="CW17" s="464"/>
      <c r="CX17" s="464"/>
      <c r="CY17" s="464"/>
      <c r="CZ17" s="464"/>
      <c r="DA17" s="465"/>
      <c r="DB17" s="463"/>
      <c r="DC17" s="464"/>
      <c r="DD17" s="464"/>
      <c r="DE17" s="464"/>
      <c r="DF17" s="464"/>
      <c r="DG17" s="464"/>
      <c r="DH17" s="464"/>
      <c r="DI17" s="465"/>
      <c r="DJ17" s="185"/>
      <c r="DK17" s="185"/>
      <c r="DL17" s="185"/>
      <c r="DM17" s="185"/>
      <c r="DN17" s="185"/>
      <c r="DO17" s="185"/>
    </row>
    <row r="18" spans="1:119" ht="18.75" customHeight="1" thickBot="1" x14ac:dyDescent="0.2">
      <c r="A18" s="186"/>
      <c r="B18" s="577" t="s">
        <v>160</v>
      </c>
      <c r="C18" s="509"/>
      <c r="D18" s="509"/>
      <c r="E18" s="578"/>
      <c r="F18" s="578"/>
      <c r="G18" s="578"/>
      <c r="H18" s="578"/>
      <c r="I18" s="578"/>
      <c r="J18" s="578"/>
      <c r="K18" s="578"/>
      <c r="L18" s="579">
        <v>315.06</v>
      </c>
      <c r="M18" s="579"/>
      <c r="N18" s="579"/>
      <c r="O18" s="579"/>
      <c r="P18" s="579"/>
      <c r="Q18" s="579"/>
      <c r="R18" s="580"/>
      <c r="S18" s="580"/>
      <c r="T18" s="580"/>
      <c r="U18" s="580"/>
      <c r="V18" s="581"/>
      <c r="W18" s="484"/>
      <c r="X18" s="485"/>
      <c r="Y18" s="485"/>
      <c r="Z18" s="485"/>
      <c r="AA18" s="485"/>
      <c r="AB18" s="476"/>
      <c r="AC18" s="582">
        <v>44.2</v>
      </c>
      <c r="AD18" s="583"/>
      <c r="AE18" s="583"/>
      <c r="AF18" s="583"/>
      <c r="AG18" s="584"/>
      <c r="AH18" s="582">
        <v>51.9</v>
      </c>
      <c r="AI18" s="583"/>
      <c r="AJ18" s="583"/>
      <c r="AK18" s="583"/>
      <c r="AL18" s="585"/>
      <c r="AM18" s="495"/>
      <c r="AN18" s="496"/>
      <c r="AO18" s="496"/>
      <c r="AP18" s="496"/>
      <c r="AQ18" s="496"/>
      <c r="AR18" s="496"/>
      <c r="AS18" s="496"/>
      <c r="AT18" s="497"/>
      <c r="AU18" s="498"/>
      <c r="AV18" s="499"/>
      <c r="AW18" s="499"/>
      <c r="AX18" s="499"/>
      <c r="AY18" s="500" t="s">
        <v>161</v>
      </c>
      <c r="AZ18" s="501"/>
      <c r="BA18" s="501"/>
      <c r="BB18" s="501"/>
      <c r="BC18" s="501"/>
      <c r="BD18" s="501"/>
      <c r="BE18" s="501"/>
      <c r="BF18" s="501"/>
      <c r="BG18" s="501"/>
      <c r="BH18" s="501"/>
      <c r="BI18" s="501"/>
      <c r="BJ18" s="501"/>
      <c r="BK18" s="501"/>
      <c r="BL18" s="501"/>
      <c r="BM18" s="502"/>
      <c r="BN18" s="466">
        <v>2209408</v>
      </c>
      <c r="BO18" s="467"/>
      <c r="BP18" s="467"/>
      <c r="BQ18" s="467"/>
      <c r="BR18" s="467"/>
      <c r="BS18" s="467"/>
      <c r="BT18" s="467"/>
      <c r="BU18" s="468"/>
      <c r="BV18" s="466">
        <v>2181237</v>
      </c>
      <c r="BW18" s="467"/>
      <c r="BX18" s="467"/>
      <c r="BY18" s="467"/>
      <c r="BZ18" s="467"/>
      <c r="CA18" s="467"/>
      <c r="CB18" s="467"/>
      <c r="CC18" s="468"/>
      <c r="CD18" s="200"/>
      <c r="CE18" s="573"/>
      <c r="CF18" s="573"/>
      <c r="CG18" s="573"/>
      <c r="CH18" s="573"/>
      <c r="CI18" s="573"/>
      <c r="CJ18" s="573"/>
      <c r="CK18" s="573"/>
      <c r="CL18" s="573"/>
      <c r="CM18" s="573"/>
      <c r="CN18" s="573"/>
      <c r="CO18" s="573"/>
      <c r="CP18" s="573"/>
      <c r="CQ18" s="573"/>
      <c r="CR18" s="573"/>
      <c r="CS18" s="574"/>
      <c r="CT18" s="463"/>
      <c r="CU18" s="464"/>
      <c r="CV18" s="464"/>
      <c r="CW18" s="464"/>
      <c r="CX18" s="464"/>
      <c r="CY18" s="464"/>
      <c r="CZ18" s="464"/>
      <c r="DA18" s="465"/>
      <c r="DB18" s="463"/>
      <c r="DC18" s="464"/>
      <c r="DD18" s="464"/>
      <c r="DE18" s="464"/>
      <c r="DF18" s="464"/>
      <c r="DG18" s="464"/>
      <c r="DH18" s="464"/>
      <c r="DI18" s="465"/>
      <c r="DJ18" s="185"/>
      <c r="DK18" s="185"/>
      <c r="DL18" s="185"/>
      <c r="DM18" s="185"/>
      <c r="DN18" s="185"/>
      <c r="DO18" s="185"/>
    </row>
    <row r="19" spans="1:119" ht="18.75" customHeight="1" thickBot="1" x14ac:dyDescent="0.2">
      <c r="A19" s="186"/>
      <c r="B19" s="577" t="s">
        <v>162</v>
      </c>
      <c r="C19" s="509"/>
      <c r="D19" s="509"/>
      <c r="E19" s="578"/>
      <c r="F19" s="578"/>
      <c r="G19" s="578"/>
      <c r="H19" s="578"/>
      <c r="I19" s="578"/>
      <c r="J19" s="578"/>
      <c r="K19" s="578"/>
      <c r="L19" s="586">
        <v>13</v>
      </c>
      <c r="M19" s="586"/>
      <c r="N19" s="586"/>
      <c r="O19" s="586"/>
      <c r="P19" s="586"/>
      <c r="Q19" s="586"/>
      <c r="R19" s="587"/>
      <c r="S19" s="587"/>
      <c r="T19" s="587"/>
      <c r="U19" s="587"/>
      <c r="V19" s="588"/>
      <c r="W19" s="423"/>
      <c r="X19" s="424"/>
      <c r="Y19" s="424"/>
      <c r="Z19" s="424"/>
      <c r="AA19" s="424"/>
      <c r="AB19" s="424"/>
      <c r="AC19" s="595"/>
      <c r="AD19" s="595"/>
      <c r="AE19" s="595"/>
      <c r="AF19" s="595"/>
      <c r="AG19" s="595"/>
      <c r="AH19" s="595"/>
      <c r="AI19" s="595"/>
      <c r="AJ19" s="595"/>
      <c r="AK19" s="595"/>
      <c r="AL19" s="596"/>
      <c r="AM19" s="495"/>
      <c r="AN19" s="496"/>
      <c r="AO19" s="496"/>
      <c r="AP19" s="496"/>
      <c r="AQ19" s="496"/>
      <c r="AR19" s="496"/>
      <c r="AS19" s="496"/>
      <c r="AT19" s="497"/>
      <c r="AU19" s="498"/>
      <c r="AV19" s="499"/>
      <c r="AW19" s="499"/>
      <c r="AX19" s="499"/>
      <c r="AY19" s="500" t="s">
        <v>163</v>
      </c>
      <c r="AZ19" s="501"/>
      <c r="BA19" s="501"/>
      <c r="BB19" s="501"/>
      <c r="BC19" s="501"/>
      <c r="BD19" s="501"/>
      <c r="BE19" s="501"/>
      <c r="BF19" s="501"/>
      <c r="BG19" s="501"/>
      <c r="BH19" s="501"/>
      <c r="BI19" s="501"/>
      <c r="BJ19" s="501"/>
      <c r="BK19" s="501"/>
      <c r="BL19" s="501"/>
      <c r="BM19" s="502"/>
      <c r="BN19" s="466">
        <v>3931357</v>
      </c>
      <c r="BO19" s="467"/>
      <c r="BP19" s="467"/>
      <c r="BQ19" s="467"/>
      <c r="BR19" s="467"/>
      <c r="BS19" s="467"/>
      <c r="BT19" s="467"/>
      <c r="BU19" s="468"/>
      <c r="BV19" s="466">
        <v>4117540</v>
      </c>
      <c r="BW19" s="467"/>
      <c r="BX19" s="467"/>
      <c r="BY19" s="467"/>
      <c r="BZ19" s="467"/>
      <c r="CA19" s="467"/>
      <c r="CB19" s="467"/>
      <c r="CC19" s="468"/>
      <c r="CD19" s="200"/>
      <c r="CE19" s="573"/>
      <c r="CF19" s="573"/>
      <c r="CG19" s="573"/>
      <c r="CH19" s="573"/>
      <c r="CI19" s="573"/>
      <c r="CJ19" s="573"/>
      <c r="CK19" s="573"/>
      <c r="CL19" s="573"/>
      <c r="CM19" s="573"/>
      <c r="CN19" s="573"/>
      <c r="CO19" s="573"/>
      <c r="CP19" s="573"/>
      <c r="CQ19" s="573"/>
      <c r="CR19" s="573"/>
      <c r="CS19" s="574"/>
      <c r="CT19" s="463"/>
      <c r="CU19" s="464"/>
      <c r="CV19" s="464"/>
      <c r="CW19" s="464"/>
      <c r="CX19" s="464"/>
      <c r="CY19" s="464"/>
      <c r="CZ19" s="464"/>
      <c r="DA19" s="465"/>
      <c r="DB19" s="463"/>
      <c r="DC19" s="464"/>
      <c r="DD19" s="464"/>
      <c r="DE19" s="464"/>
      <c r="DF19" s="464"/>
      <c r="DG19" s="464"/>
      <c r="DH19" s="464"/>
      <c r="DI19" s="465"/>
      <c r="DJ19" s="185"/>
      <c r="DK19" s="185"/>
      <c r="DL19" s="185"/>
      <c r="DM19" s="185"/>
      <c r="DN19" s="185"/>
      <c r="DO19" s="185"/>
    </row>
    <row r="20" spans="1:119" ht="18.75" customHeight="1" thickBot="1" x14ac:dyDescent="0.2">
      <c r="A20" s="186"/>
      <c r="B20" s="577" t="s">
        <v>164</v>
      </c>
      <c r="C20" s="509"/>
      <c r="D20" s="509"/>
      <c r="E20" s="578"/>
      <c r="F20" s="578"/>
      <c r="G20" s="578"/>
      <c r="H20" s="578"/>
      <c r="I20" s="578"/>
      <c r="J20" s="578"/>
      <c r="K20" s="578"/>
      <c r="L20" s="586">
        <v>2050</v>
      </c>
      <c r="M20" s="586"/>
      <c r="N20" s="586"/>
      <c r="O20" s="586"/>
      <c r="P20" s="586"/>
      <c r="Q20" s="586"/>
      <c r="R20" s="587"/>
      <c r="S20" s="587"/>
      <c r="T20" s="587"/>
      <c r="U20" s="587"/>
      <c r="V20" s="588"/>
      <c r="W20" s="484"/>
      <c r="X20" s="485"/>
      <c r="Y20" s="485"/>
      <c r="Z20" s="485"/>
      <c r="AA20" s="485"/>
      <c r="AB20" s="485"/>
      <c r="AC20" s="589"/>
      <c r="AD20" s="589"/>
      <c r="AE20" s="589"/>
      <c r="AF20" s="589"/>
      <c r="AG20" s="589"/>
      <c r="AH20" s="589"/>
      <c r="AI20" s="589"/>
      <c r="AJ20" s="589"/>
      <c r="AK20" s="589"/>
      <c r="AL20" s="590"/>
      <c r="AM20" s="591"/>
      <c r="AN20" s="521"/>
      <c r="AO20" s="521"/>
      <c r="AP20" s="521"/>
      <c r="AQ20" s="521"/>
      <c r="AR20" s="521"/>
      <c r="AS20" s="521"/>
      <c r="AT20" s="522"/>
      <c r="AU20" s="592"/>
      <c r="AV20" s="593"/>
      <c r="AW20" s="593"/>
      <c r="AX20" s="594"/>
      <c r="AY20" s="500"/>
      <c r="AZ20" s="501"/>
      <c r="BA20" s="501"/>
      <c r="BB20" s="501"/>
      <c r="BC20" s="501"/>
      <c r="BD20" s="501"/>
      <c r="BE20" s="501"/>
      <c r="BF20" s="501"/>
      <c r="BG20" s="501"/>
      <c r="BH20" s="501"/>
      <c r="BI20" s="501"/>
      <c r="BJ20" s="501"/>
      <c r="BK20" s="501"/>
      <c r="BL20" s="501"/>
      <c r="BM20" s="502"/>
      <c r="BN20" s="466"/>
      <c r="BO20" s="467"/>
      <c r="BP20" s="467"/>
      <c r="BQ20" s="467"/>
      <c r="BR20" s="467"/>
      <c r="BS20" s="467"/>
      <c r="BT20" s="467"/>
      <c r="BU20" s="468"/>
      <c r="BV20" s="466"/>
      <c r="BW20" s="467"/>
      <c r="BX20" s="467"/>
      <c r="BY20" s="467"/>
      <c r="BZ20" s="467"/>
      <c r="CA20" s="467"/>
      <c r="CB20" s="467"/>
      <c r="CC20" s="468"/>
      <c r="CD20" s="200"/>
      <c r="CE20" s="573"/>
      <c r="CF20" s="573"/>
      <c r="CG20" s="573"/>
      <c r="CH20" s="573"/>
      <c r="CI20" s="573"/>
      <c r="CJ20" s="573"/>
      <c r="CK20" s="573"/>
      <c r="CL20" s="573"/>
      <c r="CM20" s="573"/>
      <c r="CN20" s="573"/>
      <c r="CO20" s="573"/>
      <c r="CP20" s="573"/>
      <c r="CQ20" s="573"/>
      <c r="CR20" s="573"/>
      <c r="CS20" s="574"/>
      <c r="CT20" s="463"/>
      <c r="CU20" s="464"/>
      <c r="CV20" s="464"/>
      <c r="CW20" s="464"/>
      <c r="CX20" s="464"/>
      <c r="CY20" s="464"/>
      <c r="CZ20" s="464"/>
      <c r="DA20" s="465"/>
      <c r="DB20" s="463"/>
      <c r="DC20" s="464"/>
      <c r="DD20" s="464"/>
      <c r="DE20" s="464"/>
      <c r="DF20" s="464"/>
      <c r="DG20" s="464"/>
      <c r="DH20" s="464"/>
      <c r="DI20" s="465"/>
      <c r="DJ20" s="185"/>
      <c r="DK20" s="185"/>
      <c r="DL20" s="185"/>
      <c r="DM20" s="185"/>
      <c r="DN20" s="185"/>
      <c r="DO20" s="185"/>
    </row>
    <row r="21" spans="1:119" ht="18.75" customHeight="1" x14ac:dyDescent="0.15">
      <c r="A21" s="186"/>
      <c r="B21" s="597" t="s">
        <v>165</v>
      </c>
      <c r="C21" s="598"/>
      <c r="D21" s="598"/>
      <c r="E21" s="598"/>
      <c r="F21" s="598"/>
      <c r="G21" s="598"/>
      <c r="H21" s="598"/>
      <c r="I21" s="598"/>
      <c r="J21" s="598"/>
      <c r="K21" s="598"/>
      <c r="L21" s="598"/>
      <c r="M21" s="598"/>
      <c r="N21" s="598"/>
      <c r="O21" s="598"/>
      <c r="P21" s="598"/>
      <c r="Q21" s="598"/>
      <c r="R21" s="598"/>
      <c r="S21" s="598"/>
      <c r="T21" s="598"/>
      <c r="U21" s="598"/>
      <c r="V21" s="598"/>
      <c r="W21" s="598"/>
      <c r="X21" s="598"/>
      <c r="Y21" s="598"/>
      <c r="Z21" s="598"/>
      <c r="AA21" s="598"/>
      <c r="AB21" s="598"/>
      <c r="AC21" s="598"/>
      <c r="AD21" s="598"/>
      <c r="AE21" s="598"/>
      <c r="AF21" s="598"/>
      <c r="AG21" s="598"/>
      <c r="AH21" s="598"/>
      <c r="AI21" s="598"/>
      <c r="AJ21" s="598"/>
      <c r="AK21" s="598"/>
      <c r="AL21" s="598"/>
      <c r="AM21" s="598"/>
      <c r="AN21" s="598"/>
      <c r="AO21" s="598"/>
      <c r="AP21" s="598"/>
      <c r="AQ21" s="598"/>
      <c r="AR21" s="598"/>
      <c r="AS21" s="598"/>
      <c r="AT21" s="598"/>
      <c r="AU21" s="598"/>
      <c r="AV21" s="598"/>
      <c r="AW21" s="598"/>
      <c r="AX21" s="599"/>
      <c r="AY21" s="500"/>
      <c r="AZ21" s="501"/>
      <c r="BA21" s="501"/>
      <c r="BB21" s="501"/>
      <c r="BC21" s="501"/>
      <c r="BD21" s="501"/>
      <c r="BE21" s="501"/>
      <c r="BF21" s="501"/>
      <c r="BG21" s="501"/>
      <c r="BH21" s="501"/>
      <c r="BI21" s="501"/>
      <c r="BJ21" s="501"/>
      <c r="BK21" s="501"/>
      <c r="BL21" s="501"/>
      <c r="BM21" s="502"/>
      <c r="BN21" s="466"/>
      <c r="BO21" s="467"/>
      <c r="BP21" s="467"/>
      <c r="BQ21" s="467"/>
      <c r="BR21" s="467"/>
      <c r="BS21" s="467"/>
      <c r="BT21" s="467"/>
      <c r="BU21" s="468"/>
      <c r="BV21" s="466"/>
      <c r="BW21" s="467"/>
      <c r="BX21" s="467"/>
      <c r="BY21" s="467"/>
      <c r="BZ21" s="467"/>
      <c r="CA21" s="467"/>
      <c r="CB21" s="467"/>
      <c r="CC21" s="468"/>
      <c r="CD21" s="200"/>
      <c r="CE21" s="573"/>
      <c r="CF21" s="573"/>
      <c r="CG21" s="573"/>
      <c r="CH21" s="573"/>
      <c r="CI21" s="573"/>
      <c r="CJ21" s="573"/>
      <c r="CK21" s="573"/>
      <c r="CL21" s="573"/>
      <c r="CM21" s="573"/>
      <c r="CN21" s="573"/>
      <c r="CO21" s="573"/>
      <c r="CP21" s="573"/>
      <c r="CQ21" s="573"/>
      <c r="CR21" s="573"/>
      <c r="CS21" s="574"/>
      <c r="CT21" s="463"/>
      <c r="CU21" s="464"/>
      <c r="CV21" s="464"/>
      <c r="CW21" s="464"/>
      <c r="CX21" s="464"/>
      <c r="CY21" s="464"/>
      <c r="CZ21" s="464"/>
      <c r="DA21" s="465"/>
      <c r="DB21" s="463"/>
      <c r="DC21" s="464"/>
      <c r="DD21" s="464"/>
      <c r="DE21" s="464"/>
      <c r="DF21" s="464"/>
      <c r="DG21" s="464"/>
      <c r="DH21" s="464"/>
      <c r="DI21" s="465"/>
      <c r="DJ21" s="185"/>
      <c r="DK21" s="185"/>
      <c r="DL21" s="185"/>
      <c r="DM21" s="185"/>
      <c r="DN21" s="185"/>
      <c r="DO21" s="185"/>
    </row>
    <row r="22" spans="1:119" ht="18.75" customHeight="1" thickBot="1" x14ac:dyDescent="0.2">
      <c r="A22" s="186"/>
      <c r="B22" s="600" t="s">
        <v>166</v>
      </c>
      <c r="C22" s="601"/>
      <c r="D22" s="602"/>
      <c r="E22" s="478" t="s">
        <v>1</v>
      </c>
      <c r="F22" s="483"/>
      <c r="G22" s="483"/>
      <c r="H22" s="483"/>
      <c r="I22" s="483"/>
      <c r="J22" s="483"/>
      <c r="K22" s="473"/>
      <c r="L22" s="478" t="s">
        <v>167</v>
      </c>
      <c r="M22" s="483"/>
      <c r="N22" s="483"/>
      <c r="O22" s="483"/>
      <c r="P22" s="473"/>
      <c r="Q22" s="609" t="s">
        <v>168</v>
      </c>
      <c r="R22" s="610"/>
      <c r="S22" s="610"/>
      <c r="T22" s="610"/>
      <c r="U22" s="610"/>
      <c r="V22" s="611"/>
      <c r="W22" s="615" t="s">
        <v>169</v>
      </c>
      <c r="X22" s="601"/>
      <c r="Y22" s="602"/>
      <c r="Z22" s="478" t="s">
        <v>1</v>
      </c>
      <c r="AA22" s="483"/>
      <c r="AB22" s="483"/>
      <c r="AC22" s="483"/>
      <c r="AD22" s="483"/>
      <c r="AE22" s="483"/>
      <c r="AF22" s="483"/>
      <c r="AG22" s="473"/>
      <c r="AH22" s="628" t="s">
        <v>170</v>
      </c>
      <c r="AI22" s="483"/>
      <c r="AJ22" s="483"/>
      <c r="AK22" s="483"/>
      <c r="AL22" s="473"/>
      <c r="AM22" s="628" t="s">
        <v>171</v>
      </c>
      <c r="AN22" s="629"/>
      <c r="AO22" s="629"/>
      <c r="AP22" s="629"/>
      <c r="AQ22" s="629"/>
      <c r="AR22" s="630"/>
      <c r="AS22" s="609" t="s">
        <v>168</v>
      </c>
      <c r="AT22" s="610"/>
      <c r="AU22" s="610"/>
      <c r="AV22" s="610"/>
      <c r="AW22" s="610"/>
      <c r="AX22" s="634"/>
      <c r="AY22" s="636"/>
      <c r="AZ22" s="637"/>
      <c r="BA22" s="637"/>
      <c r="BB22" s="637"/>
      <c r="BC22" s="637"/>
      <c r="BD22" s="637"/>
      <c r="BE22" s="637"/>
      <c r="BF22" s="637"/>
      <c r="BG22" s="637"/>
      <c r="BH22" s="637"/>
      <c r="BI22" s="637"/>
      <c r="BJ22" s="637"/>
      <c r="BK22" s="637"/>
      <c r="BL22" s="637"/>
      <c r="BM22" s="638"/>
      <c r="BN22" s="639"/>
      <c r="BO22" s="640"/>
      <c r="BP22" s="640"/>
      <c r="BQ22" s="640"/>
      <c r="BR22" s="640"/>
      <c r="BS22" s="640"/>
      <c r="BT22" s="640"/>
      <c r="BU22" s="641"/>
      <c r="BV22" s="639"/>
      <c r="BW22" s="640"/>
      <c r="BX22" s="640"/>
      <c r="BY22" s="640"/>
      <c r="BZ22" s="640"/>
      <c r="CA22" s="640"/>
      <c r="CB22" s="640"/>
      <c r="CC22" s="641"/>
      <c r="CD22" s="200"/>
      <c r="CE22" s="573"/>
      <c r="CF22" s="573"/>
      <c r="CG22" s="573"/>
      <c r="CH22" s="573"/>
      <c r="CI22" s="573"/>
      <c r="CJ22" s="573"/>
      <c r="CK22" s="573"/>
      <c r="CL22" s="573"/>
      <c r="CM22" s="573"/>
      <c r="CN22" s="573"/>
      <c r="CO22" s="573"/>
      <c r="CP22" s="573"/>
      <c r="CQ22" s="573"/>
      <c r="CR22" s="573"/>
      <c r="CS22" s="574"/>
      <c r="CT22" s="463"/>
      <c r="CU22" s="464"/>
      <c r="CV22" s="464"/>
      <c r="CW22" s="464"/>
      <c r="CX22" s="464"/>
      <c r="CY22" s="464"/>
      <c r="CZ22" s="464"/>
      <c r="DA22" s="465"/>
      <c r="DB22" s="463"/>
      <c r="DC22" s="464"/>
      <c r="DD22" s="464"/>
      <c r="DE22" s="464"/>
      <c r="DF22" s="464"/>
      <c r="DG22" s="464"/>
      <c r="DH22" s="464"/>
      <c r="DI22" s="465"/>
      <c r="DJ22" s="185"/>
      <c r="DK22" s="185"/>
      <c r="DL22" s="185"/>
      <c r="DM22" s="185"/>
      <c r="DN22" s="185"/>
      <c r="DO22" s="185"/>
    </row>
    <row r="23" spans="1:119" ht="18.75" customHeight="1" x14ac:dyDescent="0.15">
      <c r="A23" s="186"/>
      <c r="B23" s="603"/>
      <c r="C23" s="604"/>
      <c r="D23" s="605"/>
      <c r="E23" s="452"/>
      <c r="F23" s="457"/>
      <c r="G23" s="457"/>
      <c r="H23" s="457"/>
      <c r="I23" s="457"/>
      <c r="J23" s="457"/>
      <c r="K23" s="446"/>
      <c r="L23" s="452"/>
      <c r="M23" s="457"/>
      <c r="N23" s="457"/>
      <c r="O23" s="457"/>
      <c r="P23" s="446"/>
      <c r="Q23" s="612"/>
      <c r="R23" s="613"/>
      <c r="S23" s="613"/>
      <c r="T23" s="613"/>
      <c r="U23" s="613"/>
      <c r="V23" s="614"/>
      <c r="W23" s="616"/>
      <c r="X23" s="604"/>
      <c r="Y23" s="605"/>
      <c r="Z23" s="452"/>
      <c r="AA23" s="457"/>
      <c r="AB23" s="457"/>
      <c r="AC23" s="457"/>
      <c r="AD23" s="457"/>
      <c r="AE23" s="457"/>
      <c r="AF23" s="457"/>
      <c r="AG23" s="446"/>
      <c r="AH23" s="452"/>
      <c r="AI23" s="457"/>
      <c r="AJ23" s="457"/>
      <c r="AK23" s="457"/>
      <c r="AL23" s="446"/>
      <c r="AM23" s="631"/>
      <c r="AN23" s="632"/>
      <c r="AO23" s="632"/>
      <c r="AP23" s="632"/>
      <c r="AQ23" s="632"/>
      <c r="AR23" s="633"/>
      <c r="AS23" s="612"/>
      <c r="AT23" s="613"/>
      <c r="AU23" s="613"/>
      <c r="AV23" s="613"/>
      <c r="AW23" s="613"/>
      <c r="AX23" s="635"/>
      <c r="AY23" s="426" t="s">
        <v>172</v>
      </c>
      <c r="AZ23" s="427"/>
      <c r="BA23" s="427"/>
      <c r="BB23" s="427"/>
      <c r="BC23" s="427"/>
      <c r="BD23" s="427"/>
      <c r="BE23" s="427"/>
      <c r="BF23" s="427"/>
      <c r="BG23" s="427"/>
      <c r="BH23" s="427"/>
      <c r="BI23" s="427"/>
      <c r="BJ23" s="427"/>
      <c r="BK23" s="427"/>
      <c r="BL23" s="427"/>
      <c r="BM23" s="428"/>
      <c r="BN23" s="466">
        <v>4298036</v>
      </c>
      <c r="BO23" s="467"/>
      <c r="BP23" s="467"/>
      <c r="BQ23" s="467"/>
      <c r="BR23" s="467"/>
      <c r="BS23" s="467"/>
      <c r="BT23" s="467"/>
      <c r="BU23" s="468"/>
      <c r="BV23" s="466">
        <v>3633693</v>
      </c>
      <c r="BW23" s="467"/>
      <c r="BX23" s="467"/>
      <c r="BY23" s="467"/>
      <c r="BZ23" s="467"/>
      <c r="CA23" s="467"/>
      <c r="CB23" s="467"/>
      <c r="CC23" s="468"/>
      <c r="CD23" s="200"/>
      <c r="CE23" s="573"/>
      <c r="CF23" s="573"/>
      <c r="CG23" s="573"/>
      <c r="CH23" s="573"/>
      <c r="CI23" s="573"/>
      <c r="CJ23" s="573"/>
      <c r="CK23" s="573"/>
      <c r="CL23" s="573"/>
      <c r="CM23" s="573"/>
      <c r="CN23" s="573"/>
      <c r="CO23" s="573"/>
      <c r="CP23" s="573"/>
      <c r="CQ23" s="573"/>
      <c r="CR23" s="573"/>
      <c r="CS23" s="574"/>
      <c r="CT23" s="463"/>
      <c r="CU23" s="464"/>
      <c r="CV23" s="464"/>
      <c r="CW23" s="464"/>
      <c r="CX23" s="464"/>
      <c r="CY23" s="464"/>
      <c r="CZ23" s="464"/>
      <c r="DA23" s="465"/>
      <c r="DB23" s="463"/>
      <c r="DC23" s="464"/>
      <c r="DD23" s="464"/>
      <c r="DE23" s="464"/>
      <c r="DF23" s="464"/>
      <c r="DG23" s="464"/>
      <c r="DH23" s="464"/>
      <c r="DI23" s="465"/>
      <c r="DJ23" s="185"/>
      <c r="DK23" s="185"/>
      <c r="DL23" s="185"/>
      <c r="DM23" s="185"/>
      <c r="DN23" s="185"/>
      <c r="DO23" s="185"/>
    </row>
    <row r="24" spans="1:119" ht="18.75" customHeight="1" thickBot="1" x14ac:dyDescent="0.2">
      <c r="A24" s="186"/>
      <c r="B24" s="603"/>
      <c r="C24" s="604"/>
      <c r="D24" s="605"/>
      <c r="E24" s="516" t="s">
        <v>173</v>
      </c>
      <c r="F24" s="496"/>
      <c r="G24" s="496"/>
      <c r="H24" s="496"/>
      <c r="I24" s="496"/>
      <c r="J24" s="496"/>
      <c r="K24" s="497"/>
      <c r="L24" s="517">
        <v>1</v>
      </c>
      <c r="M24" s="518"/>
      <c r="N24" s="518"/>
      <c r="O24" s="518"/>
      <c r="P24" s="557"/>
      <c r="Q24" s="517">
        <v>6510</v>
      </c>
      <c r="R24" s="518"/>
      <c r="S24" s="518"/>
      <c r="T24" s="518"/>
      <c r="U24" s="518"/>
      <c r="V24" s="557"/>
      <c r="W24" s="616"/>
      <c r="X24" s="604"/>
      <c r="Y24" s="605"/>
      <c r="Z24" s="516" t="s">
        <v>174</v>
      </c>
      <c r="AA24" s="496"/>
      <c r="AB24" s="496"/>
      <c r="AC24" s="496"/>
      <c r="AD24" s="496"/>
      <c r="AE24" s="496"/>
      <c r="AF24" s="496"/>
      <c r="AG24" s="497"/>
      <c r="AH24" s="517">
        <v>85</v>
      </c>
      <c r="AI24" s="518"/>
      <c r="AJ24" s="518"/>
      <c r="AK24" s="518"/>
      <c r="AL24" s="557"/>
      <c r="AM24" s="517">
        <v>249390</v>
      </c>
      <c r="AN24" s="518"/>
      <c r="AO24" s="518"/>
      <c r="AP24" s="518"/>
      <c r="AQ24" s="518"/>
      <c r="AR24" s="557"/>
      <c r="AS24" s="517">
        <v>2934</v>
      </c>
      <c r="AT24" s="518"/>
      <c r="AU24" s="518"/>
      <c r="AV24" s="518"/>
      <c r="AW24" s="518"/>
      <c r="AX24" s="519"/>
      <c r="AY24" s="636" t="s">
        <v>175</v>
      </c>
      <c r="AZ24" s="637"/>
      <c r="BA24" s="637"/>
      <c r="BB24" s="637"/>
      <c r="BC24" s="637"/>
      <c r="BD24" s="637"/>
      <c r="BE24" s="637"/>
      <c r="BF24" s="637"/>
      <c r="BG24" s="637"/>
      <c r="BH24" s="637"/>
      <c r="BI24" s="637"/>
      <c r="BJ24" s="637"/>
      <c r="BK24" s="637"/>
      <c r="BL24" s="637"/>
      <c r="BM24" s="638"/>
      <c r="BN24" s="466">
        <v>3472614</v>
      </c>
      <c r="BO24" s="467"/>
      <c r="BP24" s="467"/>
      <c r="BQ24" s="467"/>
      <c r="BR24" s="467"/>
      <c r="BS24" s="467"/>
      <c r="BT24" s="467"/>
      <c r="BU24" s="468"/>
      <c r="BV24" s="466">
        <v>2837668</v>
      </c>
      <c r="BW24" s="467"/>
      <c r="BX24" s="467"/>
      <c r="BY24" s="467"/>
      <c r="BZ24" s="467"/>
      <c r="CA24" s="467"/>
      <c r="CB24" s="467"/>
      <c r="CC24" s="468"/>
      <c r="CD24" s="200"/>
      <c r="CE24" s="573"/>
      <c r="CF24" s="573"/>
      <c r="CG24" s="573"/>
      <c r="CH24" s="573"/>
      <c r="CI24" s="573"/>
      <c r="CJ24" s="573"/>
      <c r="CK24" s="573"/>
      <c r="CL24" s="573"/>
      <c r="CM24" s="573"/>
      <c r="CN24" s="573"/>
      <c r="CO24" s="573"/>
      <c r="CP24" s="573"/>
      <c r="CQ24" s="573"/>
      <c r="CR24" s="573"/>
      <c r="CS24" s="574"/>
      <c r="CT24" s="463"/>
      <c r="CU24" s="464"/>
      <c r="CV24" s="464"/>
      <c r="CW24" s="464"/>
      <c r="CX24" s="464"/>
      <c r="CY24" s="464"/>
      <c r="CZ24" s="464"/>
      <c r="DA24" s="465"/>
      <c r="DB24" s="463"/>
      <c r="DC24" s="464"/>
      <c r="DD24" s="464"/>
      <c r="DE24" s="464"/>
      <c r="DF24" s="464"/>
      <c r="DG24" s="464"/>
      <c r="DH24" s="464"/>
      <c r="DI24" s="465"/>
      <c r="DJ24" s="185"/>
      <c r="DK24" s="185"/>
      <c r="DL24" s="185"/>
      <c r="DM24" s="185"/>
      <c r="DN24" s="185"/>
      <c r="DO24" s="185"/>
    </row>
    <row r="25" spans="1:119" s="185" customFormat="1" ht="18.75" customHeight="1" x14ac:dyDescent="0.15">
      <c r="A25" s="186"/>
      <c r="B25" s="603"/>
      <c r="C25" s="604"/>
      <c r="D25" s="605"/>
      <c r="E25" s="516" t="s">
        <v>176</v>
      </c>
      <c r="F25" s="496"/>
      <c r="G25" s="496"/>
      <c r="H25" s="496"/>
      <c r="I25" s="496"/>
      <c r="J25" s="496"/>
      <c r="K25" s="497"/>
      <c r="L25" s="517">
        <v>1</v>
      </c>
      <c r="M25" s="518"/>
      <c r="N25" s="518"/>
      <c r="O25" s="518"/>
      <c r="P25" s="557"/>
      <c r="Q25" s="517">
        <v>5760</v>
      </c>
      <c r="R25" s="518"/>
      <c r="S25" s="518"/>
      <c r="T25" s="518"/>
      <c r="U25" s="518"/>
      <c r="V25" s="557"/>
      <c r="W25" s="616"/>
      <c r="X25" s="604"/>
      <c r="Y25" s="605"/>
      <c r="Z25" s="516" t="s">
        <v>177</v>
      </c>
      <c r="AA25" s="496"/>
      <c r="AB25" s="496"/>
      <c r="AC25" s="496"/>
      <c r="AD25" s="496"/>
      <c r="AE25" s="496"/>
      <c r="AF25" s="496"/>
      <c r="AG25" s="497"/>
      <c r="AH25" s="517" t="s">
        <v>140</v>
      </c>
      <c r="AI25" s="518"/>
      <c r="AJ25" s="518"/>
      <c r="AK25" s="518"/>
      <c r="AL25" s="557"/>
      <c r="AM25" s="517" t="s">
        <v>129</v>
      </c>
      <c r="AN25" s="518"/>
      <c r="AO25" s="518"/>
      <c r="AP25" s="518"/>
      <c r="AQ25" s="518"/>
      <c r="AR25" s="557"/>
      <c r="AS25" s="517" t="s">
        <v>129</v>
      </c>
      <c r="AT25" s="518"/>
      <c r="AU25" s="518"/>
      <c r="AV25" s="518"/>
      <c r="AW25" s="518"/>
      <c r="AX25" s="519"/>
      <c r="AY25" s="426" t="s">
        <v>178</v>
      </c>
      <c r="AZ25" s="427"/>
      <c r="BA25" s="427"/>
      <c r="BB25" s="427"/>
      <c r="BC25" s="427"/>
      <c r="BD25" s="427"/>
      <c r="BE25" s="427"/>
      <c r="BF25" s="427"/>
      <c r="BG25" s="427"/>
      <c r="BH25" s="427"/>
      <c r="BI25" s="427"/>
      <c r="BJ25" s="427"/>
      <c r="BK25" s="427"/>
      <c r="BL25" s="427"/>
      <c r="BM25" s="428"/>
      <c r="BN25" s="429">
        <v>1001222</v>
      </c>
      <c r="BO25" s="430"/>
      <c r="BP25" s="430"/>
      <c r="BQ25" s="430"/>
      <c r="BR25" s="430"/>
      <c r="BS25" s="430"/>
      <c r="BT25" s="430"/>
      <c r="BU25" s="431"/>
      <c r="BV25" s="429">
        <v>1702693</v>
      </c>
      <c r="BW25" s="430"/>
      <c r="BX25" s="430"/>
      <c r="BY25" s="430"/>
      <c r="BZ25" s="430"/>
      <c r="CA25" s="430"/>
      <c r="CB25" s="430"/>
      <c r="CC25" s="431"/>
      <c r="CD25" s="200"/>
      <c r="CE25" s="573"/>
      <c r="CF25" s="573"/>
      <c r="CG25" s="573"/>
      <c r="CH25" s="573"/>
      <c r="CI25" s="573"/>
      <c r="CJ25" s="573"/>
      <c r="CK25" s="573"/>
      <c r="CL25" s="573"/>
      <c r="CM25" s="573"/>
      <c r="CN25" s="573"/>
      <c r="CO25" s="573"/>
      <c r="CP25" s="573"/>
      <c r="CQ25" s="573"/>
      <c r="CR25" s="573"/>
      <c r="CS25" s="574"/>
      <c r="CT25" s="463"/>
      <c r="CU25" s="464"/>
      <c r="CV25" s="464"/>
      <c r="CW25" s="464"/>
      <c r="CX25" s="464"/>
      <c r="CY25" s="464"/>
      <c r="CZ25" s="464"/>
      <c r="DA25" s="465"/>
      <c r="DB25" s="463"/>
      <c r="DC25" s="464"/>
      <c r="DD25" s="464"/>
      <c r="DE25" s="464"/>
      <c r="DF25" s="464"/>
      <c r="DG25" s="464"/>
      <c r="DH25" s="464"/>
      <c r="DI25" s="465"/>
    </row>
    <row r="26" spans="1:119" s="185" customFormat="1" ht="18.75" customHeight="1" x14ac:dyDescent="0.15">
      <c r="A26" s="186"/>
      <c r="B26" s="603"/>
      <c r="C26" s="604"/>
      <c r="D26" s="605"/>
      <c r="E26" s="516" t="s">
        <v>179</v>
      </c>
      <c r="F26" s="496"/>
      <c r="G26" s="496"/>
      <c r="H26" s="496"/>
      <c r="I26" s="496"/>
      <c r="J26" s="496"/>
      <c r="K26" s="497"/>
      <c r="L26" s="517">
        <v>1</v>
      </c>
      <c r="M26" s="518"/>
      <c r="N26" s="518"/>
      <c r="O26" s="518"/>
      <c r="P26" s="557"/>
      <c r="Q26" s="517">
        <v>5510</v>
      </c>
      <c r="R26" s="518"/>
      <c r="S26" s="518"/>
      <c r="T26" s="518"/>
      <c r="U26" s="518"/>
      <c r="V26" s="557"/>
      <c r="W26" s="616"/>
      <c r="X26" s="604"/>
      <c r="Y26" s="605"/>
      <c r="Z26" s="516" t="s">
        <v>180</v>
      </c>
      <c r="AA26" s="626"/>
      <c r="AB26" s="626"/>
      <c r="AC26" s="626"/>
      <c r="AD26" s="626"/>
      <c r="AE26" s="626"/>
      <c r="AF26" s="626"/>
      <c r="AG26" s="627"/>
      <c r="AH26" s="517" t="s">
        <v>129</v>
      </c>
      <c r="AI26" s="518"/>
      <c r="AJ26" s="518"/>
      <c r="AK26" s="518"/>
      <c r="AL26" s="557"/>
      <c r="AM26" s="517" t="s">
        <v>140</v>
      </c>
      <c r="AN26" s="518"/>
      <c r="AO26" s="518"/>
      <c r="AP26" s="518"/>
      <c r="AQ26" s="518"/>
      <c r="AR26" s="557"/>
      <c r="AS26" s="517" t="s">
        <v>129</v>
      </c>
      <c r="AT26" s="518"/>
      <c r="AU26" s="518"/>
      <c r="AV26" s="518"/>
      <c r="AW26" s="518"/>
      <c r="AX26" s="519"/>
      <c r="AY26" s="469" t="s">
        <v>181</v>
      </c>
      <c r="AZ26" s="470"/>
      <c r="BA26" s="470"/>
      <c r="BB26" s="470"/>
      <c r="BC26" s="470"/>
      <c r="BD26" s="470"/>
      <c r="BE26" s="470"/>
      <c r="BF26" s="470"/>
      <c r="BG26" s="470"/>
      <c r="BH26" s="470"/>
      <c r="BI26" s="470"/>
      <c r="BJ26" s="470"/>
      <c r="BK26" s="470"/>
      <c r="BL26" s="470"/>
      <c r="BM26" s="471"/>
      <c r="BN26" s="466" t="s">
        <v>140</v>
      </c>
      <c r="BO26" s="467"/>
      <c r="BP26" s="467"/>
      <c r="BQ26" s="467"/>
      <c r="BR26" s="467"/>
      <c r="BS26" s="467"/>
      <c r="BT26" s="467"/>
      <c r="BU26" s="468"/>
      <c r="BV26" s="466" t="s">
        <v>129</v>
      </c>
      <c r="BW26" s="467"/>
      <c r="BX26" s="467"/>
      <c r="BY26" s="467"/>
      <c r="BZ26" s="467"/>
      <c r="CA26" s="467"/>
      <c r="CB26" s="467"/>
      <c r="CC26" s="468"/>
      <c r="CD26" s="200"/>
      <c r="CE26" s="573"/>
      <c r="CF26" s="573"/>
      <c r="CG26" s="573"/>
      <c r="CH26" s="573"/>
      <c r="CI26" s="573"/>
      <c r="CJ26" s="573"/>
      <c r="CK26" s="573"/>
      <c r="CL26" s="573"/>
      <c r="CM26" s="573"/>
      <c r="CN26" s="573"/>
      <c r="CO26" s="573"/>
      <c r="CP26" s="573"/>
      <c r="CQ26" s="573"/>
      <c r="CR26" s="573"/>
      <c r="CS26" s="574"/>
      <c r="CT26" s="463"/>
      <c r="CU26" s="464"/>
      <c r="CV26" s="464"/>
      <c r="CW26" s="464"/>
      <c r="CX26" s="464"/>
      <c r="CY26" s="464"/>
      <c r="CZ26" s="464"/>
      <c r="DA26" s="465"/>
      <c r="DB26" s="463"/>
      <c r="DC26" s="464"/>
      <c r="DD26" s="464"/>
      <c r="DE26" s="464"/>
      <c r="DF26" s="464"/>
      <c r="DG26" s="464"/>
      <c r="DH26" s="464"/>
      <c r="DI26" s="465"/>
    </row>
    <row r="27" spans="1:119" ht="18.75" customHeight="1" thickBot="1" x14ac:dyDescent="0.2">
      <c r="A27" s="186"/>
      <c r="B27" s="603"/>
      <c r="C27" s="604"/>
      <c r="D27" s="605"/>
      <c r="E27" s="516" t="s">
        <v>182</v>
      </c>
      <c r="F27" s="496"/>
      <c r="G27" s="496"/>
      <c r="H27" s="496"/>
      <c r="I27" s="496"/>
      <c r="J27" s="496"/>
      <c r="K27" s="497"/>
      <c r="L27" s="517">
        <v>1</v>
      </c>
      <c r="M27" s="518"/>
      <c r="N27" s="518"/>
      <c r="O27" s="518"/>
      <c r="P27" s="557"/>
      <c r="Q27" s="517">
        <v>2680</v>
      </c>
      <c r="R27" s="518"/>
      <c r="S27" s="518"/>
      <c r="T27" s="518"/>
      <c r="U27" s="518"/>
      <c r="V27" s="557"/>
      <c r="W27" s="616"/>
      <c r="X27" s="604"/>
      <c r="Y27" s="605"/>
      <c r="Z27" s="516" t="s">
        <v>183</v>
      </c>
      <c r="AA27" s="496"/>
      <c r="AB27" s="496"/>
      <c r="AC27" s="496"/>
      <c r="AD27" s="496"/>
      <c r="AE27" s="496"/>
      <c r="AF27" s="496"/>
      <c r="AG27" s="497"/>
      <c r="AH27" s="517" t="s">
        <v>129</v>
      </c>
      <c r="AI27" s="518"/>
      <c r="AJ27" s="518"/>
      <c r="AK27" s="518"/>
      <c r="AL27" s="557"/>
      <c r="AM27" s="517" t="s">
        <v>129</v>
      </c>
      <c r="AN27" s="518"/>
      <c r="AO27" s="518"/>
      <c r="AP27" s="518"/>
      <c r="AQ27" s="518"/>
      <c r="AR27" s="557"/>
      <c r="AS27" s="517" t="s">
        <v>140</v>
      </c>
      <c r="AT27" s="518"/>
      <c r="AU27" s="518"/>
      <c r="AV27" s="518"/>
      <c r="AW27" s="518"/>
      <c r="AX27" s="519"/>
      <c r="AY27" s="558" t="s">
        <v>184</v>
      </c>
      <c r="AZ27" s="559"/>
      <c r="BA27" s="559"/>
      <c r="BB27" s="559"/>
      <c r="BC27" s="559"/>
      <c r="BD27" s="559"/>
      <c r="BE27" s="559"/>
      <c r="BF27" s="559"/>
      <c r="BG27" s="559"/>
      <c r="BH27" s="559"/>
      <c r="BI27" s="559"/>
      <c r="BJ27" s="559"/>
      <c r="BK27" s="559"/>
      <c r="BL27" s="559"/>
      <c r="BM27" s="560"/>
      <c r="BN27" s="639">
        <v>246316</v>
      </c>
      <c r="BO27" s="640"/>
      <c r="BP27" s="640"/>
      <c r="BQ27" s="640"/>
      <c r="BR27" s="640"/>
      <c r="BS27" s="640"/>
      <c r="BT27" s="640"/>
      <c r="BU27" s="641"/>
      <c r="BV27" s="639">
        <v>241794</v>
      </c>
      <c r="BW27" s="640"/>
      <c r="BX27" s="640"/>
      <c r="BY27" s="640"/>
      <c r="BZ27" s="640"/>
      <c r="CA27" s="640"/>
      <c r="CB27" s="640"/>
      <c r="CC27" s="641"/>
      <c r="CD27" s="202"/>
      <c r="CE27" s="573"/>
      <c r="CF27" s="573"/>
      <c r="CG27" s="573"/>
      <c r="CH27" s="573"/>
      <c r="CI27" s="573"/>
      <c r="CJ27" s="573"/>
      <c r="CK27" s="573"/>
      <c r="CL27" s="573"/>
      <c r="CM27" s="573"/>
      <c r="CN27" s="573"/>
      <c r="CO27" s="573"/>
      <c r="CP27" s="573"/>
      <c r="CQ27" s="573"/>
      <c r="CR27" s="573"/>
      <c r="CS27" s="574"/>
      <c r="CT27" s="463"/>
      <c r="CU27" s="464"/>
      <c r="CV27" s="464"/>
      <c r="CW27" s="464"/>
      <c r="CX27" s="464"/>
      <c r="CY27" s="464"/>
      <c r="CZ27" s="464"/>
      <c r="DA27" s="465"/>
      <c r="DB27" s="463"/>
      <c r="DC27" s="464"/>
      <c r="DD27" s="464"/>
      <c r="DE27" s="464"/>
      <c r="DF27" s="464"/>
      <c r="DG27" s="464"/>
      <c r="DH27" s="464"/>
      <c r="DI27" s="465"/>
      <c r="DJ27" s="185"/>
      <c r="DK27" s="185"/>
      <c r="DL27" s="185"/>
      <c r="DM27" s="185"/>
      <c r="DN27" s="185"/>
      <c r="DO27" s="185"/>
    </row>
    <row r="28" spans="1:119" ht="18.75" customHeight="1" x14ac:dyDescent="0.15">
      <c r="A28" s="186"/>
      <c r="B28" s="603"/>
      <c r="C28" s="604"/>
      <c r="D28" s="605"/>
      <c r="E28" s="516" t="s">
        <v>185</v>
      </c>
      <c r="F28" s="496"/>
      <c r="G28" s="496"/>
      <c r="H28" s="496"/>
      <c r="I28" s="496"/>
      <c r="J28" s="496"/>
      <c r="K28" s="497"/>
      <c r="L28" s="517">
        <v>1</v>
      </c>
      <c r="M28" s="518"/>
      <c r="N28" s="518"/>
      <c r="O28" s="518"/>
      <c r="P28" s="557"/>
      <c r="Q28" s="517">
        <v>2140</v>
      </c>
      <c r="R28" s="518"/>
      <c r="S28" s="518"/>
      <c r="T28" s="518"/>
      <c r="U28" s="518"/>
      <c r="V28" s="557"/>
      <c r="W28" s="616"/>
      <c r="X28" s="604"/>
      <c r="Y28" s="605"/>
      <c r="Z28" s="516" t="s">
        <v>186</v>
      </c>
      <c r="AA28" s="496"/>
      <c r="AB28" s="496"/>
      <c r="AC28" s="496"/>
      <c r="AD28" s="496"/>
      <c r="AE28" s="496"/>
      <c r="AF28" s="496"/>
      <c r="AG28" s="497"/>
      <c r="AH28" s="517" t="s">
        <v>129</v>
      </c>
      <c r="AI28" s="518"/>
      <c r="AJ28" s="518"/>
      <c r="AK28" s="518"/>
      <c r="AL28" s="557"/>
      <c r="AM28" s="517" t="s">
        <v>140</v>
      </c>
      <c r="AN28" s="518"/>
      <c r="AO28" s="518"/>
      <c r="AP28" s="518"/>
      <c r="AQ28" s="518"/>
      <c r="AR28" s="557"/>
      <c r="AS28" s="517" t="s">
        <v>129</v>
      </c>
      <c r="AT28" s="518"/>
      <c r="AU28" s="518"/>
      <c r="AV28" s="518"/>
      <c r="AW28" s="518"/>
      <c r="AX28" s="519"/>
      <c r="AY28" s="642" t="s">
        <v>187</v>
      </c>
      <c r="AZ28" s="643"/>
      <c r="BA28" s="643"/>
      <c r="BB28" s="644"/>
      <c r="BC28" s="426" t="s">
        <v>48</v>
      </c>
      <c r="BD28" s="427"/>
      <c r="BE28" s="427"/>
      <c r="BF28" s="427"/>
      <c r="BG28" s="427"/>
      <c r="BH28" s="427"/>
      <c r="BI28" s="427"/>
      <c r="BJ28" s="427"/>
      <c r="BK28" s="427"/>
      <c r="BL28" s="427"/>
      <c r="BM28" s="428"/>
      <c r="BN28" s="429">
        <v>536322</v>
      </c>
      <c r="BO28" s="430"/>
      <c r="BP28" s="430"/>
      <c r="BQ28" s="430"/>
      <c r="BR28" s="430"/>
      <c r="BS28" s="430"/>
      <c r="BT28" s="430"/>
      <c r="BU28" s="431"/>
      <c r="BV28" s="429">
        <v>534218</v>
      </c>
      <c r="BW28" s="430"/>
      <c r="BX28" s="430"/>
      <c r="BY28" s="430"/>
      <c r="BZ28" s="430"/>
      <c r="CA28" s="430"/>
      <c r="CB28" s="430"/>
      <c r="CC28" s="431"/>
      <c r="CD28" s="200"/>
      <c r="CE28" s="573"/>
      <c r="CF28" s="573"/>
      <c r="CG28" s="573"/>
      <c r="CH28" s="573"/>
      <c r="CI28" s="573"/>
      <c r="CJ28" s="573"/>
      <c r="CK28" s="573"/>
      <c r="CL28" s="573"/>
      <c r="CM28" s="573"/>
      <c r="CN28" s="573"/>
      <c r="CO28" s="573"/>
      <c r="CP28" s="573"/>
      <c r="CQ28" s="573"/>
      <c r="CR28" s="573"/>
      <c r="CS28" s="574"/>
      <c r="CT28" s="463"/>
      <c r="CU28" s="464"/>
      <c r="CV28" s="464"/>
      <c r="CW28" s="464"/>
      <c r="CX28" s="464"/>
      <c r="CY28" s="464"/>
      <c r="CZ28" s="464"/>
      <c r="DA28" s="465"/>
      <c r="DB28" s="463"/>
      <c r="DC28" s="464"/>
      <c r="DD28" s="464"/>
      <c r="DE28" s="464"/>
      <c r="DF28" s="464"/>
      <c r="DG28" s="464"/>
      <c r="DH28" s="464"/>
      <c r="DI28" s="465"/>
      <c r="DJ28" s="185"/>
      <c r="DK28" s="185"/>
      <c r="DL28" s="185"/>
      <c r="DM28" s="185"/>
      <c r="DN28" s="185"/>
      <c r="DO28" s="185"/>
    </row>
    <row r="29" spans="1:119" ht="18.75" customHeight="1" x14ac:dyDescent="0.15">
      <c r="A29" s="186"/>
      <c r="B29" s="603"/>
      <c r="C29" s="604"/>
      <c r="D29" s="605"/>
      <c r="E29" s="516" t="s">
        <v>188</v>
      </c>
      <c r="F29" s="496"/>
      <c r="G29" s="496"/>
      <c r="H29" s="496"/>
      <c r="I29" s="496"/>
      <c r="J29" s="496"/>
      <c r="K29" s="497"/>
      <c r="L29" s="517">
        <v>8</v>
      </c>
      <c r="M29" s="518"/>
      <c r="N29" s="518"/>
      <c r="O29" s="518"/>
      <c r="P29" s="557"/>
      <c r="Q29" s="517">
        <v>1920</v>
      </c>
      <c r="R29" s="518"/>
      <c r="S29" s="518"/>
      <c r="T29" s="518"/>
      <c r="U29" s="518"/>
      <c r="V29" s="557"/>
      <c r="W29" s="617"/>
      <c r="X29" s="618"/>
      <c r="Y29" s="619"/>
      <c r="Z29" s="516" t="s">
        <v>189</v>
      </c>
      <c r="AA29" s="496"/>
      <c r="AB29" s="496"/>
      <c r="AC29" s="496"/>
      <c r="AD29" s="496"/>
      <c r="AE29" s="496"/>
      <c r="AF29" s="496"/>
      <c r="AG29" s="497"/>
      <c r="AH29" s="517">
        <v>85</v>
      </c>
      <c r="AI29" s="518"/>
      <c r="AJ29" s="518"/>
      <c r="AK29" s="518"/>
      <c r="AL29" s="557"/>
      <c r="AM29" s="517">
        <v>249390</v>
      </c>
      <c r="AN29" s="518"/>
      <c r="AO29" s="518"/>
      <c r="AP29" s="518"/>
      <c r="AQ29" s="518"/>
      <c r="AR29" s="557"/>
      <c r="AS29" s="517">
        <v>2934</v>
      </c>
      <c r="AT29" s="518"/>
      <c r="AU29" s="518"/>
      <c r="AV29" s="518"/>
      <c r="AW29" s="518"/>
      <c r="AX29" s="519"/>
      <c r="AY29" s="645"/>
      <c r="AZ29" s="646"/>
      <c r="BA29" s="646"/>
      <c r="BB29" s="647"/>
      <c r="BC29" s="500" t="s">
        <v>190</v>
      </c>
      <c r="BD29" s="501"/>
      <c r="BE29" s="501"/>
      <c r="BF29" s="501"/>
      <c r="BG29" s="501"/>
      <c r="BH29" s="501"/>
      <c r="BI29" s="501"/>
      <c r="BJ29" s="501"/>
      <c r="BK29" s="501"/>
      <c r="BL29" s="501"/>
      <c r="BM29" s="502"/>
      <c r="BN29" s="466">
        <v>1399488</v>
      </c>
      <c r="BO29" s="467"/>
      <c r="BP29" s="467"/>
      <c r="BQ29" s="467"/>
      <c r="BR29" s="467"/>
      <c r="BS29" s="467"/>
      <c r="BT29" s="467"/>
      <c r="BU29" s="468"/>
      <c r="BV29" s="466">
        <v>1134390</v>
      </c>
      <c r="BW29" s="467"/>
      <c r="BX29" s="467"/>
      <c r="BY29" s="467"/>
      <c r="BZ29" s="467"/>
      <c r="CA29" s="467"/>
      <c r="CB29" s="467"/>
      <c r="CC29" s="468"/>
      <c r="CD29" s="202"/>
      <c r="CE29" s="573"/>
      <c r="CF29" s="573"/>
      <c r="CG29" s="573"/>
      <c r="CH29" s="573"/>
      <c r="CI29" s="573"/>
      <c r="CJ29" s="573"/>
      <c r="CK29" s="573"/>
      <c r="CL29" s="573"/>
      <c r="CM29" s="573"/>
      <c r="CN29" s="573"/>
      <c r="CO29" s="573"/>
      <c r="CP29" s="573"/>
      <c r="CQ29" s="573"/>
      <c r="CR29" s="573"/>
      <c r="CS29" s="574"/>
      <c r="CT29" s="463"/>
      <c r="CU29" s="464"/>
      <c r="CV29" s="464"/>
      <c r="CW29" s="464"/>
      <c r="CX29" s="464"/>
      <c r="CY29" s="464"/>
      <c r="CZ29" s="464"/>
      <c r="DA29" s="465"/>
      <c r="DB29" s="463"/>
      <c r="DC29" s="464"/>
      <c r="DD29" s="464"/>
      <c r="DE29" s="464"/>
      <c r="DF29" s="464"/>
      <c r="DG29" s="464"/>
      <c r="DH29" s="464"/>
      <c r="DI29" s="465"/>
      <c r="DJ29" s="185"/>
      <c r="DK29" s="185"/>
      <c r="DL29" s="185"/>
      <c r="DM29" s="185"/>
      <c r="DN29" s="185"/>
      <c r="DO29" s="185"/>
    </row>
    <row r="30" spans="1:119" ht="18.75" customHeight="1" thickBot="1" x14ac:dyDescent="0.2">
      <c r="A30" s="186"/>
      <c r="B30" s="606"/>
      <c r="C30" s="607"/>
      <c r="D30" s="608"/>
      <c r="E30" s="520"/>
      <c r="F30" s="521"/>
      <c r="G30" s="521"/>
      <c r="H30" s="521"/>
      <c r="I30" s="521"/>
      <c r="J30" s="521"/>
      <c r="K30" s="522"/>
      <c r="L30" s="620"/>
      <c r="M30" s="621"/>
      <c r="N30" s="621"/>
      <c r="O30" s="621"/>
      <c r="P30" s="622"/>
      <c r="Q30" s="620"/>
      <c r="R30" s="621"/>
      <c r="S30" s="621"/>
      <c r="T30" s="621"/>
      <c r="U30" s="621"/>
      <c r="V30" s="622"/>
      <c r="W30" s="623" t="s">
        <v>191</v>
      </c>
      <c r="X30" s="624"/>
      <c r="Y30" s="624"/>
      <c r="Z30" s="624"/>
      <c r="AA30" s="624"/>
      <c r="AB30" s="624"/>
      <c r="AC30" s="624"/>
      <c r="AD30" s="624"/>
      <c r="AE30" s="624"/>
      <c r="AF30" s="624"/>
      <c r="AG30" s="625"/>
      <c r="AH30" s="582">
        <v>92.1</v>
      </c>
      <c r="AI30" s="583"/>
      <c r="AJ30" s="583"/>
      <c r="AK30" s="583"/>
      <c r="AL30" s="583"/>
      <c r="AM30" s="583"/>
      <c r="AN30" s="583"/>
      <c r="AO30" s="583"/>
      <c r="AP30" s="583"/>
      <c r="AQ30" s="583"/>
      <c r="AR30" s="583"/>
      <c r="AS30" s="583"/>
      <c r="AT30" s="583"/>
      <c r="AU30" s="583"/>
      <c r="AV30" s="583"/>
      <c r="AW30" s="583"/>
      <c r="AX30" s="585"/>
      <c r="AY30" s="648"/>
      <c r="AZ30" s="649"/>
      <c r="BA30" s="649"/>
      <c r="BB30" s="650"/>
      <c r="BC30" s="636" t="s">
        <v>50</v>
      </c>
      <c r="BD30" s="637"/>
      <c r="BE30" s="637"/>
      <c r="BF30" s="637"/>
      <c r="BG30" s="637"/>
      <c r="BH30" s="637"/>
      <c r="BI30" s="637"/>
      <c r="BJ30" s="637"/>
      <c r="BK30" s="637"/>
      <c r="BL30" s="637"/>
      <c r="BM30" s="638"/>
      <c r="BN30" s="639">
        <v>2318520</v>
      </c>
      <c r="BO30" s="640"/>
      <c r="BP30" s="640"/>
      <c r="BQ30" s="640"/>
      <c r="BR30" s="640"/>
      <c r="BS30" s="640"/>
      <c r="BT30" s="640"/>
      <c r="BU30" s="641"/>
      <c r="BV30" s="639">
        <v>1901811</v>
      </c>
      <c r="BW30" s="640"/>
      <c r="BX30" s="640"/>
      <c r="BY30" s="640"/>
      <c r="BZ30" s="640"/>
      <c r="CA30" s="640"/>
      <c r="CB30" s="640"/>
      <c r="CC30" s="641"/>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x14ac:dyDescent="0.15">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x14ac:dyDescent="0.15">
      <c r="A32" s="186"/>
      <c r="B32" s="212"/>
      <c r="C32" s="213" t="s">
        <v>192</v>
      </c>
      <c r="D32" s="213"/>
      <c r="E32" s="213"/>
      <c r="F32" s="210"/>
      <c r="G32" s="210"/>
      <c r="H32" s="210"/>
      <c r="I32" s="210"/>
      <c r="J32" s="210"/>
      <c r="K32" s="210"/>
      <c r="L32" s="210"/>
      <c r="M32" s="210"/>
      <c r="N32" s="210"/>
      <c r="O32" s="210"/>
      <c r="P32" s="210"/>
      <c r="Q32" s="210"/>
      <c r="R32" s="210"/>
      <c r="S32" s="210"/>
      <c r="T32" s="210"/>
      <c r="U32" s="210" t="s">
        <v>193</v>
      </c>
      <c r="V32" s="210"/>
      <c r="W32" s="210"/>
      <c r="X32" s="210"/>
      <c r="Y32" s="210"/>
      <c r="Z32" s="210"/>
      <c r="AA32" s="210"/>
      <c r="AB32" s="210"/>
      <c r="AC32" s="210"/>
      <c r="AD32" s="210"/>
      <c r="AE32" s="210"/>
      <c r="AF32" s="210"/>
      <c r="AG32" s="210"/>
      <c r="AH32" s="210"/>
      <c r="AI32" s="210"/>
      <c r="AJ32" s="210"/>
      <c r="AK32" s="210"/>
      <c r="AL32" s="210"/>
      <c r="AM32" s="214" t="s">
        <v>194</v>
      </c>
      <c r="AN32" s="210"/>
      <c r="AO32" s="210"/>
      <c r="AP32" s="210"/>
      <c r="AQ32" s="210"/>
      <c r="AR32" s="210"/>
      <c r="AS32" s="214"/>
      <c r="AT32" s="214"/>
      <c r="AU32" s="214"/>
      <c r="AV32" s="214"/>
      <c r="AW32" s="214"/>
      <c r="AX32" s="214"/>
      <c r="AY32" s="214"/>
      <c r="AZ32" s="214"/>
      <c r="BA32" s="214"/>
      <c r="BB32" s="210"/>
      <c r="BC32" s="214"/>
      <c r="BD32" s="210"/>
      <c r="BE32" s="214" t="s">
        <v>195</v>
      </c>
      <c r="BF32" s="210"/>
      <c r="BG32" s="210"/>
      <c r="BH32" s="210"/>
      <c r="BI32" s="210"/>
      <c r="BJ32" s="214"/>
      <c r="BK32" s="214"/>
      <c r="BL32" s="214"/>
      <c r="BM32" s="214"/>
      <c r="BN32" s="214"/>
      <c r="BO32" s="214"/>
      <c r="BP32" s="214"/>
      <c r="BQ32" s="214"/>
      <c r="BR32" s="210"/>
      <c r="BS32" s="210"/>
      <c r="BT32" s="210"/>
      <c r="BU32" s="210"/>
      <c r="BV32" s="210"/>
      <c r="BW32" s="210" t="s">
        <v>196</v>
      </c>
      <c r="BX32" s="210"/>
      <c r="BY32" s="210"/>
      <c r="BZ32" s="210"/>
      <c r="CA32" s="210"/>
      <c r="CB32" s="214"/>
      <c r="CC32" s="214"/>
      <c r="CD32" s="214"/>
      <c r="CE32" s="214"/>
      <c r="CF32" s="214"/>
      <c r="CG32" s="214"/>
      <c r="CH32" s="214"/>
      <c r="CI32" s="214"/>
      <c r="CJ32" s="214"/>
      <c r="CK32" s="214"/>
      <c r="CL32" s="214"/>
      <c r="CM32" s="214"/>
      <c r="CN32" s="214"/>
      <c r="CO32" s="214" t="s">
        <v>197</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x14ac:dyDescent="0.15">
      <c r="A33" s="186"/>
      <c r="B33" s="212"/>
      <c r="C33" s="490" t="s">
        <v>198</v>
      </c>
      <c r="D33" s="490"/>
      <c r="E33" s="455" t="s">
        <v>199</v>
      </c>
      <c r="F33" s="455"/>
      <c r="G33" s="455"/>
      <c r="H33" s="455"/>
      <c r="I33" s="455"/>
      <c r="J33" s="455"/>
      <c r="K33" s="455"/>
      <c r="L33" s="455"/>
      <c r="M33" s="455"/>
      <c r="N33" s="455"/>
      <c r="O33" s="455"/>
      <c r="P33" s="455"/>
      <c r="Q33" s="455"/>
      <c r="R33" s="455"/>
      <c r="S33" s="455"/>
      <c r="T33" s="215"/>
      <c r="U33" s="490" t="s">
        <v>200</v>
      </c>
      <c r="V33" s="490"/>
      <c r="W33" s="455" t="s">
        <v>201</v>
      </c>
      <c r="X33" s="455"/>
      <c r="Y33" s="455"/>
      <c r="Z33" s="455"/>
      <c r="AA33" s="455"/>
      <c r="AB33" s="455"/>
      <c r="AC33" s="455"/>
      <c r="AD33" s="455"/>
      <c r="AE33" s="455"/>
      <c r="AF33" s="455"/>
      <c r="AG33" s="455"/>
      <c r="AH33" s="455"/>
      <c r="AI33" s="455"/>
      <c r="AJ33" s="455"/>
      <c r="AK33" s="455"/>
      <c r="AL33" s="215"/>
      <c r="AM33" s="490" t="s">
        <v>200</v>
      </c>
      <c r="AN33" s="490"/>
      <c r="AO33" s="455" t="s">
        <v>201</v>
      </c>
      <c r="AP33" s="455"/>
      <c r="AQ33" s="455"/>
      <c r="AR33" s="455"/>
      <c r="AS33" s="455"/>
      <c r="AT33" s="455"/>
      <c r="AU33" s="455"/>
      <c r="AV33" s="455"/>
      <c r="AW33" s="455"/>
      <c r="AX33" s="455"/>
      <c r="AY33" s="455"/>
      <c r="AZ33" s="455"/>
      <c r="BA33" s="455"/>
      <c r="BB33" s="455"/>
      <c r="BC33" s="455"/>
      <c r="BD33" s="216"/>
      <c r="BE33" s="455" t="s">
        <v>202</v>
      </c>
      <c r="BF33" s="455"/>
      <c r="BG33" s="455" t="s">
        <v>203</v>
      </c>
      <c r="BH33" s="455"/>
      <c r="BI33" s="455"/>
      <c r="BJ33" s="455"/>
      <c r="BK33" s="455"/>
      <c r="BL33" s="455"/>
      <c r="BM33" s="455"/>
      <c r="BN33" s="455"/>
      <c r="BO33" s="455"/>
      <c r="BP33" s="455"/>
      <c r="BQ33" s="455"/>
      <c r="BR33" s="455"/>
      <c r="BS33" s="455"/>
      <c r="BT33" s="455"/>
      <c r="BU33" s="455"/>
      <c r="BV33" s="216"/>
      <c r="BW33" s="490" t="s">
        <v>202</v>
      </c>
      <c r="BX33" s="490"/>
      <c r="BY33" s="455" t="s">
        <v>204</v>
      </c>
      <c r="BZ33" s="455"/>
      <c r="CA33" s="455"/>
      <c r="CB33" s="455"/>
      <c r="CC33" s="455"/>
      <c r="CD33" s="455"/>
      <c r="CE33" s="455"/>
      <c r="CF33" s="455"/>
      <c r="CG33" s="455"/>
      <c r="CH33" s="455"/>
      <c r="CI33" s="455"/>
      <c r="CJ33" s="455"/>
      <c r="CK33" s="455"/>
      <c r="CL33" s="455"/>
      <c r="CM33" s="455"/>
      <c r="CN33" s="215"/>
      <c r="CO33" s="490" t="s">
        <v>198</v>
      </c>
      <c r="CP33" s="490"/>
      <c r="CQ33" s="455" t="s">
        <v>205</v>
      </c>
      <c r="CR33" s="455"/>
      <c r="CS33" s="455"/>
      <c r="CT33" s="455"/>
      <c r="CU33" s="455"/>
      <c r="CV33" s="455"/>
      <c r="CW33" s="455"/>
      <c r="CX33" s="455"/>
      <c r="CY33" s="455"/>
      <c r="CZ33" s="455"/>
      <c r="DA33" s="455"/>
      <c r="DB33" s="455"/>
      <c r="DC33" s="455"/>
      <c r="DD33" s="455"/>
      <c r="DE33" s="455"/>
      <c r="DF33" s="215"/>
      <c r="DG33" s="651" t="s">
        <v>206</v>
      </c>
      <c r="DH33" s="651"/>
      <c r="DI33" s="217"/>
      <c r="DJ33" s="185"/>
      <c r="DK33" s="185"/>
      <c r="DL33" s="185"/>
      <c r="DM33" s="185"/>
      <c r="DN33" s="185"/>
      <c r="DO33" s="185"/>
    </row>
    <row r="34" spans="1:119" ht="32.25" customHeight="1" x14ac:dyDescent="0.15">
      <c r="A34" s="186"/>
      <c r="B34" s="212"/>
      <c r="C34" s="652">
        <f>IF(E34="","",1)</f>
        <v>1</v>
      </c>
      <c r="D34" s="652"/>
      <c r="E34" s="653" t="str">
        <f>IF('各会計、関係団体の財政状況及び健全化判断比率'!B7="","",'各会計、関係団体の財政状況及び健全化判断比率'!B7)</f>
        <v>一般会計</v>
      </c>
      <c r="F34" s="653"/>
      <c r="G34" s="653"/>
      <c r="H34" s="653"/>
      <c r="I34" s="653"/>
      <c r="J34" s="653"/>
      <c r="K34" s="653"/>
      <c r="L34" s="653"/>
      <c r="M34" s="653"/>
      <c r="N34" s="653"/>
      <c r="O34" s="653"/>
      <c r="P34" s="653"/>
      <c r="Q34" s="653"/>
      <c r="R34" s="653"/>
      <c r="S34" s="653"/>
      <c r="T34" s="213"/>
      <c r="U34" s="652">
        <f>IF(W34="","",MAX(C34:D43)+1)</f>
        <v>2</v>
      </c>
      <c r="V34" s="652"/>
      <c r="W34" s="653" t="str">
        <f>IF('各会計、関係団体の財政状況及び健全化判断比率'!B28="","",'各会計、関係団体の財政状況及び健全化判断比率'!B28)</f>
        <v>国民健康保険特別会計</v>
      </c>
      <c r="X34" s="653"/>
      <c r="Y34" s="653"/>
      <c r="Z34" s="653"/>
      <c r="AA34" s="653"/>
      <c r="AB34" s="653"/>
      <c r="AC34" s="653"/>
      <c r="AD34" s="653"/>
      <c r="AE34" s="653"/>
      <c r="AF34" s="653"/>
      <c r="AG34" s="653"/>
      <c r="AH34" s="653"/>
      <c r="AI34" s="653"/>
      <c r="AJ34" s="653"/>
      <c r="AK34" s="653"/>
      <c r="AL34" s="213"/>
      <c r="AM34" s="652" t="str">
        <f>IF(AO34="","",MAX(C34:D43,U34:V43)+1)</f>
        <v/>
      </c>
      <c r="AN34" s="652"/>
      <c r="AO34" s="653"/>
      <c r="AP34" s="653"/>
      <c r="AQ34" s="653"/>
      <c r="AR34" s="653"/>
      <c r="AS34" s="653"/>
      <c r="AT34" s="653"/>
      <c r="AU34" s="653"/>
      <c r="AV34" s="653"/>
      <c r="AW34" s="653"/>
      <c r="AX34" s="653"/>
      <c r="AY34" s="653"/>
      <c r="AZ34" s="653"/>
      <c r="BA34" s="653"/>
      <c r="BB34" s="653"/>
      <c r="BC34" s="653"/>
      <c r="BD34" s="213"/>
      <c r="BE34" s="652">
        <f>IF(BG34="","",MAX(C34:D43,U34:V43,AM34:AN43)+1)</f>
        <v>5</v>
      </c>
      <c r="BF34" s="652"/>
      <c r="BG34" s="653" t="str">
        <f>IF('各会計、関係団体の財政状況及び健全化判断比率'!B31="","",'各会計、関係団体の財政状況及び健全化判断比率'!B31)</f>
        <v>簡易水道事業特別会計</v>
      </c>
      <c r="BH34" s="653"/>
      <c r="BI34" s="653"/>
      <c r="BJ34" s="653"/>
      <c r="BK34" s="653"/>
      <c r="BL34" s="653"/>
      <c r="BM34" s="653"/>
      <c r="BN34" s="653"/>
      <c r="BO34" s="653"/>
      <c r="BP34" s="653"/>
      <c r="BQ34" s="653"/>
      <c r="BR34" s="653"/>
      <c r="BS34" s="653"/>
      <c r="BT34" s="653"/>
      <c r="BU34" s="653"/>
      <c r="BV34" s="213"/>
      <c r="BW34" s="652">
        <f>IF(BY34="","",MAX(C34:D43,U34:V43,AM34:AN43,BE34:BF43)+1)</f>
        <v>6</v>
      </c>
      <c r="BX34" s="652"/>
      <c r="BY34" s="653" t="str">
        <f>IF('各会計、関係団体の財政状況及び健全化判断比率'!B68="","",'各会計、関係団体の財政状況及び健全化判断比率'!B68)</f>
        <v>高知県広域食肉センター事務組合　一般会計</v>
      </c>
      <c r="BZ34" s="653"/>
      <c r="CA34" s="653"/>
      <c r="CB34" s="653"/>
      <c r="CC34" s="653"/>
      <c r="CD34" s="653"/>
      <c r="CE34" s="653"/>
      <c r="CF34" s="653"/>
      <c r="CG34" s="653"/>
      <c r="CH34" s="653"/>
      <c r="CI34" s="653"/>
      <c r="CJ34" s="653"/>
      <c r="CK34" s="653"/>
      <c r="CL34" s="653"/>
      <c r="CM34" s="653"/>
      <c r="CN34" s="213"/>
      <c r="CO34" s="652">
        <f>IF(CQ34="","",MAX(C34:D43,U34:V43,AM34:AN43,BE34:BF43,BW34:BX43)+1)</f>
        <v>14</v>
      </c>
      <c r="CP34" s="652"/>
      <c r="CQ34" s="653" t="str">
        <f>IF('各会計、関係団体の財政状況及び健全化判断比率'!BS7="","",'各会計、関係団体の財政状況及び健全化判断比率'!BS7)</f>
        <v>大豊町観光開発協会</v>
      </c>
      <c r="CR34" s="653"/>
      <c r="CS34" s="653"/>
      <c r="CT34" s="653"/>
      <c r="CU34" s="653"/>
      <c r="CV34" s="653"/>
      <c r="CW34" s="653"/>
      <c r="CX34" s="653"/>
      <c r="CY34" s="653"/>
      <c r="CZ34" s="653"/>
      <c r="DA34" s="653"/>
      <c r="DB34" s="653"/>
      <c r="DC34" s="653"/>
      <c r="DD34" s="653"/>
      <c r="DE34" s="653"/>
      <c r="DF34" s="210"/>
      <c r="DG34" s="654" t="str">
        <f>IF('各会計、関係団体の財政状況及び健全化判断比率'!BR7="","",'各会計、関係団体の財政状況及び健全化判断比率'!BR7)</f>
        <v/>
      </c>
      <c r="DH34" s="654"/>
      <c r="DI34" s="217"/>
      <c r="DJ34" s="185"/>
      <c r="DK34" s="185"/>
      <c r="DL34" s="185"/>
      <c r="DM34" s="185"/>
      <c r="DN34" s="185"/>
      <c r="DO34" s="185"/>
    </row>
    <row r="35" spans="1:119" ht="32.25" customHeight="1" x14ac:dyDescent="0.15">
      <c r="A35" s="186"/>
      <c r="B35" s="212"/>
      <c r="C35" s="652" t="str">
        <f>IF(E35="","",C34+1)</f>
        <v/>
      </c>
      <c r="D35" s="652"/>
      <c r="E35" s="653" t="str">
        <f>IF('各会計、関係団体の財政状況及び健全化判断比率'!B8="","",'各会計、関係団体の財政状況及び健全化判断比率'!B8)</f>
        <v/>
      </c>
      <c r="F35" s="653"/>
      <c r="G35" s="653"/>
      <c r="H35" s="653"/>
      <c r="I35" s="653"/>
      <c r="J35" s="653"/>
      <c r="K35" s="653"/>
      <c r="L35" s="653"/>
      <c r="M35" s="653"/>
      <c r="N35" s="653"/>
      <c r="O35" s="653"/>
      <c r="P35" s="653"/>
      <c r="Q35" s="653"/>
      <c r="R35" s="653"/>
      <c r="S35" s="653"/>
      <c r="T35" s="213"/>
      <c r="U35" s="652">
        <f>IF(W35="","",U34+1)</f>
        <v>3</v>
      </c>
      <c r="V35" s="652"/>
      <c r="W35" s="653" t="str">
        <f>IF('各会計、関係団体の財政状況及び健全化判断比率'!B29="","",'各会計、関係団体の財政状況及び健全化判断比率'!B29)</f>
        <v>介護保険特別会計</v>
      </c>
      <c r="X35" s="653"/>
      <c r="Y35" s="653"/>
      <c r="Z35" s="653"/>
      <c r="AA35" s="653"/>
      <c r="AB35" s="653"/>
      <c r="AC35" s="653"/>
      <c r="AD35" s="653"/>
      <c r="AE35" s="653"/>
      <c r="AF35" s="653"/>
      <c r="AG35" s="653"/>
      <c r="AH35" s="653"/>
      <c r="AI35" s="653"/>
      <c r="AJ35" s="653"/>
      <c r="AK35" s="653"/>
      <c r="AL35" s="213"/>
      <c r="AM35" s="652" t="str">
        <f t="shared" ref="AM35:AM43" si="0">IF(AO35="","",AM34+1)</f>
        <v/>
      </c>
      <c r="AN35" s="652"/>
      <c r="AO35" s="653"/>
      <c r="AP35" s="653"/>
      <c r="AQ35" s="653"/>
      <c r="AR35" s="653"/>
      <c r="AS35" s="653"/>
      <c r="AT35" s="653"/>
      <c r="AU35" s="653"/>
      <c r="AV35" s="653"/>
      <c r="AW35" s="653"/>
      <c r="AX35" s="653"/>
      <c r="AY35" s="653"/>
      <c r="AZ35" s="653"/>
      <c r="BA35" s="653"/>
      <c r="BB35" s="653"/>
      <c r="BC35" s="653"/>
      <c r="BD35" s="213"/>
      <c r="BE35" s="652" t="str">
        <f t="shared" ref="BE35:BE43" si="1">IF(BG35="","",BE34+1)</f>
        <v/>
      </c>
      <c r="BF35" s="652"/>
      <c r="BG35" s="653"/>
      <c r="BH35" s="653"/>
      <c r="BI35" s="653"/>
      <c r="BJ35" s="653"/>
      <c r="BK35" s="653"/>
      <c r="BL35" s="653"/>
      <c r="BM35" s="653"/>
      <c r="BN35" s="653"/>
      <c r="BO35" s="653"/>
      <c r="BP35" s="653"/>
      <c r="BQ35" s="653"/>
      <c r="BR35" s="653"/>
      <c r="BS35" s="653"/>
      <c r="BT35" s="653"/>
      <c r="BU35" s="653"/>
      <c r="BV35" s="213"/>
      <c r="BW35" s="652">
        <f t="shared" ref="BW35:BW43" si="2">IF(BY35="","",BW34+1)</f>
        <v>7</v>
      </c>
      <c r="BX35" s="652"/>
      <c r="BY35" s="653" t="str">
        <f>IF('各会計、関係団体の財政状況及び健全化判断比率'!B69="","",'各会計、関係団体の財政状況及び健全化判断比率'!B69)</f>
        <v>嶺北広域行政事務組合　一般会計</v>
      </c>
      <c r="BZ35" s="653"/>
      <c r="CA35" s="653"/>
      <c r="CB35" s="653"/>
      <c r="CC35" s="653"/>
      <c r="CD35" s="653"/>
      <c r="CE35" s="653"/>
      <c r="CF35" s="653"/>
      <c r="CG35" s="653"/>
      <c r="CH35" s="653"/>
      <c r="CI35" s="653"/>
      <c r="CJ35" s="653"/>
      <c r="CK35" s="653"/>
      <c r="CL35" s="653"/>
      <c r="CM35" s="653"/>
      <c r="CN35" s="213"/>
      <c r="CO35" s="652">
        <f t="shared" ref="CO35:CO43" si="3">IF(CQ35="","",CO34+1)</f>
        <v>15</v>
      </c>
      <c r="CP35" s="652"/>
      <c r="CQ35" s="653" t="str">
        <f>IF('各会計、関係団体の財政状況及び健全化判断比率'!BS8="","",'各会計、関係団体の財政状況及び健全化判断比率'!BS8)</f>
        <v>大豊ゆとりファーム</v>
      </c>
      <c r="CR35" s="653"/>
      <c r="CS35" s="653"/>
      <c r="CT35" s="653"/>
      <c r="CU35" s="653"/>
      <c r="CV35" s="653"/>
      <c r="CW35" s="653"/>
      <c r="CX35" s="653"/>
      <c r="CY35" s="653"/>
      <c r="CZ35" s="653"/>
      <c r="DA35" s="653"/>
      <c r="DB35" s="653"/>
      <c r="DC35" s="653"/>
      <c r="DD35" s="653"/>
      <c r="DE35" s="653"/>
      <c r="DF35" s="210"/>
      <c r="DG35" s="654" t="str">
        <f>IF('各会計、関係団体の財政状況及び健全化判断比率'!BR8="","",'各会計、関係団体の財政状況及び健全化判断比率'!BR8)</f>
        <v/>
      </c>
      <c r="DH35" s="654"/>
      <c r="DI35" s="217"/>
      <c r="DJ35" s="185"/>
      <c r="DK35" s="185"/>
      <c r="DL35" s="185"/>
      <c r="DM35" s="185"/>
      <c r="DN35" s="185"/>
      <c r="DO35" s="185"/>
    </row>
    <row r="36" spans="1:119" ht="32.25" customHeight="1" x14ac:dyDescent="0.15">
      <c r="A36" s="186"/>
      <c r="B36" s="212"/>
      <c r="C36" s="652" t="str">
        <f>IF(E36="","",C35+1)</f>
        <v/>
      </c>
      <c r="D36" s="652"/>
      <c r="E36" s="653" t="str">
        <f>IF('各会計、関係団体の財政状況及び健全化判断比率'!B9="","",'各会計、関係団体の財政状況及び健全化判断比率'!B9)</f>
        <v/>
      </c>
      <c r="F36" s="653"/>
      <c r="G36" s="653"/>
      <c r="H36" s="653"/>
      <c r="I36" s="653"/>
      <c r="J36" s="653"/>
      <c r="K36" s="653"/>
      <c r="L36" s="653"/>
      <c r="M36" s="653"/>
      <c r="N36" s="653"/>
      <c r="O36" s="653"/>
      <c r="P36" s="653"/>
      <c r="Q36" s="653"/>
      <c r="R36" s="653"/>
      <c r="S36" s="653"/>
      <c r="T36" s="213"/>
      <c r="U36" s="652">
        <f t="shared" ref="U36:U43" si="4">IF(W36="","",U35+1)</f>
        <v>4</v>
      </c>
      <c r="V36" s="652"/>
      <c r="W36" s="653" t="str">
        <f>IF('各会計、関係団体の財政状況及び健全化判断比率'!B30="","",'各会計、関係団体の財政状況及び健全化判断比率'!B30)</f>
        <v>後期高齢者医療特別会計</v>
      </c>
      <c r="X36" s="653"/>
      <c r="Y36" s="653"/>
      <c r="Z36" s="653"/>
      <c r="AA36" s="653"/>
      <c r="AB36" s="653"/>
      <c r="AC36" s="653"/>
      <c r="AD36" s="653"/>
      <c r="AE36" s="653"/>
      <c r="AF36" s="653"/>
      <c r="AG36" s="653"/>
      <c r="AH36" s="653"/>
      <c r="AI36" s="653"/>
      <c r="AJ36" s="653"/>
      <c r="AK36" s="653"/>
      <c r="AL36" s="213"/>
      <c r="AM36" s="652" t="str">
        <f t="shared" si="0"/>
        <v/>
      </c>
      <c r="AN36" s="652"/>
      <c r="AO36" s="653"/>
      <c r="AP36" s="653"/>
      <c r="AQ36" s="653"/>
      <c r="AR36" s="653"/>
      <c r="AS36" s="653"/>
      <c r="AT36" s="653"/>
      <c r="AU36" s="653"/>
      <c r="AV36" s="653"/>
      <c r="AW36" s="653"/>
      <c r="AX36" s="653"/>
      <c r="AY36" s="653"/>
      <c r="AZ36" s="653"/>
      <c r="BA36" s="653"/>
      <c r="BB36" s="653"/>
      <c r="BC36" s="653"/>
      <c r="BD36" s="213"/>
      <c r="BE36" s="652" t="str">
        <f t="shared" si="1"/>
        <v/>
      </c>
      <c r="BF36" s="652"/>
      <c r="BG36" s="653"/>
      <c r="BH36" s="653"/>
      <c r="BI36" s="653"/>
      <c r="BJ36" s="653"/>
      <c r="BK36" s="653"/>
      <c r="BL36" s="653"/>
      <c r="BM36" s="653"/>
      <c r="BN36" s="653"/>
      <c r="BO36" s="653"/>
      <c r="BP36" s="653"/>
      <c r="BQ36" s="653"/>
      <c r="BR36" s="653"/>
      <c r="BS36" s="653"/>
      <c r="BT36" s="653"/>
      <c r="BU36" s="653"/>
      <c r="BV36" s="213"/>
      <c r="BW36" s="652">
        <f t="shared" si="2"/>
        <v>8</v>
      </c>
      <c r="BX36" s="652"/>
      <c r="BY36" s="653" t="str">
        <f>IF('各会計、関係団体の財政状況及び健全化判断比率'!B70="","",'各会計、関係団体の財政状況及び健全化判断比率'!B70)</f>
        <v>嶺北広域行政事務組合　介護認定審査事務特別会計</v>
      </c>
      <c r="BZ36" s="653"/>
      <c r="CA36" s="653"/>
      <c r="CB36" s="653"/>
      <c r="CC36" s="653"/>
      <c r="CD36" s="653"/>
      <c r="CE36" s="653"/>
      <c r="CF36" s="653"/>
      <c r="CG36" s="653"/>
      <c r="CH36" s="653"/>
      <c r="CI36" s="653"/>
      <c r="CJ36" s="653"/>
      <c r="CK36" s="653"/>
      <c r="CL36" s="653"/>
      <c r="CM36" s="653"/>
      <c r="CN36" s="213"/>
      <c r="CO36" s="652" t="str">
        <f t="shared" si="3"/>
        <v/>
      </c>
      <c r="CP36" s="652"/>
      <c r="CQ36" s="653" t="str">
        <f>IF('各会計、関係団体の財政状況及び健全化判断比率'!BS9="","",'各会計、関係団体の財政状況及び健全化判断比率'!BS9)</f>
        <v/>
      </c>
      <c r="CR36" s="653"/>
      <c r="CS36" s="653"/>
      <c r="CT36" s="653"/>
      <c r="CU36" s="653"/>
      <c r="CV36" s="653"/>
      <c r="CW36" s="653"/>
      <c r="CX36" s="653"/>
      <c r="CY36" s="653"/>
      <c r="CZ36" s="653"/>
      <c r="DA36" s="653"/>
      <c r="DB36" s="653"/>
      <c r="DC36" s="653"/>
      <c r="DD36" s="653"/>
      <c r="DE36" s="653"/>
      <c r="DF36" s="210"/>
      <c r="DG36" s="654" t="str">
        <f>IF('各会計、関係団体の財政状況及び健全化判断比率'!BR9="","",'各会計、関係団体の財政状況及び健全化判断比率'!BR9)</f>
        <v/>
      </c>
      <c r="DH36" s="654"/>
      <c r="DI36" s="217"/>
      <c r="DJ36" s="185"/>
      <c r="DK36" s="185"/>
      <c r="DL36" s="185"/>
      <c r="DM36" s="185"/>
      <c r="DN36" s="185"/>
      <c r="DO36" s="185"/>
    </row>
    <row r="37" spans="1:119" ht="32.25" customHeight="1" x14ac:dyDescent="0.15">
      <c r="A37" s="186"/>
      <c r="B37" s="212"/>
      <c r="C37" s="652" t="str">
        <f>IF(E37="","",C36+1)</f>
        <v/>
      </c>
      <c r="D37" s="652"/>
      <c r="E37" s="653" t="str">
        <f>IF('各会計、関係団体の財政状況及び健全化判断比率'!B10="","",'各会計、関係団体の財政状況及び健全化判断比率'!B10)</f>
        <v/>
      </c>
      <c r="F37" s="653"/>
      <c r="G37" s="653"/>
      <c r="H37" s="653"/>
      <c r="I37" s="653"/>
      <c r="J37" s="653"/>
      <c r="K37" s="653"/>
      <c r="L37" s="653"/>
      <c r="M37" s="653"/>
      <c r="N37" s="653"/>
      <c r="O37" s="653"/>
      <c r="P37" s="653"/>
      <c r="Q37" s="653"/>
      <c r="R37" s="653"/>
      <c r="S37" s="653"/>
      <c r="T37" s="213"/>
      <c r="U37" s="652" t="str">
        <f t="shared" si="4"/>
        <v/>
      </c>
      <c r="V37" s="652"/>
      <c r="W37" s="653"/>
      <c r="X37" s="653"/>
      <c r="Y37" s="653"/>
      <c r="Z37" s="653"/>
      <c r="AA37" s="653"/>
      <c r="AB37" s="653"/>
      <c r="AC37" s="653"/>
      <c r="AD37" s="653"/>
      <c r="AE37" s="653"/>
      <c r="AF37" s="653"/>
      <c r="AG37" s="653"/>
      <c r="AH37" s="653"/>
      <c r="AI37" s="653"/>
      <c r="AJ37" s="653"/>
      <c r="AK37" s="653"/>
      <c r="AL37" s="213"/>
      <c r="AM37" s="652" t="str">
        <f t="shared" si="0"/>
        <v/>
      </c>
      <c r="AN37" s="652"/>
      <c r="AO37" s="653"/>
      <c r="AP37" s="653"/>
      <c r="AQ37" s="653"/>
      <c r="AR37" s="653"/>
      <c r="AS37" s="653"/>
      <c r="AT37" s="653"/>
      <c r="AU37" s="653"/>
      <c r="AV37" s="653"/>
      <c r="AW37" s="653"/>
      <c r="AX37" s="653"/>
      <c r="AY37" s="653"/>
      <c r="AZ37" s="653"/>
      <c r="BA37" s="653"/>
      <c r="BB37" s="653"/>
      <c r="BC37" s="653"/>
      <c r="BD37" s="213"/>
      <c r="BE37" s="652" t="str">
        <f t="shared" si="1"/>
        <v/>
      </c>
      <c r="BF37" s="652"/>
      <c r="BG37" s="653"/>
      <c r="BH37" s="653"/>
      <c r="BI37" s="653"/>
      <c r="BJ37" s="653"/>
      <c r="BK37" s="653"/>
      <c r="BL37" s="653"/>
      <c r="BM37" s="653"/>
      <c r="BN37" s="653"/>
      <c r="BO37" s="653"/>
      <c r="BP37" s="653"/>
      <c r="BQ37" s="653"/>
      <c r="BR37" s="653"/>
      <c r="BS37" s="653"/>
      <c r="BT37" s="653"/>
      <c r="BU37" s="653"/>
      <c r="BV37" s="213"/>
      <c r="BW37" s="652">
        <f t="shared" si="2"/>
        <v>9</v>
      </c>
      <c r="BX37" s="652"/>
      <c r="BY37" s="653" t="str">
        <f>IF('各会計、関係団体の財政状況及び健全化判断比率'!B71="","",'各会計、関係団体の財政状況及び健全化判断比率'!B71)</f>
        <v>高知人づくり広域連合　一般会計</v>
      </c>
      <c r="BZ37" s="653"/>
      <c r="CA37" s="653"/>
      <c r="CB37" s="653"/>
      <c r="CC37" s="653"/>
      <c r="CD37" s="653"/>
      <c r="CE37" s="653"/>
      <c r="CF37" s="653"/>
      <c r="CG37" s="653"/>
      <c r="CH37" s="653"/>
      <c r="CI37" s="653"/>
      <c r="CJ37" s="653"/>
      <c r="CK37" s="653"/>
      <c r="CL37" s="653"/>
      <c r="CM37" s="653"/>
      <c r="CN37" s="213"/>
      <c r="CO37" s="652" t="str">
        <f t="shared" si="3"/>
        <v/>
      </c>
      <c r="CP37" s="652"/>
      <c r="CQ37" s="653" t="str">
        <f>IF('各会計、関係団体の財政状況及び健全化判断比率'!BS10="","",'各会計、関係団体の財政状況及び健全化判断比率'!BS10)</f>
        <v/>
      </c>
      <c r="CR37" s="653"/>
      <c r="CS37" s="653"/>
      <c r="CT37" s="653"/>
      <c r="CU37" s="653"/>
      <c r="CV37" s="653"/>
      <c r="CW37" s="653"/>
      <c r="CX37" s="653"/>
      <c r="CY37" s="653"/>
      <c r="CZ37" s="653"/>
      <c r="DA37" s="653"/>
      <c r="DB37" s="653"/>
      <c r="DC37" s="653"/>
      <c r="DD37" s="653"/>
      <c r="DE37" s="653"/>
      <c r="DF37" s="210"/>
      <c r="DG37" s="654" t="str">
        <f>IF('各会計、関係団体の財政状況及び健全化判断比率'!BR10="","",'各会計、関係団体の財政状況及び健全化判断比率'!BR10)</f>
        <v/>
      </c>
      <c r="DH37" s="654"/>
      <c r="DI37" s="217"/>
      <c r="DJ37" s="185"/>
      <c r="DK37" s="185"/>
      <c r="DL37" s="185"/>
      <c r="DM37" s="185"/>
      <c r="DN37" s="185"/>
      <c r="DO37" s="185"/>
    </row>
    <row r="38" spans="1:119" ht="32.25" customHeight="1" x14ac:dyDescent="0.15">
      <c r="A38" s="186"/>
      <c r="B38" s="212"/>
      <c r="C38" s="652" t="str">
        <f t="shared" ref="C38:C43" si="5">IF(E38="","",C37+1)</f>
        <v/>
      </c>
      <c r="D38" s="652"/>
      <c r="E38" s="653" t="str">
        <f>IF('各会計、関係団体の財政状況及び健全化判断比率'!B11="","",'各会計、関係団体の財政状況及び健全化判断比率'!B11)</f>
        <v/>
      </c>
      <c r="F38" s="653"/>
      <c r="G38" s="653"/>
      <c r="H38" s="653"/>
      <c r="I38" s="653"/>
      <c r="J38" s="653"/>
      <c r="K38" s="653"/>
      <c r="L38" s="653"/>
      <c r="M38" s="653"/>
      <c r="N38" s="653"/>
      <c r="O38" s="653"/>
      <c r="P38" s="653"/>
      <c r="Q38" s="653"/>
      <c r="R38" s="653"/>
      <c r="S38" s="653"/>
      <c r="T38" s="213"/>
      <c r="U38" s="652" t="str">
        <f t="shared" si="4"/>
        <v/>
      </c>
      <c r="V38" s="652"/>
      <c r="W38" s="653"/>
      <c r="X38" s="653"/>
      <c r="Y38" s="653"/>
      <c r="Z38" s="653"/>
      <c r="AA38" s="653"/>
      <c r="AB38" s="653"/>
      <c r="AC38" s="653"/>
      <c r="AD38" s="653"/>
      <c r="AE38" s="653"/>
      <c r="AF38" s="653"/>
      <c r="AG38" s="653"/>
      <c r="AH38" s="653"/>
      <c r="AI38" s="653"/>
      <c r="AJ38" s="653"/>
      <c r="AK38" s="653"/>
      <c r="AL38" s="213"/>
      <c r="AM38" s="652" t="str">
        <f t="shared" si="0"/>
        <v/>
      </c>
      <c r="AN38" s="652"/>
      <c r="AO38" s="653"/>
      <c r="AP38" s="653"/>
      <c r="AQ38" s="653"/>
      <c r="AR38" s="653"/>
      <c r="AS38" s="653"/>
      <c r="AT38" s="653"/>
      <c r="AU38" s="653"/>
      <c r="AV38" s="653"/>
      <c r="AW38" s="653"/>
      <c r="AX38" s="653"/>
      <c r="AY38" s="653"/>
      <c r="AZ38" s="653"/>
      <c r="BA38" s="653"/>
      <c r="BB38" s="653"/>
      <c r="BC38" s="653"/>
      <c r="BD38" s="213"/>
      <c r="BE38" s="652" t="str">
        <f t="shared" si="1"/>
        <v/>
      </c>
      <c r="BF38" s="652"/>
      <c r="BG38" s="653"/>
      <c r="BH38" s="653"/>
      <c r="BI38" s="653"/>
      <c r="BJ38" s="653"/>
      <c r="BK38" s="653"/>
      <c r="BL38" s="653"/>
      <c r="BM38" s="653"/>
      <c r="BN38" s="653"/>
      <c r="BO38" s="653"/>
      <c r="BP38" s="653"/>
      <c r="BQ38" s="653"/>
      <c r="BR38" s="653"/>
      <c r="BS38" s="653"/>
      <c r="BT38" s="653"/>
      <c r="BU38" s="653"/>
      <c r="BV38" s="213"/>
      <c r="BW38" s="652">
        <f t="shared" si="2"/>
        <v>10</v>
      </c>
      <c r="BX38" s="652"/>
      <c r="BY38" s="653" t="str">
        <f>IF('各会計、関係団体の財政状況及び健全化判断比率'!B72="","",'各会計、関係団体の財政状況及び健全化判断比率'!B72)</f>
        <v>高知県市町村総合事務組合　一般会計</v>
      </c>
      <c r="BZ38" s="653"/>
      <c r="CA38" s="653"/>
      <c r="CB38" s="653"/>
      <c r="CC38" s="653"/>
      <c r="CD38" s="653"/>
      <c r="CE38" s="653"/>
      <c r="CF38" s="653"/>
      <c r="CG38" s="653"/>
      <c r="CH38" s="653"/>
      <c r="CI38" s="653"/>
      <c r="CJ38" s="653"/>
      <c r="CK38" s="653"/>
      <c r="CL38" s="653"/>
      <c r="CM38" s="653"/>
      <c r="CN38" s="213"/>
      <c r="CO38" s="652" t="str">
        <f t="shared" si="3"/>
        <v/>
      </c>
      <c r="CP38" s="652"/>
      <c r="CQ38" s="653" t="str">
        <f>IF('各会計、関係団体の財政状況及び健全化判断比率'!BS11="","",'各会計、関係団体の財政状況及び健全化判断比率'!BS11)</f>
        <v/>
      </c>
      <c r="CR38" s="653"/>
      <c r="CS38" s="653"/>
      <c r="CT38" s="653"/>
      <c r="CU38" s="653"/>
      <c r="CV38" s="653"/>
      <c r="CW38" s="653"/>
      <c r="CX38" s="653"/>
      <c r="CY38" s="653"/>
      <c r="CZ38" s="653"/>
      <c r="DA38" s="653"/>
      <c r="DB38" s="653"/>
      <c r="DC38" s="653"/>
      <c r="DD38" s="653"/>
      <c r="DE38" s="653"/>
      <c r="DF38" s="210"/>
      <c r="DG38" s="654" t="str">
        <f>IF('各会計、関係団体の財政状況及び健全化判断比率'!BR11="","",'各会計、関係団体の財政状況及び健全化判断比率'!BR11)</f>
        <v/>
      </c>
      <c r="DH38" s="654"/>
      <c r="DI38" s="217"/>
      <c r="DJ38" s="185"/>
      <c r="DK38" s="185"/>
      <c r="DL38" s="185"/>
      <c r="DM38" s="185"/>
      <c r="DN38" s="185"/>
      <c r="DO38" s="185"/>
    </row>
    <row r="39" spans="1:119" ht="32.25" customHeight="1" x14ac:dyDescent="0.15">
      <c r="A39" s="186"/>
      <c r="B39" s="212"/>
      <c r="C39" s="652" t="str">
        <f t="shared" si="5"/>
        <v/>
      </c>
      <c r="D39" s="652"/>
      <c r="E39" s="653" t="str">
        <f>IF('各会計、関係団体の財政状況及び健全化判断比率'!B12="","",'各会計、関係団体の財政状況及び健全化判断比率'!B12)</f>
        <v/>
      </c>
      <c r="F39" s="653"/>
      <c r="G39" s="653"/>
      <c r="H39" s="653"/>
      <c r="I39" s="653"/>
      <c r="J39" s="653"/>
      <c r="K39" s="653"/>
      <c r="L39" s="653"/>
      <c r="M39" s="653"/>
      <c r="N39" s="653"/>
      <c r="O39" s="653"/>
      <c r="P39" s="653"/>
      <c r="Q39" s="653"/>
      <c r="R39" s="653"/>
      <c r="S39" s="653"/>
      <c r="T39" s="213"/>
      <c r="U39" s="652" t="str">
        <f t="shared" si="4"/>
        <v/>
      </c>
      <c r="V39" s="652"/>
      <c r="W39" s="653"/>
      <c r="X39" s="653"/>
      <c r="Y39" s="653"/>
      <c r="Z39" s="653"/>
      <c r="AA39" s="653"/>
      <c r="AB39" s="653"/>
      <c r="AC39" s="653"/>
      <c r="AD39" s="653"/>
      <c r="AE39" s="653"/>
      <c r="AF39" s="653"/>
      <c r="AG39" s="653"/>
      <c r="AH39" s="653"/>
      <c r="AI39" s="653"/>
      <c r="AJ39" s="653"/>
      <c r="AK39" s="653"/>
      <c r="AL39" s="213"/>
      <c r="AM39" s="652" t="str">
        <f t="shared" si="0"/>
        <v/>
      </c>
      <c r="AN39" s="652"/>
      <c r="AO39" s="653"/>
      <c r="AP39" s="653"/>
      <c r="AQ39" s="653"/>
      <c r="AR39" s="653"/>
      <c r="AS39" s="653"/>
      <c r="AT39" s="653"/>
      <c r="AU39" s="653"/>
      <c r="AV39" s="653"/>
      <c r="AW39" s="653"/>
      <c r="AX39" s="653"/>
      <c r="AY39" s="653"/>
      <c r="AZ39" s="653"/>
      <c r="BA39" s="653"/>
      <c r="BB39" s="653"/>
      <c r="BC39" s="653"/>
      <c r="BD39" s="213"/>
      <c r="BE39" s="652" t="str">
        <f t="shared" si="1"/>
        <v/>
      </c>
      <c r="BF39" s="652"/>
      <c r="BG39" s="653"/>
      <c r="BH39" s="653"/>
      <c r="BI39" s="653"/>
      <c r="BJ39" s="653"/>
      <c r="BK39" s="653"/>
      <c r="BL39" s="653"/>
      <c r="BM39" s="653"/>
      <c r="BN39" s="653"/>
      <c r="BO39" s="653"/>
      <c r="BP39" s="653"/>
      <c r="BQ39" s="653"/>
      <c r="BR39" s="653"/>
      <c r="BS39" s="653"/>
      <c r="BT39" s="653"/>
      <c r="BU39" s="653"/>
      <c r="BV39" s="213"/>
      <c r="BW39" s="652">
        <f t="shared" si="2"/>
        <v>11</v>
      </c>
      <c r="BX39" s="652"/>
      <c r="BY39" s="653" t="str">
        <f>IF('各会計、関係団体の財政状況及び健全化判断比率'!B73="","",'各会計、関係団体の財政状況及び健全化判断比率'!B73)</f>
        <v>高知県市町村総合事務組合　交通災害共済事業特別会計</v>
      </c>
      <c r="BZ39" s="653"/>
      <c r="CA39" s="653"/>
      <c r="CB39" s="653"/>
      <c r="CC39" s="653"/>
      <c r="CD39" s="653"/>
      <c r="CE39" s="653"/>
      <c r="CF39" s="653"/>
      <c r="CG39" s="653"/>
      <c r="CH39" s="653"/>
      <c r="CI39" s="653"/>
      <c r="CJ39" s="653"/>
      <c r="CK39" s="653"/>
      <c r="CL39" s="653"/>
      <c r="CM39" s="653"/>
      <c r="CN39" s="213"/>
      <c r="CO39" s="652" t="str">
        <f t="shared" si="3"/>
        <v/>
      </c>
      <c r="CP39" s="652"/>
      <c r="CQ39" s="653" t="str">
        <f>IF('各会計、関係団体の財政状況及び健全化判断比率'!BS12="","",'各会計、関係団体の財政状況及び健全化判断比率'!BS12)</f>
        <v/>
      </c>
      <c r="CR39" s="653"/>
      <c r="CS39" s="653"/>
      <c r="CT39" s="653"/>
      <c r="CU39" s="653"/>
      <c r="CV39" s="653"/>
      <c r="CW39" s="653"/>
      <c r="CX39" s="653"/>
      <c r="CY39" s="653"/>
      <c r="CZ39" s="653"/>
      <c r="DA39" s="653"/>
      <c r="DB39" s="653"/>
      <c r="DC39" s="653"/>
      <c r="DD39" s="653"/>
      <c r="DE39" s="653"/>
      <c r="DF39" s="210"/>
      <c r="DG39" s="654" t="str">
        <f>IF('各会計、関係団体の財政状況及び健全化判断比率'!BR12="","",'各会計、関係団体の財政状況及び健全化判断比率'!BR12)</f>
        <v/>
      </c>
      <c r="DH39" s="654"/>
      <c r="DI39" s="217"/>
      <c r="DJ39" s="185"/>
      <c r="DK39" s="185"/>
      <c r="DL39" s="185"/>
      <c r="DM39" s="185"/>
      <c r="DN39" s="185"/>
      <c r="DO39" s="185"/>
    </row>
    <row r="40" spans="1:119" ht="32.25" customHeight="1" x14ac:dyDescent="0.15">
      <c r="A40" s="186"/>
      <c r="B40" s="212"/>
      <c r="C40" s="652" t="str">
        <f t="shared" si="5"/>
        <v/>
      </c>
      <c r="D40" s="652"/>
      <c r="E40" s="653" t="str">
        <f>IF('各会計、関係団体の財政状況及び健全化判断比率'!B13="","",'各会計、関係団体の財政状況及び健全化判断比率'!B13)</f>
        <v/>
      </c>
      <c r="F40" s="653"/>
      <c r="G40" s="653"/>
      <c r="H40" s="653"/>
      <c r="I40" s="653"/>
      <c r="J40" s="653"/>
      <c r="K40" s="653"/>
      <c r="L40" s="653"/>
      <c r="M40" s="653"/>
      <c r="N40" s="653"/>
      <c r="O40" s="653"/>
      <c r="P40" s="653"/>
      <c r="Q40" s="653"/>
      <c r="R40" s="653"/>
      <c r="S40" s="653"/>
      <c r="T40" s="213"/>
      <c r="U40" s="652" t="str">
        <f t="shared" si="4"/>
        <v/>
      </c>
      <c r="V40" s="652"/>
      <c r="W40" s="653"/>
      <c r="X40" s="653"/>
      <c r="Y40" s="653"/>
      <c r="Z40" s="653"/>
      <c r="AA40" s="653"/>
      <c r="AB40" s="653"/>
      <c r="AC40" s="653"/>
      <c r="AD40" s="653"/>
      <c r="AE40" s="653"/>
      <c r="AF40" s="653"/>
      <c r="AG40" s="653"/>
      <c r="AH40" s="653"/>
      <c r="AI40" s="653"/>
      <c r="AJ40" s="653"/>
      <c r="AK40" s="653"/>
      <c r="AL40" s="213"/>
      <c r="AM40" s="652" t="str">
        <f t="shared" si="0"/>
        <v/>
      </c>
      <c r="AN40" s="652"/>
      <c r="AO40" s="653"/>
      <c r="AP40" s="653"/>
      <c r="AQ40" s="653"/>
      <c r="AR40" s="653"/>
      <c r="AS40" s="653"/>
      <c r="AT40" s="653"/>
      <c r="AU40" s="653"/>
      <c r="AV40" s="653"/>
      <c r="AW40" s="653"/>
      <c r="AX40" s="653"/>
      <c r="AY40" s="653"/>
      <c r="AZ40" s="653"/>
      <c r="BA40" s="653"/>
      <c r="BB40" s="653"/>
      <c r="BC40" s="653"/>
      <c r="BD40" s="213"/>
      <c r="BE40" s="652" t="str">
        <f t="shared" si="1"/>
        <v/>
      </c>
      <c r="BF40" s="652"/>
      <c r="BG40" s="653"/>
      <c r="BH40" s="653"/>
      <c r="BI40" s="653"/>
      <c r="BJ40" s="653"/>
      <c r="BK40" s="653"/>
      <c r="BL40" s="653"/>
      <c r="BM40" s="653"/>
      <c r="BN40" s="653"/>
      <c r="BO40" s="653"/>
      <c r="BP40" s="653"/>
      <c r="BQ40" s="653"/>
      <c r="BR40" s="653"/>
      <c r="BS40" s="653"/>
      <c r="BT40" s="653"/>
      <c r="BU40" s="653"/>
      <c r="BV40" s="213"/>
      <c r="BW40" s="652">
        <f t="shared" si="2"/>
        <v>12</v>
      </c>
      <c r="BX40" s="652"/>
      <c r="BY40" s="653" t="str">
        <f>IF('各会計、関係団体の財政状況及び健全化判断比率'!B74="","",'各会計、関係団体の財政状況及び健全化判断比率'!B74)</f>
        <v>高知県後期高齢者医療広域連合　一般会計</v>
      </c>
      <c r="BZ40" s="653"/>
      <c r="CA40" s="653"/>
      <c r="CB40" s="653"/>
      <c r="CC40" s="653"/>
      <c r="CD40" s="653"/>
      <c r="CE40" s="653"/>
      <c r="CF40" s="653"/>
      <c r="CG40" s="653"/>
      <c r="CH40" s="653"/>
      <c r="CI40" s="653"/>
      <c r="CJ40" s="653"/>
      <c r="CK40" s="653"/>
      <c r="CL40" s="653"/>
      <c r="CM40" s="653"/>
      <c r="CN40" s="213"/>
      <c r="CO40" s="652" t="str">
        <f t="shared" si="3"/>
        <v/>
      </c>
      <c r="CP40" s="652"/>
      <c r="CQ40" s="653" t="str">
        <f>IF('各会計、関係団体の財政状況及び健全化判断比率'!BS13="","",'各会計、関係団体の財政状況及び健全化判断比率'!BS13)</f>
        <v/>
      </c>
      <c r="CR40" s="653"/>
      <c r="CS40" s="653"/>
      <c r="CT40" s="653"/>
      <c r="CU40" s="653"/>
      <c r="CV40" s="653"/>
      <c r="CW40" s="653"/>
      <c r="CX40" s="653"/>
      <c r="CY40" s="653"/>
      <c r="CZ40" s="653"/>
      <c r="DA40" s="653"/>
      <c r="DB40" s="653"/>
      <c r="DC40" s="653"/>
      <c r="DD40" s="653"/>
      <c r="DE40" s="653"/>
      <c r="DF40" s="210"/>
      <c r="DG40" s="654" t="str">
        <f>IF('各会計、関係団体の財政状況及び健全化判断比率'!BR13="","",'各会計、関係団体の財政状況及び健全化判断比率'!BR13)</f>
        <v/>
      </c>
      <c r="DH40" s="654"/>
      <c r="DI40" s="217"/>
      <c r="DJ40" s="185"/>
      <c r="DK40" s="185"/>
      <c r="DL40" s="185"/>
      <c r="DM40" s="185"/>
      <c r="DN40" s="185"/>
      <c r="DO40" s="185"/>
    </row>
    <row r="41" spans="1:119" ht="32.25" customHeight="1" x14ac:dyDescent="0.15">
      <c r="A41" s="186"/>
      <c r="B41" s="212"/>
      <c r="C41" s="652" t="str">
        <f t="shared" si="5"/>
        <v/>
      </c>
      <c r="D41" s="652"/>
      <c r="E41" s="653" t="str">
        <f>IF('各会計、関係団体の財政状況及び健全化判断比率'!B14="","",'各会計、関係団体の財政状況及び健全化判断比率'!B14)</f>
        <v/>
      </c>
      <c r="F41" s="653"/>
      <c r="G41" s="653"/>
      <c r="H41" s="653"/>
      <c r="I41" s="653"/>
      <c r="J41" s="653"/>
      <c r="K41" s="653"/>
      <c r="L41" s="653"/>
      <c r="M41" s="653"/>
      <c r="N41" s="653"/>
      <c r="O41" s="653"/>
      <c r="P41" s="653"/>
      <c r="Q41" s="653"/>
      <c r="R41" s="653"/>
      <c r="S41" s="653"/>
      <c r="T41" s="213"/>
      <c r="U41" s="652" t="str">
        <f t="shared" si="4"/>
        <v/>
      </c>
      <c r="V41" s="652"/>
      <c r="W41" s="653"/>
      <c r="X41" s="653"/>
      <c r="Y41" s="653"/>
      <c r="Z41" s="653"/>
      <c r="AA41" s="653"/>
      <c r="AB41" s="653"/>
      <c r="AC41" s="653"/>
      <c r="AD41" s="653"/>
      <c r="AE41" s="653"/>
      <c r="AF41" s="653"/>
      <c r="AG41" s="653"/>
      <c r="AH41" s="653"/>
      <c r="AI41" s="653"/>
      <c r="AJ41" s="653"/>
      <c r="AK41" s="653"/>
      <c r="AL41" s="213"/>
      <c r="AM41" s="652" t="str">
        <f t="shared" si="0"/>
        <v/>
      </c>
      <c r="AN41" s="652"/>
      <c r="AO41" s="653"/>
      <c r="AP41" s="653"/>
      <c r="AQ41" s="653"/>
      <c r="AR41" s="653"/>
      <c r="AS41" s="653"/>
      <c r="AT41" s="653"/>
      <c r="AU41" s="653"/>
      <c r="AV41" s="653"/>
      <c r="AW41" s="653"/>
      <c r="AX41" s="653"/>
      <c r="AY41" s="653"/>
      <c r="AZ41" s="653"/>
      <c r="BA41" s="653"/>
      <c r="BB41" s="653"/>
      <c r="BC41" s="653"/>
      <c r="BD41" s="213"/>
      <c r="BE41" s="652" t="str">
        <f t="shared" si="1"/>
        <v/>
      </c>
      <c r="BF41" s="652"/>
      <c r="BG41" s="653"/>
      <c r="BH41" s="653"/>
      <c r="BI41" s="653"/>
      <c r="BJ41" s="653"/>
      <c r="BK41" s="653"/>
      <c r="BL41" s="653"/>
      <c r="BM41" s="653"/>
      <c r="BN41" s="653"/>
      <c r="BO41" s="653"/>
      <c r="BP41" s="653"/>
      <c r="BQ41" s="653"/>
      <c r="BR41" s="653"/>
      <c r="BS41" s="653"/>
      <c r="BT41" s="653"/>
      <c r="BU41" s="653"/>
      <c r="BV41" s="213"/>
      <c r="BW41" s="652">
        <f t="shared" si="2"/>
        <v>13</v>
      </c>
      <c r="BX41" s="652"/>
      <c r="BY41" s="653" t="str">
        <f>IF('各会計、関係団体の財政状況及び健全化判断比率'!B75="","",'各会計、関係団体の財政状況及び健全化判断比率'!B75)</f>
        <v>高知県後期高齢者医療広域連合　特別会計</v>
      </c>
      <c r="BZ41" s="653"/>
      <c r="CA41" s="653"/>
      <c r="CB41" s="653"/>
      <c r="CC41" s="653"/>
      <c r="CD41" s="653"/>
      <c r="CE41" s="653"/>
      <c r="CF41" s="653"/>
      <c r="CG41" s="653"/>
      <c r="CH41" s="653"/>
      <c r="CI41" s="653"/>
      <c r="CJ41" s="653"/>
      <c r="CK41" s="653"/>
      <c r="CL41" s="653"/>
      <c r="CM41" s="653"/>
      <c r="CN41" s="213"/>
      <c r="CO41" s="652" t="str">
        <f t="shared" si="3"/>
        <v/>
      </c>
      <c r="CP41" s="652"/>
      <c r="CQ41" s="653" t="str">
        <f>IF('各会計、関係団体の財政状況及び健全化判断比率'!BS14="","",'各会計、関係団体の財政状況及び健全化判断比率'!BS14)</f>
        <v/>
      </c>
      <c r="CR41" s="653"/>
      <c r="CS41" s="653"/>
      <c r="CT41" s="653"/>
      <c r="CU41" s="653"/>
      <c r="CV41" s="653"/>
      <c r="CW41" s="653"/>
      <c r="CX41" s="653"/>
      <c r="CY41" s="653"/>
      <c r="CZ41" s="653"/>
      <c r="DA41" s="653"/>
      <c r="DB41" s="653"/>
      <c r="DC41" s="653"/>
      <c r="DD41" s="653"/>
      <c r="DE41" s="653"/>
      <c r="DF41" s="210"/>
      <c r="DG41" s="654" t="str">
        <f>IF('各会計、関係団体の財政状況及び健全化判断比率'!BR14="","",'各会計、関係団体の財政状況及び健全化判断比率'!BR14)</f>
        <v/>
      </c>
      <c r="DH41" s="654"/>
      <c r="DI41" s="217"/>
      <c r="DJ41" s="185"/>
      <c r="DK41" s="185"/>
      <c r="DL41" s="185"/>
      <c r="DM41" s="185"/>
      <c r="DN41" s="185"/>
      <c r="DO41" s="185"/>
    </row>
    <row r="42" spans="1:119" ht="32.25" customHeight="1" x14ac:dyDescent="0.15">
      <c r="A42" s="185"/>
      <c r="B42" s="212"/>
      <c r="C42" s="652" t="str">
        <f t="shared" si="5"/>
        <v/>
      </c>
      <c r="D42" s="652"/>
      <c r="E42" s="653" t="str">
        <f>IF('各会計、関係団体の財政状況及び健全化判断比率'!B15="","",'各会計、関係団体の財政状況及び健全化判断比率'!B15)</f>
        <v/>
      </c>
      <c r="F42" s="653"/>
      <c r="G42" s="653"/>
      <c r="H42" s="653"/>
      <c r="I42" s="653"/>
      <c r="J42" s="653"/>
      <c r="K42" s="653"/>
      <c r="L42" s="653"/>
      <c r="M42" s="653"/>
      <c r="N42" s="653"/>
      <c r="O42" s="653"/>
      <c r="P42" s="653"/>
      <c r="Q42" s="653"/>
      <c r="R42" s="653"/>
      <c r="S42" s="653"/>
      <c r="T42" s="213"/>
      <c r="U42" s="652" t="str">
        <f t="shared" si="4"/>
        <v/>
      </c>
      <c r="V42" s="652"/>
      <c r="W42" s="653"/>
      <c r="X42" s="653"/>
      <c r="Y42" s="653"/>
      <c r="Z42" s="653"/>
      <c r="AA42" s="653"/>
      <c r="AB42" s="653"/>
      <c r="AC42" s="653"/>
      <c r="AD42" s="653"/>
      <c r="AE42" s="653"/>
      <c r="AF42" s="653"/>
      <c r="AG42" s="653"/>
      <c r="AH42" s="653"/>
      <c r="AI42" s="653"/>
      <c r="AJ42" s="653"/>
      <c r="AK42" s="653"/>
      <c r="AL42" s="213"/>
      <c r="AM42" s="652" t="str">
        <f t="shared" si="0"/>
        <v/>
      </c>
      <c r="AN42" s="652"/>
      <c r="AO42" s="653"/>
      <c r="AP42" s="653"/>
      <c r="AQ42" s="653"/>
      <c r="AR42" s="653"/>
      <c r="AS42" s="653"/>
      <c r="AT42" s="653"/>
      <c r="AU42" s="653"/>
      <c r="AV42" s="653"/>
      <c r="AW42" s="653"/>
      <c r="AX42" s="653"/>
      <c r="AY42" s="653"/>
      <c r="AZ42" s="653"/>
      <c r="BA42" s="653"/>
      <c r="BB42" s="653"/>
      <c r="BC42" s="653"/>
      <c r="BD42" s="213"/>
      <c r="BE42" s="652" t="str">
        <f t="shared" si="1"/>
        <v/>
      </c>
      <c r="BF42" s="652"/>
      <c r="BG42" s="653"/>
      <c r="BH42" s="653"/>
      <c r="BI42" s="653"/>
      <c r="BJ42" s="653"/>
      <c r="BK42" s="653"/>
      <c r="BL42" s="653"/>
      <c r="BM42" s="653"/>
      <c r="BN42" s="653"/>
      <c r="BO42" s="653"/>
      <c r="BP42" s="653"/>
      <c r="BQ42" s="653"/>
      <c r="BR42" s="653"/>
      <c r="BS42" s="653"/>
      <c r="BT42" s="653"/>
      <c r="BU42" s="653"/>
      <c r="BV42" s="213"/>
      <c r="BW42" s="652" t="str">
        <f t="shared" si="2"/>
        <v/>
      </c>
      <c r="BX42" s="652"/>
      <c r="BY42" s="653" t="str">
        <f>IF('各会計、関係団体の財政状況及び健全化判断比率'!B76="","",'各会計、関係団体の財政状況及び健全化判断比率'!B76)</f>
        <v/>
      </c>
      <c r="BZ42" s="653"/>
      <c r="CA42" s="653"/>
      <c r="CB42" s="653"/>
      <c r="CC42" s="653"/>
      <c r="CD42" s="653"/>
      <c r="CE42" s="653"/>
      <c r="CF42" s="653"/>
      <c r="CG42" s="653"/>
      <c r="CH42" s="653"/>
      <c r="CI42" s="653"/>
      <c r="CJ42" s="653"/>
      <c r="CK42" s="653"/>
      <c r="CL42" s="653"/>
      <c r="CM42" s="653"/>
      <c r="CN42" s="213"/>
      <c r="CO42" s="652" t="str">
        <f t="shared" si="3"/>
        <v/>
      </c>
      <c r="CP42" s="652"/>
      <c r="CQ42" s="653" t="str">
        <f>IF('各会計、関係団体の財政状況及び健全化判断比率'!BS15="","",'各会計、関係団体の財政状況及び健全化判断比率'!BS15)</f>
        <v/>
      </c>
      <c r="CR42" s="653"/>
      <c r="CS42" s="653"/>
      <c r="CT42" s="653"/>
      <c r="CU42" s="653"/>
      <c r="CV42" s="653"/>
      <c r="CW42" s="653"/>
      <c r="CX42" s="653"/>
      <c r="CY42" s="653"/>
      <c r="CZ42" s="653"/>
      <c r="DA42" s="653"/>
      <c r="DB42" s="653"/>
      <c r="DC42" s="653"/>
      <c r="DD42" s="653"/>
      <c r="DE42" s="653"/>
      <c r="DF42" s="210"/>
      <c r="DG42" s="654" t="str">
        <f>IF('各会計、関係団体の財政状況及び健全化判断比率'!BR15="","",'各会計、関係団体の財政状況及び健全化判断比率'!BR15)</f>
        <v/>
      </c>
      <c r="DH42" s="654"/>
      <c r="DI42" s="217"/>
      <c r="DJ42" s="185"/>
      <c r="DK42" s="185"/>
      <c r="DL42" s="185"/>
      <c r="DM42" s="185"/>
      <c r="DN42" s="185"/>
      <c r="DO42" s="185"/>
    </row>
    <row r="43" spans="1:119" ht="32.25" customHeight="1" x14ac:dyDescent="0.15">
      <c r="A43" s="185"/>
      <c r="B43" s="212"/>
      <c r="C43" s="652" t="str">
        <f t="shared" si="5"/>
        <v/>
      </c>
      <c r="D43" s="652"/>
      <c r="E43" s="653" t="str">
        <f>IF('各会計、関係団体の財政状況及び健全化判断比率'!B16="","",'各会計、関係団体の財政状況及び健全化判断比率'!B16)</f>
        <v/>
      </c>
      <c r="F43" s="653"/>
      <c r="G43" s="653"/>
      <c r="H43" s="653"/>
      <c r="I43" s="653"/>
      <c r="J43" s="653"/>
      <c r="K43" s="653"/>
      <c r="L43" s="653"/>
      <c r="M43" s="653"/>
      <c r="N43" s="653"/>
      <c r="O43" s="653"/>
      <c r="P43" s="653"/>
      <c r="Q43" s="653"/>
      <c r="R43" s="653"/>
      <c r="S43" s="653"/>
      <c r="T43" s="213"/>
      <c r="U43" s="652" t="str">
        <f t="shared" si="4"/>
        <v/>
      </c>
      <c r="V43" s="652"/>
      <c r="W43" s="653"/>
      <c r="X43" s="653"/>
      <c r="Y43" s="653"/>
      <c r="Z43" s="653"/>
      <c r="AA43" s="653"/>
      <c r="AB43" s="653"/>
      <c r="AC43" s="653"/>
      <c r="AD43" s="653"/>
      <c r="AE43" s="653"/>
      <c r="AF43" s="653"/>
      <c r="AG43" s="653"/>
      <c r="AH43" s="653"/>
      <c r="AI43" s="653"/>
      <c r="AJ43" s="653"/>
      <c r="AK43" s="653"/>
      <c r="AL43" s="213"/>
      <c r="AM43" s="652" t="str">
        <f t="shared" si="0"/>
        <v/>
      </c>
      <c r="AN43" s="652"/>
      <c r="AO43" s="653"/>
      <c r="AP43" s="653"/>
      <c r="AQ43" s="653"/>
      <c r="AR43" s="653"/>
      <c r="AS43" s="653"/>
      <c r="AT43" s="653"/>
      <c r="AU43" s="653"/>
      <c r="AV43" s="653"/>
      <c r="AW43" s="653"/>
      <c r="AX43" s="653"/>
      <c r="AY43" s="653"/>
      <c r="AZ43" s="653"/>
      <c r="BA43" s="653"/>
      <c r="BB43" s="653"/>
      <c r="BC43" s="653"/>
      <c r="BD43" s="213"/>
      <c r="BE43" s="652" t="str">
        <f t="shared" si="1"/>
        <v/>
      </c>
      <c r="BF43" s="652"/>
      <c r="BG43" s="653"/>
      <c r="BH43" s="653"/>
      <c r="BI43" s="653"/>
      <c r="BJ43" s="653"/>
      <c r="BK43" s="653"/>
      <c r="BL43" s="653"/>
      <c r="BM43" s="653"/>
      <c r="BN43" s="653"/>
      <c r="BO43" s="653"/>
      <c r="BP43" s="653"/>
      <c r="BQ43" s="653"/>
      <c r="BR43" s="653"/>
      <c r="BS43" s="653"/>
      <c r="BT43" s="653"/>
      <c r="BU43" s="653"/>
      <c r="BV43" s="213"/>
      <c r="BW43" s="652" t="str">
        <f t="shared" si="2"/>
        <v/>
      </c>
      <c r="BX43" s="652"/>
      <c r="BY43" s="653" t="str">
        <f>IF('各会計、関係団体の財政状況及び健全化判断比率'!B77="","",'各会計、関係団体の財政状況及び健全化判断比率'!B77)</f>
        <v/>
      </c>
      <c r="BZ43" s="653"/>
      <c r="CA43" s="653"/>
      <c r="CB43" s="653"/>
      <c r="CC43" s="653"/>
      <c r="CD43" s="653"/>
      <c r="CE43" s="653"/>
      <c r="CF43" s="653"/>
      <c r="CG43" s="653"/>
      <c r="CH43" s="653"/>
      <c r="CI43" s="653"/>
      <c r="CJ43" s="653"/>
      <c r="CK43" s="653"/>
      <c r="CL43" s="653"/>
      <c r="CM43" s="653"/>
      <c r="CN43" s="213"/>
      <c r="CO43" s="652" t="str">
        <f t="shared" si="3"/>
        <v/>
      </c>
      <c r="CP43" s="652"/>
      <c r="CQ43" s="653" t="str">
        <f>IF('各会計、関係団体の財政状況及び健全化判断比率'!BS16="","",'各会計、関係団体の財政状況及び健全化判断比率'!BS16)</f>
        <v/>
      </c>
      <c r="CR43" s="653"/>
      <c r="CS43" s="653"/>
      <c r="CT43" s="653"/>
      <c r="CU43" s="653"/>
      <c r="CV43" s="653"/>
      <c r="CW43" s="653"/>
      <c r="CX43" s="653"/>
      <c r="CY43" s="653"/>
      <c r="CZ43" s="653"/>
      <c r="DA43" s="653"/>
      <c r="DB43" s="653"/>
      <c r="DC43" s="653"/>
      <c r="DD43" s="653"/>
      <c r="DE43" s="653"/>
      <c r="DF43" s="210"/>
      <c r="DG43" s="654" t="str">
        <f>IF('各会計、関係団体の財政状況及び健全化判断比率'!BR16="","",'各会計、関係団体の財政状況及び健全化判断比率'!BR16)</f>
        <v/>
      </c>
      <c r="DH43" s="654"/>
      <c r="DI43" s="217"/>
      <c r="DJ43" s="185"/>
      <c r="DK43" s="185"/>
      <c r="DL43" s="185"/>
      <c r="DM43" s="185"/>
      <c r="DN43" s="185"/>
      <c r="DO43" s="185"/>
    </row>
    <row r="44" spans="1:119" ht="13.5" customHeight="1" thickBot="1" x14ac:dyDescent="0.2">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x14ac:dyDescent="0.15">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x14ac:dyDescent="0.15">
      <c r="B46" s="185" t="s">
        <v>207</v>
      </c>
      <c r="C46" s="185"/>
      <c r="D46" s="185"/>
      <c r="E46" s="185" t="s">
        <v>208</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x14ac:dyDescent="0.15">
      <c r="B47" s="185"/>
      <c r="C47" s="185"/>
      <c r="D47" s="185"/>
      <c r="E47" s="185" t="s">
        <v>209</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x14ac:dyDescent="0.15">
      <c r="B48" s="185"/>
      <c r="C48" s="185"/>
      <c r="D48" s="185"/>
      <c r="E48" s="185" t="s">
        <v>210</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x14ac:dyDescent="0.15">
      <c r="E49" s="221" t="s">
        <v>211</v>
      </c>
    </row>
    <row r="50" spans="5:5" x14ac:dyDescent="0.15">
      <c r="E50" s="187" t="s">
        <v>212</v>
      </c>
    </row>
    <row r="51" spans="5:5" x14ac:dyDescent="0.15">
      <c r="E51" s="187" t="s">
        <v>213</v>
      </c>
    </row>
    <row r="52" spans="5:5" x14ac:dyDescent="0.15">
      <c r="E52" s="187" t="s">
        <v>214</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algorithmName="SHA-512" hashValue="KnHb3L181deJ7Kb4WARppwwMqn80TLK2fUv0UQ7k0lPyXBVs3EdsR5GQpT1/SUUDyi6I5TjRkKpnZY+ZEvkcnA==" saltValue="H6OylE+ZyHL3usCXMSDrSw=="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53"/>
  <sheetViews>
    <sheetView showGridLines="0" workbookViewId="0">
      <selection sqref="A1:XFD1048576"/>
    </sheetView>
  </sheetViews>
  <sheetFormatPr defaultColWidth="0" defaultRowHeight="11.25" customHeight="1" zeroHeight="1" x14ac:dyDescent="0.15"/>
  <cols>
    <col min="1" max="95" width="1.625" style="225" customWidth="1"/>
    <col min="96" max="133" width="1.625" style="241" customWidth="1"/>
    <col min="134" max="143" width="1.625" style="225" customWidth="1"/>
    <col min="144" max="16384" width="0" style="225" hidden="1"/>
  </cols>
  <sheetData>
    <row r="1" spans="2:143" ht="22.5" customHeight="1" thickBot="1" x14ac:dyDescent="0.2">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655" t="s">
        <v>215</v>
      </c>
      <c r="DI1" s="656"/>
      <c r="DJ1" s="656"/>
      <c r="DK1" s="656"/>
      <c r="DL1" s="656"/>
      <c r="DM1" s="656"/>
      <c r="DN1" s="657"/>
      <c r="DO1" s="225"/>
      <c r="DP1" s="655" t="s">
        <v>216</v>
      </c>
      <c r="DQ1" s="656"/>
      <c r="DR1" s="656"/>
      <c r="DS1" s="656"/>
      <c r="DT1" s="656"/>
      <c r="DU1" s="656"/>
      <c r="DV1" s="656"/>
      <c r="DW1" s="656"/>
      <c r="DX1" s="656"/>
      <c r="DY1" s="656"/>
      <c r="DZ1" s="656"/>
      <c r="EA1" s="656"/>
      <c r="EB1" s="656"/>
      <c r="EC1" s="657"/>
      <c r="ED1" s="223"/>
      <c r="EE1" s="223"/>
      <c r="EF1" s="223"/>
      <c r="EG1" s="223"/>
      <c r="EH1" s="223"/>
      <c r="EI1" s="223"/>
      <c r="EJ1" s="223"/>
      <c r="EK1" s="223"/>
      <c r="EL1" s="223"/>
      <c r="EM1" s="223"/>
    </row>
    <row r="2" spans="2:143" ht="22.5" customHeight="1" x14ac:dyDescent="0.15">
      <c r="B2" s="226" t="s">
        <v>217</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x14ac:dyDescent="0.15">
      <c r="B3" s="658" t="s">
        <v>218</v>
      </c>
      <c r="C3" s="659"/>
      <c r="D3" s="659"/>
      <c r="E3" s="659"/>
      <c r="F3" s="659"/>
      <c r="G3" s="659"/>
      <c r="H3" s="659"/>
      <c r="I3" s="659"/>
      <c r="J3" s="659"/>
      <c r="K3" s="659"/>
      <c r="L3" s="659"/>
      <c r="M3" s="659"/>
      <c r="N3" s="659"/>
      <c r="O3" s="659"/>
      <c r="P3" s="659"/>
      <c r="Q3" s="659"/>
      <c r="R3" s="659"/>
      <c r="S3" s="659"/>
      <c r="T3" s="659"/>
      <c r="U3" s="659"/>
      <c r="V3" s="659"/>
      <c r="W3" s="659"/>
      <c r="X3" s="659"/>
      <c r="Y3" s="659"/>
      <c r="Z3" s="659"/>
      <c r="AA3" s="659"/>
      <c r="AB3" s="659"/>
      <c r="AC3" s="659"/>
      <c r="AD3" s="659"/>
      <c r="AE3" s="659"/>
      <c r="AF3" s="659"/>
      <c r="AG3" s="659"/>
      <c r="AH3" s="659"/>
      <c r="AI3" s="659"/>
      <c r="AJ3" s="659"/>
      <c r="AK3" s="659"/>
      <c r="AL3" s="659"/>
      <c r="AM3" s="659"/>
      <c r="AN3" s="659"/>
      <c r="AO3" s="659"/>
      <c r="AP3" s="658" t="s">
        <v>219</v>
      </c>
      <c r="AQ3" s="659"/>
      <c r="AR3" s="659"/>
      <c r="AS3" s="659"/>
      <c r="AT3" s="659"/>
      <c r="AU3" s="659"/>
      <c r="AV3" s="659"/>
      <c r="AW3" s="659"/>
      <c r="AX3" s="659"/>
      <c r="AY3" s="659"/>
      <c r="AZ3" s="659"/>
      <c r="BA3" s="659"/>
      <c r="BB3" s="659"/>
      <c r="BC3" s="659"/>
      <c r="BD3" s="659"/>
      <c r="BE3" s="659"/>
      <c r="BF3" s="659"/>
      <c r="BG3" s="659"/>
      <c r="BH3" s="659"/>
      <c r="BI3" s="659"/>
      <c r="BJ3" s="659"/>
      <c r="BK3" s="659"/>
      <c r="BL3" s="659"/>
      <c r="BM3" s="659"/>
      <c r="BN3" s="659"/>
      <c r="BO3" s="659"/>
      <c r="BP3" s="659"/>
      <c r="BQ3" s="659"/>
      <c r="BR3" s="659"/>
      <c r="BS3" s="659"/>
      <c r="BT3" s="659"/>
      <c r="BU3" s="659"/>
      <c r="BV3" s="659"/>
      <c r="BW3" s="659"/>
      <c r="BX3" s="659"/>
      <c r="BY3" s="659"/>
      <c r="BZ3" s="659"/>
      <c r="CA3" s="659"/>
      <c r="CB3" s="660"/>
      <c r="CD3" s="661" t="s">
        <v>220</v>
      </c>
      <c r="CE3" s="662"/>
      <c r="CF3" s="662"/>
      <c r="CG3" s="662"/>
      <c r="CH3" s="662"/>
      <c r="CI3" s="662"/>
      <c r="CJ3" s="662"/>
      <c r="CK3" s="662"/>
      <c r="CL3" s="662"/>
      <c r="CM3" s="662"/>
      <c r="CN3" s="662"/>
      <c r="CO3" s="662"/>
      <c r="CP3" s="662"/>
      <c r="CQ3" s="662"/>
      <c r="CR3" s="662"/>
      <c r="CS3" s="662"/>
      <c r="CT3" s="662"/>
      <c r="CU3" s="662"/>
      <c r="CV3" s="662"/>
      <c r="CW3" s="662"/>
      <c r="CX3" s="662"/>
      <c r="CY3" s="662"/>
      <c r="CZ3" s="662"/>
      <c r="DA3" s="662"/>
      <c r="DB3" s="662"/>
      <c r="DC3" s="662"/>
      <c r="DD3" s="662"/>
      <c r="DE3" s="662"/>
      <c r="DF3" s="662"/>
      <c r="DG3" s="662"/>
      <c r="DH3" s="662"/>
      <c r="DI3" s="662"/>
      <c r="DJ3" s="662"/>
      <c r="DK3" s="662"/>
      <c r="DL3" s="662"/>
      <c r="DM3" s="662"/>
      <c r="DN3" s="662"/>
      <c r="DO3" s="662"/>
      <c r="DP3" s="662"/>
      <c r="DQ3" s="662"/>
      <c r="DR3" s="662"/>
      <c r="DS3" s="662"/>
      <c r="DT3" s="662"/>
      <c r="DU3" s="662"/>
      <c r="DV3" s="662"/>
      <c r="DW3" s="662"/>
      <c r="DX3" s="662"/>
      <c r="DY3" s="662"/>
      <c r="DZ3" s="662"/>
      <c r="EA3" s="662"/>
      <c r="EB3" s="662"/>
      <c r="EC3" s="663"/>
    </row>
    <row r="4" spans="2:143" ht="11.25" customHeight="1" x14ac:dyDescent="0.15">
      <c r="B4" s="658" t="s">
        <v>1</v>
      </c>
      <c r="C4" s="659"/>
      <c r="D4" s="659"/>
      <c r="E4" s="659"/>
      <c r="F4" s="659"/>
      <c r="G4" s="659"/>
      <c r="H4" s="659"/>
      <c r="I4" s="659"/>
      <c r="J4" s="659"/>
      <c r="K4" s="659"/>
      <c r="L4" s="659"/>
      <c r="M4" s="659"/>
      <c r="N4" s="659"/>
      <c r="O4" s="659"/>
      <c r="P4" s="659"/>
      <c r="Q4" s="660"/>
      <c r="R4" s="658" t="s">
        <v>221</v>
      </c>
      <c r="S4" s="659"/>
      <c r="T4" s="659"/>
      <c r="U4" s="659"/>
      <c r="V4" s="659"/>
      <c r="W4" s="659"/>
      <c r="X4" s="659"/>
      <c r="Y4" s="660"/>
      <c r="Z4" s="658" t="s">
        <v>222</v>
      </c>
      <c r="AA4" s="659"/>
      <c r="AB4" s="659"/>
      <c r="AC4" s="660"/>
      <c r="AD4" s="658" t="s">
        <v>223</v>
      </c>
      <c r="AE4" s="659"/>
      <c r="AF4" s="659"/>
      <c r="AG4" s="659"/>
      <c r="AH4" s="659"/>
      <c r="AI4" s="659"/>
      <c r="AJ4" s="659"/>
      <c r="AK4" s="660"/>
      <c r="AL4" s="658" t="s">
        <v>222</v>
      </c>
      <c r="AM4" s="659"/>
      <c r="AN4" s="659"/>
      <c r="AO4" s="660"/>
      <c r="AP4" s="664" t="s">
        <v>224</v>
      </c>
      <c r="AQ4" s="664"/>
      <c r="AR4" s="664"/>
      <c r="AS4" s="664"/>
      <c r="AT4" s="664"/>
      <c r="AU4" s="664"/>
      <c r="AV4" s="664"/>
      <c r="AW4" s="664"/>
      <c r="AX4" s="664"/>
      <c r="AY4" s="664"/>
      <c r="AZ4" s="664"/>
      <c r="BA4" s="664"/>
      <c r="BB4" s="664"/>
      <c r="BC4" s="664"/>
      <c r="BD4" s="664"/>
      <c r="BE4" s="664"/>
      <c r="BF4" s="664"/>
      <c r="BG4" s="664" t="s">
        <v>225</v>
      </c>
      <c r="BH4" s="664"/>
      <c r="BI4" s="664"/>
      <c r="BJ4" s="664"/>
      <c r="BK4" s="664"/>
      <c r="BL4" s="664"/>
      <c r="BM4" s="664"/>
      <c r="BN4" s="664"/>
      <c r="BO4" s="664" t="s">
        <v>222</v>
      </c>
      <c r="BP4" s="664"/>
      <c r="BQ4" s="664"/>
      <c r="BR4" s="664"/>
      <c r="BS4" s="664" t="s">
        <v>226</v>
      </c>
      <c r="BT4" s="664"/>
      <c r="BU4" s="664"/>
      <c r="BV4" s="664"/>
      <c r="BW4" s="664"/>
      <c r="BX4" s="664"/>
      <c r="BY4" s="664"/>
      <c r="BZ4" s="664"/>
      <c r="CA4" s="664"/>
      <c r="CB4" s="664"/>
      <c r="CD4" s="661" t="s">
        <v>227</v>
      </c>
      <c r="CE4" s="662"/>
      <c r="CF4" s="662"/>
      <c r="CG4" s="662"/>
      <c r="CH4" s="662"/>
      <c r="CI4" s="662"/>
      <c r="CJ4" s="662"/>
      <c r="CK4" s="662"/>
      <c r="CL4" s="662"/>
      <c r="CM4" s="662"/>
      <c r="CN4" s="662"/>
      <c r="CO4" s="662"/>
      <c r="CP4" s="662"/>
      <c r="CQ4" s="662"/>
      <c r="CR4" s="662"/>
      <c r="CS4" s="662"/>
      <c r="CT4" s="662"/>
      <c r="CU4" s="662"/>
      <c r="CV4" s="662"/>
      <c r="CW4" s="662"/>
      <c r="CX4" s="662"/>
      <c r="CY4" s="662"/>
      <c r="CZ4" s="662"/>
      <c r="DA4" s="662"/>
      <c r="DB4" s="662"/>
      <c r="DC4" s="662"/>
      <c r="DD4" s="662"/>
      <c r="DE4" s="662"/>
      <c r="DF4" s="662"/>
      <c r="DG4" s="662"/>
      <c r="DH4" s="662"/>
      <c r="DI4" s="662"/>
      <c r="DJ4" s="662"/>
      <c r="DK4" s="662"/>
      <c r="DL4" s="662"/>
      <c r="DM4" s="662"/>
      <c r="DN4" s="662"/>
      <c r="DO4" s="662"/>
      <c r="DP4" s="662"/>
      <c r="DQ4" s="662"/>
      <c r="DR4" s="662"/>
      <c r="DS4" s="662"/>
      <c r="DT4" s="662"/>
      <c r="DU4" s="662"/>
      <c r="DV4" s="662"/>
      <c r="DW4" s="662"/>
      <c r="DX4" s="662"/>
      <c r="DY4" s="662"/>
      <c r="DZ4" s="662"/>
      <c r="EA4" s="662"/>
      <c r="EB4" s="662"/>
      <c r="EC4" s="663"/>
    </row>
    <row r="5" spans="2:143" s="229" customFormat="1" ht="11.25" customHeight="1" x14ac:dyDescent="0.15">
      <c r="B5" s="665" t="s">
        <v>228</v>
      </c>
      <c r="C5" s="666"/>
      <c r="D5" s="666"/>
      <c r="E5" s="666"/>
      <c r="F5" s="666"/>
      <c r="G5" s="666"/>
      <c r="H5" s="666"/>
      <c r="I5" s="666"/>
      <c r="J5" s="666"/>
      <c r="K5" s="666"/>
      <c r="L5" s="666"/>
      <c r="M5" s="666"/>
      <c r="N5" s="666"/>
      <c r="O5" s="666"/>
      <c r="P5" s="666"/>
      <c r="Q5" s="667"/>
      <c r="R5" s="668">
        <v>375805</v>
      </c>
      <c r="S5" s="669"/>
      <c r="T5" s="669"/>
      <c r="U5" s="669"/>
      <c r="V5" s="669"/>
      <c r="W5" s="669"/>
      <c r="X5" s="669"/>
      <c r="Y5" s="670"/>
      <c r="Z5" s="671">
        <v>6.1</v>
      </c>
      <c r="AA5" s="671"/>
      <c r="AB5" s="671"/>
      <c r="AC5" s="671"/>
      <c r="AD5" s="672">
        <v>375805</v>
      </c>
      <c r="AE5" s="672"/>
      <c r="AF5" s="672"/>
      <c r="AG5" s="672"/>
      <c r="AH5" s="672"/>
      <c r="AI5" s="672"/>
      <c r="AJ5" s="672"/>
      <c r="AK5" s="672"/>
      <c r="AL5" s="673">
        <v>12.3</v>
      </c>
      <c r="AM5" s="674"/>
      <c r="AN5" s="674"/>
      <c r="AO5" s="675"/>
      <c r="AP5" s="665" t="s">
        <v>229</v>
      </c>
      <c r="AQ5" s="666"/>
      <c r="AR5" s="666"/>
      <c r="AS5" s="666"/>
      <c r="AT5" s="666"/>
      <c r="AU5" s="666"/>
      <c r="AV5" s="666"/>
      <c r="AW5" s="666"/>
      <c r="AX5" s="666"/>
      <c r="AY5" s="666"/>
      <c r="AZ5" s="666"/>
      <c r="BA5" s="666"/>
      <c r="BB5" s="666"/>
      <c r="BC5" s="666"/>
      <c r="BD5" s="666"/>
      <c r="BE5" s="666"/>
      <c r="BF5" s="667"/>
      <c r="BG5" s="679">
        <v>375805</v>
      </c>
      <c r="BH5" s="680"/>
      <c r="BI5" s="680"/>
      <c r="BJ5" s="680"/>
      <c r="BK5" s="680"/>
      <c r="BL5" s="680"/>
      <c r="BM5" s="680"/>
      <c r="BN5" s="681"/>
      <c r="BO5" s="682">
        <v>100</v>
      </c>
      <c r="BP5" s="682"/>
      <c r="BQ5" s="682"/>
      <c r="BR5" s="682"/>
      <c r="BS5" s="683" t="s">
        <v>140</v>
      </c>
      <c r="BT5" s="683"/>
      <c r="BU5" s="683"/>
      <c r="BV5" s="683"/>
      <c r="BW5" s="683"/>
      <c r="BX5" s="683"/>
      <c r="BY5" s="683"/>
      <c r="BZ5" s="683"/>
      <c r="CA5" s="683"/>
      <c r="CB5" s="687"/>
      <c r="CD5" s="661" t="s">
        <v>224</v>
      </c>
      <c r="CE5" s="662"/>
      <c r="CF5" s="662"/>
      <c r="CG5" s="662"/>
      <c r="CH5" s="662"/>
      <c r="CI5" s="662"/>
      <c r="CJ5" s="662"/>
      <c r="CK5" s="662"/>
      <c r="CL5" s="662"/>
      <c r="CM5" s="662"/>
      <c r="CN5" s="662"/>
      <c r="CO5" s="662"/>
      <c r="CP5" s="662"/>
      <c r="CQ5" s="663"/>
      <c r="CR5" s="661" t="s">
        <v>230</v>
      </c>
      <c r="CS5" s="662"/>
      <c r="CT5" s="662"/>
      <c r="CU5" s="662"/>
      <c r="CV5" s="662"/>
      <c r="CW5" s="662"/>
      <c r="CX5" s="662"/>
      <c r="CY5" s="663"/>
      <c r="CZ5" s="661" t="s">
        <v>222</v>
      </c>
      <c r="DA5" s="662"/>
      <c r="DB5" s="662"/>
      <c r="DC5" s="663"/>
      <c r="DD5" s="661" t="s">
        <v>231</v>
      </c>
      <c r="DE5" s="662"/>
      <c r="DF5" s="662"/>
      <c r="DG5" s="662"/>
      <c r="DH5" s="662"/>
      <c r="DI5" s="662"/>
      <c r="DJ5" s="662"/>
      <c r="DK5" s="662"/>
      <c r="DL5" s="662"/>
      <c r="DM5" s="662"/>
      <c r="DN5" s="662"/>
      <c r="DO5" s="662"/>
      <c r="DP5" s="663"/>
      <c r="DQ5" s="661" t="s">
        <v>232</v>
      </c>
      <c r="DR5" s="662"/>
      <c r="DS5" s="662"/>
      <c r="DT5" s="662"/>
      <c r="DU5" s="662"/>
      <c r="DV5" s="662"/>
      <c r="DW5" s="662"/>
      <c r="DX5" s="662"/>
      <c r="DY5" s="662"/>
      <c r="DZ5" s="662"/>
      <c r="EA5" s="662"/>
      <c r="EB5" s="662"/>
      <c r="EC5" s="663"/>
    </row>
    <row r="6" spans="2:143" ht="11.25" customHeight="1" x14ac:dyDescent="0.15">
      <c r="B6" s="676" t="s">
        <v>233</v>
      </c>
      <c r="C6" s="677"/>
      <c r="D6" s="677"/>
      <c r="E6" s="677"/>
      <c r="F6" s="677"/>
      <c r="G6" s="677"/>
      <c r="H6" s="677"/>
      <c r="I6" s="677"/>
      <c r="J6" s="677"/>
      <c r="K6" s="677"/>
      <c r="L6" s="677"/>
      <c r="M6" s="677"/>
      <c r="N6" s="677"/>
      <c r="O6" s="677"/>
      <c r="P6" s="677"/>
      <c r="Q6" s="678"/>
      <c r="R6" s="679">
        <v>85197</v>
      </c>
      <c r="S6" s="680"/>
      <c r="T6" s="680"/>
      <c r="U6" s="680"/>
      <c r="V6" s="680"/>
      <c r="W6" s="680"/>
      <c r="X6" s="680"/>
      <c r="Y6" s="681"/>
      <c r="Z6" s="682">
        <v>1.4</v>
      </c>
      <c r="AA6" s="682"/>
      <c r="AB6" s="682"/>
      <c r="AC6" s="682"/>
      <c r="AD6" s="683">
        <v>85197</v>
      </c>
      <c r="AE6" s="683"/>
      <c r="AF6" s="683"/>
      <c r="AG6" s="683"/>
      <c r="AH6" s="683"/>
      <c r="AI6" s="683"/>
      <c r="AJ6" s="683"/>
      <c r="AK6" s="683"/>
      <c r="AL6" s="684">
        <v>2.8</v>
      </c>
      <c r="AM6" s="685"/>
      <c r="AN6" s="685"/>
      <c r="AO6" s="686"/>
      <c r="AP6" s="676" t="s">
        <v>234</v>
      </c>
      <c r="AQ6" s="677"/>
      <c r="AR6" s="677"/>
      <c r="AS6" s="677"/>
      <c r="AT6" s="677"/>
      <c r="AU6" s="677"/>
      <c r="AV6" s="677"/>
      <c r="AW6" s="677"/>
      <c r="AX6" s="677"/>
      <c r="AY6" s="677"/>
      <c r="AZ6" s="677"/>
      <c r="BA6" s="677"/>
      <c r="BB6" s="677"/>
      <c r="BC6" s="677"/>
      <c r="BD6" s="677"/>
      <c r="BE6" s="677"/>
      <c r="BF6" s="678"/>
      <c r="BG6" s="679">
        <v>375805</v>
      </c>
      <c r="BH6" s="680"/>
      <c r="BI6" s="680"/>
      <c r="BJ6" s="680"/>
      <c r="BK6" s="680"/>
      <c r="BL6" s="680"/>
      <c r="BM6" s="680"/>
      <c r="BN6" s="681"/>
      <c r="BO6" s="682">
        <v>100</v>
      </c>
      <c r="BP6" s="682"/>
      <c r="BQ6" s="682"/>
      <c r="BR6" s="682"/>
      <c r="BS6" s="683" t="s">
        <v>129</v>
      </c>
      <c r="BT6" s="683"/>
      <c r="BU6" s="683"/>
      <c r="BV6" s="683"/>
      <c r="BW6" s="683"/>
      <c r="BX6" s="683"/>
      <c r="BY6" s="683"/>
      <c r="BZ6" s="683"/>
      <c r="CA6" s="683"/>
      <c r="CB6" s="687"/>
      <c r="CD6" s="690" t="s">
        <v>235</v>
      </c>
      <c r="CE6" s="691"/>
      <c r="CF6" s="691"/>
      <c r="CG6" s="691"/>
      <c r="CH6" s="691"/>
      <c r="CI6" s="691"/>
      <c r="CJ6" s="691"/>
      <c r="CK6" s="691"/>
      <c r="CL6" s="691"/>
      <c r="CM6" s="691"/>
      <c r="CN6" s="691"/>
      <c r="CO6" s="691"/>
      <c r="CP6" s="691"/>
      <c r="CQ6" s="692"/>
      <c r="CR6" s="679">
        <v>49575</v>
      </c>
      <c r="CS6" s="680"/>
      <c r="CT6" s="680"/>
      <c r="CU6" s="680"/>
      <c r="CV6" s="680"/>
      <c r="CW6" s="680"/>
      <c r="CX6" s="680"/>
      <c r="CY6" s="681"/>
      <c r="CZ6" s="673">
        <v>0.9</v>
      </c>
      <c r="DA6" s="674"/>
      <c r="DB6" s="674"/>
      <c r="DC6" s="693"/>
      <c r="DD6" s="688" t="s">
        <v>140</v>
      </c>
      <c r="DE6" s="680"/>
      <c r="DF6" s="680"/>
      <c r="DG6" s="680"/>
      <c r="DH6" s="680"/>
      <c r="DI6" s="680"/>
      <c r="DJ6" s="680"/>
      <c r="DK6" s="680"/>
      <c r="DL6" s="680"/>
      <c r="DM6" s="680"/>
      <c r="DN6" s="680"/>
      <c r="DO6" s="680"/>
      <c r="DP6" s="681"/>
      <c r="DQ6" s="688">
        <v>49575</v>
      </c>
      <c r="DR6" s="680"/>
      <c r="DS6" s="680"/>
      <c r="DT6" s="680"/>
      <c r="DU6" s="680"/>
      <c r="DV6" s="680"/>
      <c r="DW6" s="680"/>
      <c r="DX6" s="680"/>
      <c r="DY6" s="680"/>
      <c r="DZ6" s="680"/>
      <c r="EA6" s="680"/>
      <c r="EB6" s="680"/>
      <c r="EC6" s="689"/>
    </row>
    <row r="7" spans="2:143" ht="11.25" customHeight="1" x14ac:dyDescent="0.15">
      <c r="B7" s="676" t="s">
        <v>236</v>
      </c>
      <c r="C7" s="677"/>
      <c r="D7" s="677"/>
      <c r="E7" s="677"/>
      <c r="F7" s="677"/>
      <c r="G7" s="677"/>
      <c r="H7" s="677"/>
      <c r="I7" s="677"/>
      <c r="J7" s="677"/>
      <c r="K7" s="677"/>
      <c r="L7" s="677"/>
      <c r="M7" s="677"/>
      <c r="N7" s="677"/>
      <c r="O7" s="677"/>
      <c r="P7" s="677"/>
      <c r="Q7" s="678"/>
      <c r="R7" s="679">
        <v>819</v>
      </c>
      <c r="S7" s="680"/>
      <c r="T7" s="680"/>
      <c r="U7" s="680"/>
      <c r="V7" s="680"/>
      <c r="W7" s="680"/>
      <c r="X7" s="680"/>
      <c r="Y7" s="681"/>
      <c r="Z7" s="682">
        <v>0</v>
      </c>
      <c r="AA7" s="682"/>
      <c r="AB7" s="682"/>
      <c r="AC7" s="682"/>
      <c r="AD7" s="683">
        <v>819</v>
      </c>
      <c r="AE7" s="683"/>
      <c r="AF7" s="683"/>
      <c r="AG7" s="683"/>
      <c r="AH7" s="683"/>
      <c r="AI7" s="683"/>
      <c r="AJ7" s="683"/>
      <c r="AK7" s="683"/>
      <c r="AL7" s="684">
        <v>0</v>
      </c>
      <c r="AM7" s="685"/>
      <c r="AN7" s="685"/>
      <c r="AO7" s="686"/>
      <c r="AP7" s="676" t="s">
        <v>237</v>
      </c>
      <c r="AQ7" s="677"/>
      <c r="AR7" s="677"/>
      <c r="AS7" s="677"/>
      <c r="AT7" s="677"/>
      <c r="AU7" s="677"/>
      <c r="AV7" s="677"/>
      <c r="AW7" s="677"/>
      <c r="AX7" s="677"/>
      <c r="AY7" s="677"/>
      <c r="AZ7" s="677"/>
      <c r="BA7" s="677"/>
      <c r="BB7" s="677"/>
      <c r="BC7" s="677"/>
      <c r="BD7" s="677"/>
      <c r="BE7" s="677"/>
      <c r="BF7" s="678"/>
      <c r="BG7" s="679">
        <v>112231</v>
      </c>
      <c r="BH7" s="680"/>
      <c r="BI7" s="680"/>
      <c r="BJ7" s="680"/>
      <c r="BK7" s="680"/>
      <c r="BL7" s="680"/>
      <c r="BM7" s="680"/>
      <c r="BN7" s="681"/>
      <c r="BO7" s="682">
        <v>29.9</v>
      </c>
      <c r="BP7" s="682"/>
      <c r="BQ7" s="682"/>
      <c r="BR7" s="682"/>
      <c r="BS7" s="683" t="s">
        <v>238</v>
      </c>
      <c r="BT7" s="683"/>
      <c r="BU7" s="683"/>
      <c r="BV7" s="683"/>
      <c r="BW7" s="683"/>
      <c r="BX7" s="683"/>
      <c r="BY7" s="683"/>
      <c r="BZ7" s="683"/>
      <c r="CA7" s="683"/>
      <c r="CB7" s="687"/>
      <c r="CD7" s="694" t="s">
        <v>239</v>
      </c>
      <c r="CE7" s="695"/>
      <c r="CF7" s="695"/>
      <c r="CG7" s="695"/>
      <c r="CH7" s="695"/>
      <c r="CI7" s="695"/>
      <c r="CJ7" s="695"/>
      <c r="CK7" s="695"/>
      <c r="CL7" s="695"/>
      <c r="CM7" s="695"/>
      <c r="CN7" s="695"/>
      <c r="CO7" s="695"/>
      <c r="CP7" s="695"/>
      <c r="CQ7" s="696"/>
      <c r="CR7" s="679">
        <v>1977621</v>
      </c>
      <c r="CS7" s="680"/>
      <c r="CT7" s="680"/>
      <c r="CU7" s="680"/>
      <c r="CV7" s="680"/>
      <c r="CW7" s="680"/>
      <c r="CX7" s="680"/>
      <c r="CY7" s="681"/>
      <c r="CZ7" s="682">
        <v>34.200000000000003</v>
      </c>
      <c r="DA7" s="682"/>
      <c r="DB7" s="682"/>
      <c r="DC7" s="682"/>
      <c r="DD7" s="688">
        <v>774114</v>
      </c>
      <c r="DE7" s="680"/>
      <c r="DF7" s="680"/>
      <c r="DG7" s="680"/>
      <c r="DH7" s="680"/>
      <c r="DI7" s="680"/>
      <c r="DJ7" s="680"/>
      <c r="DK7" s="680"/>
      <c r="DL7" s="680"/>
      <c r="DM7" s="680"/>
      <c r="DN7" s="680"/>
      <c r="DO7" s="680"/>
      <c r="DP7" s="681"/>
      <c r="DQ7" s="688">
        <v>1212874</v>
      </c>
      <c r="DR7" s="680"/>
      <c r="DS7" s="680"/>
      <c r="DT7" s="680"/>
      <c r="DU7" s="680"/>
      <c r="DV7" s="680"/>
      <c r="DW7" s="680"/>
      <c r="DX7" s="680"/>
      <c r="DY7" s="680"/>
      <c r="DZ7" s="680"/>
      <c r="EA7" s="680"/>
      <c r="EB7" s="680"/>
      <c r="EC7" s="689"/>
    </row>
    <row r="8" spans="2:143" ht="11.25" customHeight="1" x14ac:dyDescent="0.15">
      <c r="B8" s="676" t="s">
        <v>240</v>
      </c>
      <c r="C8" s="677"/>
      <c r="D8" s="677"/>
      <c r="E8" s="677"/>
      <c r="F8" s="677"/>
      <c r="G8" s="677"/>
      <c r="H8" s="677"/>
      <c r="I8" s="677"/>
      <c r="J8" s="677"/>
      <c r="K8" s="677"/>
      <c r="L8" s="677"/>
      <c r="M8" s="677"/>
      <c r="N8" s="677"/>
      <c r="O8" s="677"/>
      <c r="P8" s="677"/>
      <c r="Q8" s="678"/>
      <c r="R8" s="679">
        <v>784</v>
      </c>
      <c r="S8" s="680"/>
      <c r="T8" s="680"/>
      <c r="U8" s="680"/>
      <c r="V8" s="680"/>
      <c r="W8" s="680"/>
      <c r="X8" s="680"/>
      <c r="Y8" s="681"/>
      <c r="Z8" s="682">
        <v>0</v>
      </c>
      <c r="AA8" s="682"/>
      <c r="AB8" s="682"/>
      <c r="AC8" s="682"/>
      <c r="AD8" s="683">
        <v>784</v>
      </c>
      <c r="AE8" s="683"/>
      <c r="AF8" s="683"/>
      <c r="AG8" s="683"/>
      <c r="AH8" s="683"/>
      <c r="AI8" s="683"/>
      <c r="AJ8" s="683"/>
      <c r="AK8" s="683"/>
      <c r="AL8" s="684">
        <v>0</v>
      </c>
      <c r="AM8" s="685"/>
      <c r="AN8" s="685"/>
      <c r="AO8" s="686"/>
      <c r="AP8" s="676" t="s">
        <v>241</v>
      </c>
      <c r="AQ8" s="677"/>
      <c r="AR8" s="677"/>
      <c r="AS8" s="677"/>
      <c r="AT8" s="677"/>
      <c r="AU8" s="677"/>
      <c r="AV8" s="677"/>
      <c r="AW8" s="677"/>
      <c r="AX8" s="677"/>
      <c r="AY8" s="677"/>
      <c r="AZ8" s="677"/>
      <c r="BA8" s="677"/>
      <c r="BB8" s="677"/>
      <c r="BC8" s="677"/>
      <c r="BD8" s="677"/>
      <c r="BE8" s="677"/>
      <c r="BF8" s="678"/>
      <c r="BG8" s="679">
        <v>5144</v>
      </c>
      <c r="BH8" s="680"/>
      <c r="BI8" s="680"/>
      <c r="BJ8" s="680"/>
      <c r="BK8" s="680"/>
      <c r="BL8" s="680"/>
      <c r="BM8" s="680"/>
      <c r="BN8" s="681"/>
      <c r="BO8" s="682">
        <v>1.4</v>
      </c>
      <c r="BP8" s="682"/>
      <c r="BQ8" s="682"/>
      <c r="BR8" s="682"/>
      <c r="BS8" s="688" t="s">
        <v>238</v>
      </c>
      <c r="BT8" s="680"/>
      <c r="BU8" s="680"/>
      <c r="BV8" s="680"/>
      <c r="BW8" s="680"/>
      <c r="BX8" s="680"/>
      <c r="BY8" s="680"/>
      <c r="BZ8" s="680"/>
      <c r="CA8" s="680"/>
      <c r="CB8" s="689"/>
      <c r="CD8" s="694" t="s">
        <v>242</v>
      </c>
      <c r="CE8" s="695"/>
      <c r="CF8" s="695"/>
      <c r="CG8" s="695"/>
      <c r="CH8" s="695"/>
      <c r="CI8" s="695"/>
      <c r="CJ8" s="695"/>
      <c r="CK8" s="695"/>
      <c r="CL8" s="695"/>
      <c r="CM8" s="695"/>
      <c r="CN8" s="695"/>
      <c r="CO8" s="695"/>
      <c r="CP8" s="695"/>
      <c r="CQ8" s="696"/>
      <c r="CR8" s="679">
        <v>986509</v>
      </c>
      <c r="CS8" s="680"/>
      <c r="CT8" s="680"/>
      <c r="CU8" s="680"/>
      <c r="CV8" s="680"/>
      <c r="CW8" s="680"/>
      <c r="CX8" s="680"/>
      <c r="CY8" s="681"/>
      <c r="CZ8" s="682">
        <v>17</v>
      </c>
      <c r="DA8" s="682"/>
      <c r="DB8" s="682"/>
      <c r="DC8" s="682"/>
      <c r="DD8" s="688">
        <v>896</v>
      </c>
      <c r="DE8" s="680"/>
      <c r="DF8" s="680"/>
      <c r="DG8" s="680"/>
      <c r="DH8" s="680"/>
      <c r="DI8" s="680"/>
      <c r="DJ8" s="680"/>
      <c r="DK8" s="680"/>
      <c r="DL8" s="680"/>
      <c r="DM8" s="680"/>
      <c r="DN8" s="680"/>
      <c r="DO8" s="680"/>
      <c r="DP8" s="681"/>
      <c r="DQ8" s="688">
        <v>638073</v>
      </c>
      <c r="DR8" s="680"/>
      <c r="DS8" s="680"/>
      <c r="DT8" s="680"/>
      <c r="DU8" s="680"/>
      <c r="DV8" s="680"/>
      <c r="DW8" s="680"/>
      <c r="DX8" s="680"/>
      <c r="DY8" s="680"/>
      <c r="DZ8" s="680"/>
      <c r="EA8" s="680"/>
      <c r="EB8" s="680"/>
      <c r="EC8" s="689"/>
    </row>
    <row r="9" spans="2:143" ht="11.25" customHeight="1" x14ac:dyDescent="0.15">
      <c r="B9" s="676" t="s">
        <v>243</v>
      </c>
      <c r="C9" s="677"/>
      <c r="D9" s="677"/>
      <c r="E9" s="677"/>
      <c r="F9" s="677"/>
      <c r="G9" s="677"/>
      <c r="H9" s="677"/>
      <c r="I9" s="677"/>
      <c r="J9" s="677"/>
      <c r="K9" s="677"/>
      <c r="L9" s="677"/>
      <c r="M9" s="677"/>
      <c r="N9" s="677"/>
      <c r="O9" s="677"/>
      <c r="P9" s="677"/>
      <c r="Q9" s="678"/>
      <c r="R9" s="679">
        <v>705</v>
      </c>
      <c r="S9" s="680"/>
      <c r="T9" s="680"/>
      <c r="U9" s="680"/>
      <c r="V9" s="680"/>
      <c r="W9" s="680"/>
      <c r="X9" s="680"/>
      <c r="Y9" s="681"/>
      <c r="Z9" s="682">
        <v>0</v>
      </c>
      <c r="AA9" s="682"/>
      <c r="AB9" s="682"/>
      <c r="AC9" s="682"/>
      <c r="AD9" s="683">
        <v>705</v>
      </c>
      <c r="AE9" s="683"/>
      <c r="AF9" s="683"/>
      <c r="AG9" s="683"/>
      <c r="AH9" s="683"/>
      <c r="AI9" s="683"/>
      <c r="AJ9" s="683"/>
      <c r="AK9" s="683"/>
      <c r="AL9" s="684">
        <v>0</v>
      </c>
      <c r="AM9" s="685"/>
      <c r="AN9" s="685"/>
      <c r="AO9" s="686"/>
      <c r="AP9" s="676" t="s">
        <v>244</v>
      </c>
      <c r="AQ9" s="677"/>
      <c r="AR9" s="677"/>
      <c r="AS9" s="677"/>
      <c r="AT9" s="677"/>
      <c r="AU9" s="677"/>
      <c r="AV9" s="677"/>
      <c r="AW9" s="677"/>
      <c r="AX9" s="677"/>
      <c r="AY9" s="677"/>
      <c r="AZ9" s="677"/>
      <c r="BA9" s="677"/>
      <c r="BB9" s="677"/>
      <c r="BC9" s="677"/>
      <c r="BD9" s="677"/>
      <c r="BE9" s="677"/>
      <c r="BF9" s="678"/>
      <c r="BG9" s="679">
        <v>82266</v>
      </c>
      <c r="BH9" s="680"/>
      <c r="BI9" s="680"/>
      <c r="BJ9" s="680"/>
      <c r="BK9" s="680"/>
      <c r="BL9" s="680"/>
      <c r="BM9" s="680"/>
      <c r="BN9" s="681"/>
      <c r="BO9" s="682">
        <v>21.9</v>
      </c>
      <c r="BP9" s="682"/>
      <c r="BQ9" s="682"/>
      <c r="BR9" s="682"/>
      <c r="BS9" s="688" t="s">
        <v>238</v>
      </c>
      <c r="BT9" s="680"/>
      <c r="BU9" s="680"/>
      <c r="BV9" s="680"/>
      <c r="BW9" s="680"/>
      <c r="BX9" s="680"/>
      <c r="BY9" s="680"/>
      <c r="BZ9" s="680"/>
      <c r="CA9" s="680"/>
      <c r="CB9" s="689"/>
      <c r="CD9" s="694" t="s">
        <v>245</v>
      </c>
      <c r="CE9" s="695"/>
      <c r="CF9" s="695"/>
      <c r="CG9" s="695"/>
      <c r="CH9" s="695"/>
      <c r="CI9" s="695"/>
      <c r="CJ9" s="695"/>
      <c r="CK9" s="695"/>
      <c r="CL9" s="695"/>
      <c r="CM9" s="695"/>
      <c r="CN9" s="695"/>
      <c r="CO9" s="695"/>
      <c r="CP9" s="695"/>
      <c r="CQ9" s="696"/>
      <c r="CR9" s="679">
        <v>235992</v>
      </c>
      <c r="CS9" s="680"/>
      <c r="CT9" s="680"/>
      <c r="CU9" s="680"/>
      <c r="CV9" s="680"/>
      <c r="CW9" s="680"/>
      <c r="CX9" s="680"/>
      <c r="CY9" s="681"/>
      <c r="CZ9" s="682">
        <v>4.0999999999999996</v>
      </c>
      <c r="DA9" s="682"/>
      <c r="DB9" s="682"/>
      <c r="DC9" s="682"/>
      <c r="DD9" s="688">
        <v>45965</v>
      </c>
      <c r="DE9" s="680"/>
      <c r="DF9" s="680"/>
      <c r="DG9" s="680"/>
      <c r="DH9" s="680"/>
      <c r="DI9" s="680"/>
      <c r="DJ9" s="680"/>
      <c r="DK9" s="680"/>
      <c r="DL9" s="680"/>
      <c r="DM9" s="680"/>
      <c r="DN9" s="680"/>
      <c r="DO9" s="680"/>
      <c r="DP9" s="681"/>
      <c r="DQ9" s="688">
        <v>185195</v>
      </c>
      <c r="DR9" s="680"/>
      <c r="DS9" s="680"/>
      <c r="DT9" s="680"/>
      <c r="DU9" s="680"/>
      <c r="DV9" s="680"/>
      <c r="DW9" s="680"/>
      <c r="DX9" s="680"/>
      <c r="DY9" s="680"/>
      <c r="DZ9" s="680"/>
      <c r="EA9" s="680"/>
      <c r="EB9" s="680"/>
      <c r="EC9" s="689"/>
    </row>
    <row r="10" spans="2:143" ht="11.25" customHeight="1" x14ac:dyDescent="0.15">
      <c r="B10" s="676" t="s">
        <v>246</v>
      </c>
      <c r="C10" s="677"/>
      <c r="D10" s="677"/>
      <c r="E10" s="677"/>
      <c r="F10" s="677"/>
      <c r="G10" s="677"/>
      <c r="H10" s="677"/>
      <c r="I10" s="677"/>
      <c r="J10" s="677"/>
      <c r="K10" s="677"/>
      <c r="L10" s="677"/>
      <c r="M10" s="677"/>
      <c r="N10" s="677"/>
      <c r="O10" s="677"/>
      <c r="P10" s="677"/>
      <c r="Q10" s="678"/>
      <c r="R10" s="679" t="s">
        <v>129</v>
      </c>
      <c r="S10" s="680"/>
      <c r="T10" s="680"/>
      <c r="U10" s="680"/>
      <c r="V10" s="680"/>
      <c r="W10" s="680"/>
      <c r="X10" s="680"/>
      <c r="Y10" s="681"/>
      <c r="Z10" s="682" t="s">
        <v>238</v>
      </c>
      <c r="AA10" s="682"/>
      <c r="AB10" s="682"/>
      <c r="AC10" s="682"/>
      <c r="AD10" s="683" t="s">
        <v>129</v>
      </c>
      <c r="AE10" s="683"/>
      <c r="AF10" s="683"/>
      <c r="AG10" s="683"/>
      <c r="AH10" s="683"/>
      <c r="AI10" s="683"/>
      <c r="AJ10" s="683"/>
      <c r="AK10" s="683"/>
      <c r="AL10" s="684" t="s">
        <v>129</v>
      </c>
      <c r="AM10" s="685"/>
      <c r="AN10" s="685"/>
      <c r="AO10" s="686"/>
      <c r="AP10" s="676" t="s">
        <v>247</v>
      </c>
      <c r="AQ10" s="677"/>
      <c r="AR10" s="677"/>
      <c r="AS10" s="677"/>
      <c r="AT10" s="677"/>
      <c r="AU10" s="677"/>
      <c r="AV10" s="677"/>
      <c r="AW10" s="677"/>
      <c r="AX10" s="677"/>
      <c r="AY10" s="677"/>
      <c r="AZ10" s="677"/>
      <c r="BA10" s="677"/>
      <c r="BB10" s="677"/>
      <c r="BC10" s="677"/>
      <c r="BD10" s="677"/>
      <c r="BE10" s="677"/>
      <c r="BF10" s="678"/>
      <c r="BG10" s="679">
        <v>11806</v>
      </c>
      <c r="BH10" s="680"/>
      <c r="BI10" s="680"/>
      <c r="BJ10" s="680"/>
      <c r="BK10" s="680"/>
      <c r="BL10" s="680"/>
      <c r="BM10" s="680"/>
      <c r="BN10" s="681"/>
      <c r="BO10" s="682">
        <v>3.1</v>
      </c>
      <c r="BP10" s="682"/>
      <c r="BQ10" s="682"/>
      <c r="BR10" s="682"/>
      <c r="BS10" s="688" t="s">
        <v>129</v>
      </c>
      <c r="BT10" s="680"/>
      <c r="BU10" s="680"/>
      <c r="BV10" s="680"/>
      <c r="BW10" s="680"/>
      <c r="BX10" s="680"/>
      <c r="BY10" s="680"/>
      <c r="BZ10" s="680"/>
      <c r="CA10" s="680"/>
      <c r="CB10" s="689"/>
      <c r="CD10" s="694" t="s">
        <v>248</v>
      </c>
      <c r="CE10" s="695"/>
      <c r="CF10" s="695"/>
      <c r="CG10" s="695"/>
      <c r="CH10" s="695"/>
      <c r="CI10" s="695"/>
      <c r="CJ10" s="695"/>
      <c r="CK10" s="695"/>
      <c r="CL10" s="695"/>
      <c r="CM10" s="695"/>
      <c r="CN10" s="695"/>
      <c r="CO10" s="695"/>
      <c r="CP10" s="695"/>
      <c r="CQ10" s="696"/>
      <c r="CR10" s="679" t="s">
        <v>129</v>
      </c>
      <c r="CS10" s="680"/>
      <c r="CT10" s="680"/>
      <c r="CU10" s="680"/>
      <c r="CV10" s="680"/>
      <c r="CW10" s="680"/>
      <c r="CX10" s="680"/>
      <c r="CY10" s="681"/>
      <c r="CZ10" s="682" t="s">
        <v>140</v>
      </c>
      <c r="DA10" s="682"/>
      <c r="DB10" s="682"/>
      <c r="DC10" s="682"/>
      <c r="DD10" s="688" t="s">
        <v>129</v>
      </c>
      <c r="DE10" s="680"/>
      <c r="DF10" s="680"/>
      <c r="DG10" s="680"/>
      <c r="DH10" s="680"/>
      <c r="DI10" s="680"/>
      <c r="DJ10" s="680"/>
      <c r="DK10" s="680"/>
      <c r="DL10" s="680"/>
      <c r="DM10" s="680"/>
      <c r="DN10" s="680"/>
      <c r="DO10" s="680"/>
      <c r="DP10" s="681"/>
      <c r="DQ10" s="688" t="s">
        <v>238</v>
      </c>
      <c r="DR10" s="680"/>
      <c r="DS10" s="680"/>
      <c r="DT10" s="680"/>
      <c r="DU10" s="680"/>
      <c r="DV10" s="680"/>
      <c r="DW10" s="680"/>
      <c r="DX10" s="680"/>
      <c r="DY10" s="680"/>
      <c r="DZ10" s="680"/>
      <c r="EA10" s="680"/>
      <c r="EB10" s="680"/>
      <c r="EC10" s="689"/>
    </row>
    <row r="11" spans="2:143" ht="11.25" customHeight="1" x14ac:dyDescent="0.15">
      <c r="B11" s="676" t="s">
        <v>249</v>
      </c>
      <c r="C11" s="677"/>
      <c r="D11" s="677"/>
      <c r="E11" s="677"/>
      <c r="F11" s="677"/>
      <c r="G11" s="677"/>
      <c r="H11" s="677"/>
      <c r="I11" s="677"/>
      <c r="J11" s="677"/>
      <c r="K11" s="677"/>
      <c r="L11" s="677"/>
      <c r="M11" s="677"/>
      <c r="N11" s="677"/>
      <c r="O11" s="677"/>
      <c r="P11" s="677"/>
      <c r="Q11" s="678"/>
      <c r="R11" s="679" t="s">
        <v>238</v>
      </c>
      <c r="S11" s="680"/>
      <c r="T11" s="680"/>
      <c r="U11" s="680"/>
      <c r="V11" s="680"/>
      <c r="W11" s="680"/>
      <c r="X11" s="680"/>
      <c r="Y11" s="681"/>
      <c r="Z11" s="682" t="s">
        <v>129</v>
      </c>
      <c r="AA11" s="682"/>
      <c r="AB11" s="682"/>
      <c r="AC11" s="682"/>
      <c r="AD11" s="683" t="s">
        <v>238</v>
      </c>
      <c r="AE11" s="683"/>
      <c r="AF11" s="683"/>
      <c r="AG11" s="683"/>
      <c r="AH11" s="683"/>
      <c r="AI11" s="683"/>
      <c r="AJ11" s="683"/>
      <c r="AK11" s="683"/>
      <c r="AL11" s="684" t="s">
        <v>129</v>
      </c>
      <c r="AM11" s="685"/>
      <c r="AN11" s="685"/>
      <c r="AO11" s="686"/>
      <c r="AP11" s="676" t="s">
        <v>250</v>
      </c>
      <c r="AQ11" s="677"/>
      <c r="AR11" s="677"/>
      <c r="AS11" s="677"/>
      <c r="AT11" s="677"/>
      <c r="AU11" s="677"/>
      <c r="AV11" s="677"/>
      <c r="AW11" s="677"/>
      <c r="AX11" s="677"/>
      <c r="AY11" s="677"/>
      <c r="AZ11" s="677"/>
      <c r="BA11" s="677"/>
      <c r="BB11" s="677"/>
      <c r="BC11" s="677"/>
      <c r="BD11" s="677"/>
      <c r="BE11" s="677"/>
      <c r="BF11" s="678"/>
      <c r="BG11" s="679">
        <v>13015</v>
      </c>
      <c r="BH11" s="680"/>
      <c r="BI11" s="680"/>
      <c r="BJ11" s="680"/>
      <c r="BK11" s="680"/>
      <c r="BL11" s="680"/>
      <c r="BM11" s="680"/>
      <c r="BN11" s="681"/>
      <c r="BO11" s="682">
        <v>3.5</v>
      </c>
      <c r="BP11" s="682"/>
      <c r="BQ11" s="682"/>
      <c r="BR11" s="682"/>
      <c r="BS11" s="688" t="s">
        <v>129</v>
      </c>
      <c r="BT11" s="680"/>
      <c r="BU11" s="680"/>
      <c r="BV11" s="680"/>
      <c r="BW11" s="680"/>
      <c r="BX11" s="680"/>
      <c r="BY11" s="680"/>
      <c r="BZ11" s="680"/>
      <c r="CA11" s="680"/>
      <c r="CB11" s="689"/>
      <c r="CD11" s="694" t="s">
        <v>251</v>
      </c>
      <c r="CE11" s="695"/>
      <c r="CF11" s="695"/>
      <c r="CG11" s="695"/>
      <c r="CH11" s="695"/>
      <c r="CI11" s="695"/>
      <c r="CJ11" s="695"/>
      <c r="CK11" s="695"/>
      <c r="CL11" s="695"/>
      <c r="CM11" s="695"/>
      <c r="CN11" s="695"/>
      <c r="CO11" s="695"/>
      <c r="CP11" s="695"/>
      <c r="CQ11" s="696"/>
      <c r="CR11" s="679">
        <v>801759</v>
      </c>
      <c r="CS11" s="680"/>
      <c r="CT11" s="680"/>
      <c r="CU11" s="680"/>
      <c r="CV11" s="680"/>
      <c r="CW11" s="680"/>
      <c r="CX11" s="680"/>
      <c r="CY11" s="681"/>
      <c r="CZ11" s="682">
        <v>13.9</v>
      </c>
      <c r="DA11" s="682"/>
      <c r="DB11" s="682"/>
      <c r="DC11" s="682"/>
      <c r="DD11" s="688">
        <v>384864</v>
      </c>
      <c r="DE11" s="680"/>
      <c r="DF11" s="680"/>
      <c r="DG11" s="680"/>
      <c r="DH11" s="680"/>
      <c r="DI11" s="680"/>
      <c r="DJ11" s="680"/>
      <c r="DK11" s="680"/>
      <c r="DL11" s="680"/>
      <c r="DM11" s="680"/>
      <c r="DN11" s="680"/>
      <c r="DO11" s="680"/>
      <c r="DP11" s="681"/>
      <c r="DQ11" s="688">
        <v>347157</v>
      </c>
      <c r="DR11" s="680"/>
      <c r="DS11" s="680"/>
      <c r="DT11" s="680"/>
      <c r="DU11" s="680"/>
      <c r="DV11" s="680"/>
      <c r="DW11" s="680"/>
      <c r="DX11" s="680"/>
      <c r="DY11" s="680"/>
      <c r="DZ11" s="680"/>
      <c r="EA11" s="680"/>
      <c r="EB11" s="680"/>
      <c r="EC11" s="689"/>
    </row>
    <row r="12" spans="2:143" ht="11.25" customHeight="1" x14ac:dyDescent="0.15">
      <c r="B12" s="676" t="s">
        <v>252</v>
      </c>
      <c r="C12" s="677"/>
      <c r="D12" s="677"/>
      <c r="E12" s="677"/>
      <c r="F12" s="677"/>
      <c r="G12" s="677"/>
      <c r="H12" s="677"/>
      <c r="I12" s="677"/>
      <c r="J12" s="677"/>
      <c r="K12" s="677"/>
      <c r="L12" s="677"/>
      <c r="M12" s="677"/>
      <c r="N12" s="677"/>
      <c r="O12" s="677"/>
      <c r="P12" s="677"/>
      <c r="Q12" s="678"/>
      <c r="R12" s="679">
        <v>71404</v>
      </c>
      <c r="S12" s="680"/>
      <c r="T12" s="680"/>
      <c r="U12" s="680"/>
      <c r="V12" s="680"/>
      <c r="W12" s="680"/>
      <c r="X12" s="680"/>
      <c r="Y12" s="681"/>
      <c r="Z12" s="682">
        <v>1.2</v>
      </c>
      <c r="AA12" s="682"/>
      <c r="AB12" s="682"/>
      <c r="AC12" s="682"/>
      <c r="AD12" s="683">
        <v>71404</v>
      </c>
      <c r="AE12" s="683"/>
      <c r="AF12" s="683"/>
      <c r="AG12" s="683"/>
      <c r="AH12" s="683"/>
      <c r="AI12" s="683"/>
      <c r="AJ12" s="683"/>
      <c r="AK12" s="683"/>
      <c r="AL12" s="684">
        <v>2.2999999999999998</v>
      </c>
      <c r="AM12" s="685"/>
      <c r="AN12" s="685"/>
      <c r="AO12" s="686"/>
      <c r="AP12" s="676" t="s">
        <v>253</v>
      </c>
      <c r="AQ12" s="677"/>
      <c r="AR12" s="677"/>
      <c r="AS12" s="677"/>
      <c r="AT12" s="677"/>
      <c r="AU12" s="677"/>
      <c r="AV12" s="677"/>
      <c r="AW12" s="677"/>
      <c r="AX12" s="677"/>
      <c r="AY12" s="677"/>
      <c r="AZ12" s="677"/>
      <c r="BA12" s="677"/>
      <c r="BB12" s="677"/>
      <c r="BC12" s="677"/>
      <c r="BD12" s="677"/>
      <c r="BE12" s="677"/>
      <c r="BF12" s="678"/>
      <c r="BG12" s="679">
        <v>226344</v>
      </c>
      <c r="BH12" s="680"/>
      <c r="BI12" s="680"/>
      <c r="BJ12" s="680"/>
      <c r="BK12" s="680"/>
      <c r="BL12" s="680"/>
      <c r="BM12" s="680"/>
      <c r="BN12" s="681"/>
      <c r="BO12" s="682">
        <v>60.2</v>
      </c>
      <c r="BP12" s="682"/>
      <c r="BQ12" s="682"/>
      <c r="BR12" s="682"/>
      <c r="BS12" s="688" t="s">
        <v>129</v>
      </c>
      <c r="BT12" s="680"/>
      <c r="BU12" s="680"/>
      <c r="BV12" s="680"/>
      <c r="BW12" s="680"/>
      <c r="BX12" s="680"/>
      <c r="BY12" s="680"/>
      <c r="BZ12" s="680"/>
      <c r="CA12" s="680"/>
      <c r="CB12" s="689"/>
      <c r="CD12" s="694" t="s">
        <v>254</v>
      </c>
      <c r="CE12" s="695"/>
      <c r="CF12" s="695"/>
      <c r="CG12" s="695"/>
      <c r="CH12" s="695"/>
      <c r="CI12" s="695"/>
      <c r="CJ12" s="695"/>
      <c r="CK12" s="695"/>
      <c r="CL12" s="695"/>
      <c r="CM12" s="695"/>
      <c r="CN12" s="695"/>
      <c r="CO12" s="695"/>
      <c r="CP12" s="695"/>
      <c r="CQ12" s="696"/>
      <c r="CR12" s="679">
        <v>139683</v>
      </c>
      <c r="CS12" s="680"/>
      <c r="CT12" s="680"/>
      <c r="CU12" s="680"/>
      <c r="CV12" s="680"/>
      <c r="CW12" s="680"/>
      <c r="CX12" s="680"/>
      <c r="CY12" s="681"/>
      <c r="CZ12" s="682">
        <v>2.4</v>
      </c>
      <c r="DA12" s="682"/>
      <c r="DB12" s="682"/>
      <c r="DC12" s="682"/>
      <c r="DD12" s="688">
        <v>27753</v>
      </c>
      <c r="DE12" s="680"/>
      <c r="DF12" s="680"/>
      <c r="DG12" s="680"/>
      <c r="DH12" s="680"/>
      <c r="DI12" s="680"/>
      <c r="DJ12" s="680"/>
      <c r="DK12" s="680"/>
      <c r="DL12" s="680"/>
      <c r="DM12" s="680"/>
      <c r="DN12" s="680"/>
      <c r="DO12" s="680"/>
      <c r="DP12" s="681"/>
      <c r="DQ12" s="688">
        <v>100240</v>
      </c>
      <c r="DR12" s="680"/>
      <c r="DS12" s="680"/>
      <c r="DT12" s="680"/>
      <c r="DU12" s="680"/>
      <c r="DV12" s="680"/>
      <c r="DW12" s="680"/>
      <c r="DX12" s="680"/>
      <c r="DY12" s="680"/>
      <c r="DZ12" s="680"/>
      <c r="EA12" s="680"/>
      <c r="EB12" s="680"/>
      <c r="EC12" s="689"/>
    </row>
    <row r="13" spans="2:143" ht="11.25" customHeight="1" x14ac:dyDescent="0.15">
      <c r="B13" s="676" t="s">
        <v>255</v>
      </c>
      <c r="C13" s="677"/>
      <c r="D13" s="677"/>
      <c r="E13" s="677"/>
      <c r="F13" s="677"/>
      <c r="G13" s="677"/>
      <c r="H13" s="677"/>
      <c r="I13" s="677"/>
      <c r="J13" s="677"/>
      <c r="K13" s="677"/>
      <c r="L13" s="677"/>
      <c r="M13" s="677"/>
      <c r="N13" s="677"/>
      <c r="O13" s="677"/>
      <c r="P13" s="677"/>
      <c r="Q13" s="678"/>
      <c r="R13" s="679" t="s">
        <v>129</v>
      </c>
      <c r="S13" s="680"/>
      <c r="T13" s="680"/>
      <c r="U13" s="680"/>
      <c r="V13" s="680"/>
      <c r="W13" s="680"/>
      <c r="X13" s="680"/>
      <c r="Y13" s="681"/>
      <c r="Z13" s="682" t="s">
        <v>129</v>
      </c>
      <c r="AA13" s="682"/>
      <c r="AB13" s="682"/>
      <c r="AC13" s="682"/>
      <c r="AD13" s="683" t="s">
        <v>129</v>
      </c>
      <c r="AE13" s="683"/>
      <c r="AF13" s="683"/>
      <c r="AG13" s="683"/>
      <c r="AH13" s="683"/>
      <c r="AI13" s="683"/>
      <c r="AJ13" s="683"/>
      <c r="AK13" s="683"/>
      <c r="AL13" s="684" t="s">
        <v>238</v>
      </c>
      <c r="AM13" s="685"/>
      <c r="AN13" s="685"/>
      <c r="AO13" s="686"/>
      <c r="AP13" s="676" t="s">
        <v>256</v>
      </c>
      <c r="AQ13" s="677"/>
      <c r="AR13" s="677"/>
      <c r="AS13" s="677"/>
      <c r="AT13" s="677"/>
      <c r="AU13" s="677"/>
      <c r="AV13" s="677"/>
      <c r="AW13" s="677"/>
      <c r="AX13" s="677"/>
      <c r="AY13" s="677"/>
      <c r="AZ13" s="677"/>
      <c r="BA13" s="677"/>
      <c r="BB13" s="677"/>
      <c r="BC13" s="677"/>
      <c r="BD13" s="677"/>
      <c r="BE13" s="677"/>
      <c r="BF13" s="678"/>
      <c r="BG13" s="679">
        <v>223404</v>
      </c>
      <c r="BH13" s="680"/>
      <c r="BI13" s="680"/>
      <c r="BJ13" s="680"/>
      <c r="BK13" s="680"/>
      <c r="BL13" s="680"/>
      <c r="BM13" s="680"/>
      <c r="BN13" s="681"/>
      <c r="BO13" s="682">
        <v>59.4</v>
      </c>
      <c r="BP13" s="682"/>
      <c r="BQ13" s="682"/>
      <c r="BR13" s="682"/>
      <c r="BS13" s="688" t="s">
        <v>129</v>
      </c>
      <c r="BT13" s="680"/>
      <c r="BU13" s="680"/>
      <c r="BV13" s="680"/>
      <c r="BW13" s="680"/>
      <c r="BX13" s="680"/>
      <c r="BY13" s="680"/>
      <c r="BZ13" s="680"/>
      <c r="CA13" s="680"/>
      <c r="CB13" s="689"/>
      <c r="CD13" s="694" t="s">
        <v>257</v>
      </c>
      <c r="CE13" s="695"/>
      <c r="CF13" s="695"/>
      <c r="CG13" s="695"/>
      <c r="CH13" s="695"/>
      <c r="CI13" s="695"/>
      <c r="CJ13" s="695"/>
      <c r="CK13" s="695"/>
      <c r="CL13" s="695"/>
      <c r="CM13" s="695"/>
      <c r="CN13" s="695"/>
      <c r="CO13" s="695"/>
      <c r="CP13" s="695"/>
      <c r="CQ13" s="696"/>
      <c r="CR13" s="679">
        <v>427855</v>
      </c>
      <c r="CS13" s="680"/>
      <c r="CT13" s="680"/>
      <c r="CU13" s="680"/>
      <c r="CV13" s="680"/>
      <c r="CW13" s="680"/>
      <c r="CX13" s="680"/>
      <c r="CY13" s="681"/>
      <c r="CZ13" s="682">
        <v>7.4</v>
      </c>
      <c r="DA13" s="682"/>
      <c r="DB13" s="682"/>
      <c r="DC13" s="682"/>
      <c r="DD13" s="688">
        <v>320277</v>
      </c>
      <c r="DE13" s="680"/>
      <c r="DF13" s="680"/>
      <c r="DG13" s="680"/>
      <c r="DH13" s="680"/>
      <c r="DI13" s="680"/>
      <c r="DJ13" s="680"/>
      <c r="DK13" s="680"/>
      <c r="DL13" s="680"/>
      <c r="DM13" s="680"/>
      <c r="DN13" s="680"/>
      <c r="DO13" s="680"/>
      <c r="DP13" s="681"/>
      <c r="DQ13" s="688">
        <v>163556</v>
      </c>
      <c r="DR13" s="680"/>
      <c r="DS13" s="680"/>
      <c r="DT13" s="680"/>
      <c r="DU13" s="680"/>
      <c r="DV13" s="680"/>
      <c r="DW13" s="680"/>
      <c r="DX13" s="680"/>
      <c r="DY13" s="680"/>
      <c r="DZ13" s="680"/>
      <c r="EA13" s="680"/>
      <c r="EB13" s="680"/>
      <c r="EC13" s="689"/>
    </row>
    <row r="14" spans="2:143" ht="11.25" customHeight="1" x14ac:dyDescent="0.15">
      <c r="B14" s="676" t="s">
        <v>258</v>
      </c>
      <c r="C14" s="677"/>
      <c r="D14" s="677"/>
      <c r="E14" s="677"/>
      <c r="F14" s="677"/>
      <c r="G14" s="677"/>
      <c r="H14" s="677"/>
      <c r="I14" s="677"/>
      <c r="J14" s="677"/>
      <c r="K14" s="677"/>
      <c r="L14" s="677"/>
      <c r="M14" s="677"/>
      <c r="N14" s="677"/>
      <c r="O14" s="677"/>
      <c r="P14" s="677"/>
      <c r="Q14" s="678"/>
      <c r="R14" s="679" t="s">
        <v>129</v>
      </c>
      <c r="S14" s="680"/>
      <c r="T14" s="680"/>
      <c r="U14" s="680"/>
      <c r="V14" s="680"/>
      <c r="W14" s="680"/>
      <c r="X14" s="680"/>
      <c r="Y14" s="681"/>
      <c r="Z14" s="682" t="s">
        <v>129</v>
      </c>
      <c r="AA14" s="682"/>
      <c r="AB14" s="682"/>
      <c r="AC14" s="682"/>
      <c r="AD14" s="683" t="s">
        <v>129</v>
      </c>
      <c r="AE14" s="683"/>
      <c r="AF14" s="683"/>
      <c r="AG14" s="683"/>
      <c r="AH14" s="683"/>
      <c r="AI14" s="683"/>
      <c r="AJ14" s="683"/>
      <c r="AK14" s="683"/>
      <c r="AL14" s="684" t="s">
        <v>129</v>
      </c>
      <c r="AM14" s="685"/>
      <c r="AN14" s="685"/>
      <c r="AO14" s="686"/>
      <c r="AP14" s="676" t="s">
        <v>259</v>
      </c>
      <c r="AQ14" s="677"/>
      <c r="AR14" s="677"/>
      <c r="AS14" s="677"/>
      <c r="AT14" s="677"/>
      <c r="AU14" s="677"/>
      <c r="AV14" s="677"/>
      <c r="AW14" s="677"/>
      <c r="AX14" s="677"/>
      <c r="AY14" s="677"/>
      <c r="AZ14" s="677"/>
      <c r="BA14" s="677"/>
      <c r="BB14" s="677"/>
      <c r="BC14" s="677"/>
      <c r="BD14" s="677"/>
      <c r="BE14" s="677"/>
      <c r="BF14" s="678"/>
      <c r="BG14" s="679">
        <v>16372</v>
      </c>
      <c r="BH14" s="680"/>
      <c r="BI14" s="680"/>
      <c r="BJ14" s="680"/>
      <c r="BK14" s="680"/>
      <c r="BL14" s="680"/>
      <c r="BM14" s="680"/>
      <c r="BN14" s="681"/>
      <c r="BO14" s="682">
        <v>4.4000000000000004</v>
      </c>
      <c r="BP14" s="682"/>
      <c r="BQ14" s="682"/>
      <c r="BR14" s="682"/>
      <c r="BS14" s="688" t="s">
        <v>129</v>
      </c>
      <c r="BT14" s="680"/>
      <c r="BU14" s="680"/>
      <c r="BV14" s="680"/>
      <c r="BW14" s="680"/>
      <c r="BX14" s="680"/>
      <c r="BY14" s="680"/>
      <c r="BZ14" s="680"/>
      <c r="CA14" s="680"/>
      <c r="CB14" s="689"/>
      <c r="CD14" s="694" t="s">
        <v>260</v>
      </c>
      <c r="CE14" s="695"/>
      <c r="CF14" s="695"/>
      <c r="CG14" s="695"/>
      <c r="CH14" s="695"/>
      <c r="CI14" s="695"/>
      <c r="CJ14" s="695"/>
      <c r="CK14" s="695"/>
      <c r="CL14" s="695"/>
      <c r="CM14" s="695"/>
      <c r="CN14" s="695"/>
      <c r="CO14" s="695"/>
      <c r="CP14" s="695"/>
      <c r="CQ14" s="696"/>
      <c r="CR14" s="679">
        <v>179698</v>
      </c>
      <c r="CS14" s="680"/>
      <c r="CT14" s="680"/>
      <c r="CU14" s="680"/>
      <c r="CV14" s="680"/>
      <c r="CW14" s="680"/>
      <c r="CX14" s="680"/>
      <c r="CY14" s="681"/>
      <c r="CZ14" s="682">
        <v>3.1</v>
      </c>
      <c r="DA14" s="682"/>
      <c r="DB14" s="682"/>
      <c r="DC14" s="682"/>
      <c r="DD14" s="688">
        <v>29231</v>
      </c>
      <c r="DE14" s="680"/>
      <c r="DF14" s="680"/>
      <c r="DG14" s="680"/>
      <c r="DH14" s="680"/>
      <c r="DI14" s="680"/>
      <c r="DJ14" s="680"/>
      <c r="DK14" s="680"/>
      <c r="DL14" s="680"/>
      <c r="DM14" s="680"/>
      <c r="DN14" s="680"/>
      <c r="DO14" s="680"/>
      <c r="DP14" s="681"/>
      <c r="DQ14" s="688">
        <v>152230</v>
      </c>
      <c r="DR14" s="680"/>
      <c r="DS14" s="680"/>
      <c r="DT14" s="680"/>
      <c r="DU14" s="680"/>
      <c r="DV14" s="680"/>
      <c r="DW14" s="680"/>
      <c r="DX14" s="680"/>
      <c r="DY14" s="680"/>
      <c r="DZ14" s="680"/>
      <c r="EA14" s="680"/>
      <c r="EB14" s="680"/>
      <c r="EC14" s="689"/>
    </row>
    <row r="15" spans="2:143" ht="11.25" customHeight="1" x14ac:dyDescent="0.15">
      <c r="B15" s="676" t="s">
        <v>261</v>
      </c>
      <c r="C15" s="677"/>
      <c r="D15" s="677"/>
      <c r="E15" s="677"/>
      <c r="F15" s="677"/>
      <c r="G15" s="677"/>
      <c r="H15" s="677"/>
      <c r="I15" s="677"/>
      <c r="J15" s="677"/>
      <c r="K15" s="677"/>
      <c r="L15" s="677"/>
      <c r="M15" s="677"/>
      <c r="N15" s="677"/>
      <c r="O15" s="677"/>
      <c r="P15" s="677"/>
      <c r="Q15" s="678"/>
      <c r="R15" s="679">
        <v>16693</v>
      </c>
      <c r="S15" s="680"/>
      <c r="T15" s="680"/>
      <c r="U15" s="680"/>
      <c r="V15" s="680"/>
      <c r="W15" s="680"/>
      <c r="X15" s="680"/>
      <c r="Y15" s="681"/>
      <c r="Z15" s="682">
        <v>0.3</v>
      </c>
      <c r="AA15" s="682"/>
      <c r="AB15" s="682"/>
      <c r="AC15" s="682"/>
      <c r="AD15" s="683">
        <v>16693</v>
      </c>
      <c r="AE15" s="683"/>
      <c r="AF15" s="683"/>
      <c r="AG15" s="683"/>
      <c r="AH15" s="683"/>
      <c r="AI15" s="683"/>
      <c r="AJ15" s="683"/>
      <c r="AK15" s="683"/>
      <c r="AL15" s="684">
        <v>0.5</v>
      </c>
      <c r="AM15" s="685"/>
      <c r="AN15" s="685"/>
      <c r="AO15" s="686"/>
      <c r="AP15" s="676" t="s">
        <v>262</v>
      </c>
      <c r="AQ15" s="677"/>
      <c r="AR15" s="677"/>
      <c r="AS15" s="677"/>
      <c r="AT15" s="677"/>
      <c r="AU15" s="677"/>
      <c r="AV15" s="677"/>
      <c r="AW15" s="677"/>
      <c r="AX15" s="677"/>
      <c r="AY15" s="677"/>
      <c r="AZ15" s="677"/>
      <c r="BA15" s="677"/>
      <c r="BB15" s="677"/>
      <c r="BC15" s="677"/>
      <c r="BD15" s="677"/>
      <c r="BE15" s="677"/>
      <c r="BF15" s="678"/>
      <c r="BG15" s="679">
        <v>20858</v>
      </c>
      <c r="BH15" s="680"/>
      <c r="BI15" s="680"/>
      <c r="BJ15" s="680"/>
      <c r="BK15" s="680"/>
      <c r="BL15" s="680"/>
      <c r="BM15" s="680"/>
      <c r="BN15" s="681"/>
      <c r="BO15" s="682">
        <v>5.6</v>
      </c>
      <c r="BP15" s="682"/>
      <c r="BQ15" s="682"/>
      <c r="BR15" s="682"/>
      <c r="BS15" s="688" t="s">
        <v>129</v>
      </c>
      <c r="BT15" s="680"/>
      <c r="BU15" s="680"/>
      <c r="BV15" s="680"/>
      <c r="BW15" s="680"/>
      <c r="BX15" s="680"/>
      <c r="BY15" s="680"/>
      <c r="BZ15" s="680"/>
      <c r="CA15" s="680"/>
      <c r="CB15" s="689"/>
      <c r="CD15" s="694" t="s">
        <v>263</v>
      </c>
      <c r="CE15" s="695"/>
      <c r="CF15" s="695"/>
      <c r="CG15" s="695"/>
      <c r="CH15" s="695"/>
      <c r="CI15" s="695"/>
      <c r="CJ15" s="695"/>
      <c r="CK15" s="695"/>
      <c r="CL15" s="695"/>
      <c r="CM15" s="695"/>
      <c r="CN15" s="695"/>
      <c r="CO15" s="695"/>
      <c r="CP15" s="695"/>
      <c r="CQ15" s="696"/>
      <c r="CR15" s="679">
        <v>257459</v>
      </c>
      <c r="CS15" s="680"/>
      <c r="CT15" s="680"/>
      <c r="CU15" s="680"/>
      <c r="CV15" s="680"/>
      <c r="CW15" s="680"/>
      <c r="CX15" s="680"/>
      <c r="CY15" s="681"/>
      <c r="CZ15" s="682">
        <v>4.4000000000000004</v>
      </c>
      <c r="DA15" s="682"/>
      <c r="DB15" s="682"/>
      <c r="DC15" s="682"/>
      <c r="DD15" s="688">
        <v>20766</v>
      </c>
      <c r="DE15" s="680"/>
      <c r="DF15" s="680"/>
      <c r="DG15" s="680"/>
      <c r="DH15" s="680"/>
      <c r="DI15" s="680"/>
      <c r="DJ15" s="680"/>
      <c r="DK15" s="680"/>
      <c r="DL15" s="680"/>
      <c r="DM15" s="680"/>
      <c r="DN15" s="680"/>
      <c r="DO15" s="680"/>
      <c r="DP15" s="681"/>
      <c r="DQ15" s="688">
        <v>203484</v>
      </c>
      <c r="DR15" s="680"/>
      <c r="DS15" s="680"/>
      <c r="DT15" s="680"/>
      <c r="DU15" s="680"/>
      <c r="DV15" s="680"/>
      <c r="DW15" s="680"/>
      <c r="DX15" s="680"/>
      <c r="DY15" s="680"/>
      <c r="DZ15" s="680"/>
      <c r="EA15" s="680"/>
      <c r="EB15" s="680"/>
      <c r="EC15" s="689"/>
    </row>
    <row r="16" spans="2:143" ht="11.25" customHeight="1" x14ac:dyDescent="0.15">
      <c r="B16" s="676" t="s">
        <v>264</v>
      </c>
      <c r="C16" s="677"/>
      <c r="D16" s="677"/>
      <c r="E16" s="677"/>
      <c r="F16" s="677"/>
      <c r="G16" s="677"/>
      <c r="H16" s="677"/>
      <c r="I16" s="677"/>
      <c r="J16" s="677"/>
      <c r="K16" s="677"/>
      <c r="L16" s="677"/>
      <c r="M16" s="677"/>
      <c r="N16" s="677"/>
      <c r="O16" s="677"/>
      <c r="P16" s="677"/>
      <c r="Q16" s="678"/>
      <c r="R16" s="679" t="s">
        <v>238</v>
      </c>
      <c r="S16" s="680"/>
      <c r="T16" s="680"/>
      <c r="U16" s="680"/>
      <c r="V16" s="680"/>
      <c r="W16" s="680"/>
      <c r="X16" s="680"/>
      <c r="Y16" s="681"/>
      <c r="Z16" s="682" t="s">
        <v>238</v>
      </c>
      <c r="AA16" s="682"/>
      <c r="AB16" s="682"/>
      <c r="AC16" s="682"/>
      <c r="AD16" s="683" t="s">
        <v>129</v>
      </c>
      <c r="AE16" s="683"/>
      <c r="AF16" s="683"/>
      <c r="AG16" s="683"/>
      <c r="AH16" s="683"/>
      <c r="AI16" s="683"/>
      <c r="AJ16" s="683"/>
      <c r="AK16" s="683"/>
      <c r="AL16" s="684" t="s">
        <v>129</v>
      </c>
      <c r="AM16" s="685"/>
      <c r="AN16" s="685"/>
      <c r="AO16" s="686"/>
      <c r="AP16" s="676" t="s">
        <v>265</v>
      </c>
      <c r="AQ16" s="677"/>
      <c r="AR16" s="677"/>
      <c r="AS16" s="677"/>
      <c r="AT16" s="677"/>
      <c r="AU16" s="677"/>
      <c r="AV16" s="677"/>
      <c r="AW16" s="677"/>
      <c r="AX16" s="677"/>
      <c r="AY16" s="677"/>
      <c r="AZ16" s="677"/>
      <c r="BA16" s="677"/>
      <c r="BB16" s="677"/>
      <c r="BC16" s="677"/>
      <c r="BD16" s="677"/>
      <c r="BE16" s="677"/>
      <c r="BF16" s="678"/>
      <c r="BG16" s="679" t="s">
        <v>238</v>
      </c>
      <c r="BH16" s="680"/>
      <c r="BI16" s="680"/>
      <c r="BJ16" s="680"/>
      <c r="BK16" s="680"/>
      <c r="BL16" s="680"/>
      <c r="BM16" s="680"/>
      <c r="BN16" s="681"/>
      <c r="BO16" s="682" t="s">
        <v>238</v>
      </c>
      <c r="BP16" s="682"/>
      <c r="BQ16" s="682"/>
      <c r="BR16" s="682"/>
      <c r="BS16" s="688" t="s">
        <v>238</v>
      </c>
      <c r="BT16" s="680"/>
      <c r="BU16" s="680"/>
      <c r="BV16" s="680"/>
      <c r="BW16" s="680"/>
      <c r="BX16" s="680"/>
      <c r="BY16" s="680"/>
      <c r="BZ16" s="680"/>
      <c r="CA16" s="680"/>
      <c r="CB16" s="689"/>
      <c r="CD16" s="694" t="s">
        <v>266</v>
      </c>
      <c r="CE16" s="695"/>
      <c r="CF16" s="695"/>
      <c r="CG16" s="695"/>
      <c r="CH16" s="695"/>
      <c r="CI16" s="695"/>
      <c r="CJ16" s="695"/>
      <c r="CK16" s="695"/>
      <c r="CL16" s="695"/>
      <c r="CM16" s="695"/>
      <c r="CN16" s="695"/>
      <c r="CO16" s="695"/>
      <c r="CP16" s="695"/>
      <c r="CQ16" s="696"/>
      <c r="CR16" s="679">
        <v>328875</v>
      </c>
      <c r="CS16" s="680"/>
      <c r="CT16" s="680"/>
      <c r="CU16" s="680"/>
      <c r="CV16" s="680"/>
      <c r="CW16" s="680"/>
      <c r="CX16" s="680"/>
      <c r="CY16" s="681"/>
      <c r="CZ16" s="682">
        <v>5.7</v>
      </c>
      <c r="DA16" s="682"/>
      <c r="DB16" s="682"/>
      <c r="DC16" s="682"/>
      <c r="DD16" s="688" t="s">
        <v>129</v>
      </c>
      <c r="DE16" s="680"/>
      <c r="DF16" s="680"/>
      <c r="DG16" s="680"/>
      <c r="DH16" s="680"/>
      <c r="DI16" s="680"/>
      <c r="DJ16" s="680"/>
      <c r="DK16" s="680"/>
      <c r="DL16" s="680"/>
      <c r="DM16" s="680"/>
      <c r="DN16" s="680"/>
      <c r="DO16" s="680"/>
      <c r="DP16" s="681"/>
      <c r="DQ16" s="688">
        <v>124556</v>
      </c>
      <c r="DR16" s="680"/>
      <c r="DS16" s="680"/>
      <c r="DT16" s="680"/>
      <c r="DU16" s="680"/>
      <c r="DV16" s="680"/>
      <c r="DW16" s="680"/>
      <c r="DX16" s="680"/>
      <c r="DY16" s="680"/>
      <c r="DZ16" s="680"/>
      <c r="EA16" s="680"/>
      <c r="EB16" s="680"/>
      <c r="EC16" s="689"/>
    </row>
    <row r="17" spans="2:133" ht="11.25" customHeight="1" x14ac:dyDescent="0.15">
      <c r="B17" s="676" t="s">
        <v>267</v>
      </c>
      <c r="C17" s="677"/>
      <c r="D17" s="677"/>
      <c r="E17" s="677"/>
      <c r="F17" s="677"/>
      <c r="G17" s="677"/>
      <c r="H17" s="677"/>
      <c r="I17" s="677"/>
      <c r="J17" s="677"/>
      <c r="K17" s="677"/>
      <c r="L17" s="677"/>
      <c r="M17" s="677"/>
      <c r="N17" s="677"/>
      <c r="O17" s="677"/>
      <c r="P17" s="677"/>
      <c r="Q17" s="678"/>
      <c r="R17" s="679">
        <v>236</v>
      </c>
      <c r="S17" s="680"/>
      <c r="T17" s="680"/>
      <c r="U17" s="680"/>
      <c r="V17" s="680"/>
      <c r="W17" s="680"/>
      <c r="X17" s="680"/>
      <c r="Y17" s="681"/>
      <c r="Z17" s="682">
        <v>0</v>
      </c>
      <c r="AA17" s="682"/>
      <c r="AB17" s="682"/>
      <c r="AC17" s="682"/>
      <c r="AD17" s="683">
        <v>236</v>
      </c>
      <c r="AE17" s="683"/>
      <c r="AF17" s="683"/>
      <c r="AG17" s="683"/>
      <c r="AH17" s="683"/>
      <c r="AI17" s="683"/>
      <c r="AJ17" s="683"/>
      <c r="AK17" s="683"/>
      <c r="AL17" s="684">
        <v>0</v>
      </c>
      <c r="AM17" s="685"/>
      <c r="AN17" s="685"/>
      <c r="AO17" s="686"/>
      <c r="AP17" s="676" t="s">
        <v>268</v>
      </c>
      <c r="AQ17" s="677"/>
      <c r="AR17" s="677"/>
      <c r="AS17" s="677"/>
      <c r="AT17" s="677"/>
      <c r="AU17" s="677"/>
      <c r="AV17" s="677"/>
      <c r="AW17" s="677"/>
      <c r="AX17" s="677"/>
      <c r="AY17" s="677"/>
      <c r="AZ17" s="677"/>
      <c r="BA17" s="677"/>
      <c r="BB17" s="677"/>
      <c r="BC17" s="677"/>
      <c r="BD17" s="677"/>
      <c r="BE17" s="677"/>
      <c r="BF17" s="678"/>
      <c r="BG17" s="679" t="s">
        <v>129</v>
      </c>
      <c r="BH17" s="680"/>
      <c r="BI17" s="680"/>
      <c r="BJ17" s="680"/>
      <c r="BK17" s="680"/>
      <c r="BL17" s="680"/>
      <c r="BM17" s="680"/>
      <c r="BN17" s="681"/>
      <c r="BO17" s="682" t="s">
        <v>129</v>
      </c>
      <c r="BP17" s="682"/>
      <c r="BQ17" s="682"/>
      <c r="BR17" s="682"/>
      <c r="BS17" s="688" t="s">
        <v>129</v>
      </c>
      <c r="BT17" s="680"/>
      <c r="BU17" s="680"/>
      <c r="BV17" s="680"/>
      <c r="BW17" s="680"/>
      <c r="BX17" s="680"/>
      <c r="BY17" s="680"/>
      <c r="BZ17" s="680"/>
      <c r="CA17" s="680"/>
      <c r="CB17" s="689"/>
      <c r="CD17" s="694" t="s">
        <v>269</v>
      </c>
      <c r="CE17" s="695"/>
      <c r="CF17" s="695"/>
      <c r="CG17" s="695"/>
      <c r="CH17" s="695"/>
      <c r="CI17" s="695"/>
      <c r="CJ17" s="695"/>
      <c r="CK17" s="695"/>
      <c r="CL17" s="695"/>
      <c r="CM17" s="695"/>
      <c r="CN17" s="695"/>
      <c r="CO17" s="695"/>
      <c r="CP17" s="695"/>
      <c r="CQ17" s="696"/>
      <c r="CR17" s="679">
        <v>403109</v>
      </c>
      <c r="CS17" s="680"/>
      <c r="CT17" s="680"/>
      <c r="CU17" s="680"/>
      <c r="CV17" s="680"/>
      <c r="CW17" s="680"/>
      <c r="CX17" s="680"/>
      <c r="CY17" s="681"/>
      <c r="CZ17" s="682">
        <v>7</v>
      </c>
      <c r="DA17" s="682"/>
      <c r="DB17" s="682"/>
      <c r="DC17" s="682"/>
      <c r="DD17" s="688" t="s">
        <v>129</v>
      </c>
      <c r="DE17" s="680"/>
      <c r="DF17" s="680"/>
      <c r="DG17" s="680"/>
      <c r="DH17" s="680"/>
      <c r="DI17" s="680"/>
      <c r="DJ17" s="680"/>
      <c r="DK17" s="680"/>
      <c r="DL17" s="680"/>
      <c r="DM17" s="680"/>
      <c r="DN17" s="680"/>
      <c r="DO17" s="680"/>
      <c r="DP17" s="681"/>
      <c r="DQ17" s="688">
        <v>396763</v>
      </c>
      <c r="DR17" s="680"/>
      <c r="DS17" s="680"/>
      <c r="DT17" s="680"/>
      <c r="DU17" s="680"/>
      <c r="DV17" s="680"/>
      <c r="DW17" s="680"/>
      <c r="DX17" s="680"/>
      <c r="DY17" s="680"/>
      <c r="DZ17" s="680"/>
      <c r="EA17" s="680"/>
      <c r="EB17" s="680"/>
      <c r="EC17" s="689"/>
    </row>
    <row r="18" spans="2:133" ht="11.25" customHeight="1" x14ac:dyDescent="0.15">
      <c r="B18" s="676" t="s">
        <v>270</v>
      </c>
      <c r="C18" s="677"/>
      <c r="D18" s="677"/>
      <c r="E18" s="677"/>
      <c r="F18" s="677"/>
      <c r="G18" s="677"/>
      <c r="H18" s="677"/>
      <c r="I18" s="677"/>
      <c r="J18" s="677"/>
      <c r="K18" s="677"/>
      <c r="L18" s="677"/>
      <c r="M18" s="677"/>
      <c r="N18" s="677"/>
      <c r="O18" s="677"/>
      <c r="P18" s="677"/>
      <c r="Q18" s="678"/>
      <c r="R18" s="679">
        <v>2837938</v>
      </c>
      <c r="S18" s="680"/>
      <c r="T18" s="680"/>
      <c r="U18" s="680"/>
      <c r="V18" s="680"/>
      <c r="W18" s="680"/>
      <c r="X18" s="680"/>
      <c r="Y18" s="681"/>
      <c r="Z18" s="682">
        <v>46.2</v>
      </c>
      <c r="AA18" s="682"/>
      <c r="AB18" s="682"/>
      <c r="AC18" s="682"/>
      <c r="AD18" s="683">
        <v>2500799</v>
      </c>
      <c r="AE18" s="683"/>
      <c r="AF18" s="683"/>
      <c r="AG18" s="683"/>
      <c r="AH18" s="683"/>
      <c r="AI18" s="683"/>
      <c r="AJ18" s="683"/>
      <c r="AK18" s="683"/>
      <c r="AL18" s="684">
        <v>81.900000000000006</v>
      </c>
      <c r="AM18" s="685"/>
      <c r="AN18" s="685"/>
      <c r="AO18" s="686"/>
      <c r="AP18" s="676" t="s">
        <v>271</v>
      </c>
      <c r="AQ18" s="677"/>
      <c r="AR18" s="677"/>
      <c r="AS18" s="677"/>
      <c r="AT18" s="677"/>
      <c r="AU18" s="677"/>
      <c r="AV18" s="677"/>
      <c r="AW18" s="677"/>
      <c r="AX18" s="677"/>
      <c r="AY18" s="677"/>
      <c r="AZ18" s="677"/>
      <c r="BA18" s="677"/>
      <c r="BB18" s="677"/>
      <c r="BC18" s="677"/>
      <c r="BD18" s="677"/>
      <c r="BE18" s="677"/>
      <c r="BF18" s="678"/>
      <c r="BG18" s="679" t="s">
        <v>129</v>
      </c>
      <c r="BH18" s="680"/>
      <c r="BI18" s="680"/>
      <c r="BJ18" s="680"/>
      <c r="BK18" s="680"/>
      <c r="BL18" s="680"/>
      <c r="BM18" s="680"/>
      <c r="BN18" s="681"/>
      <c r="BO18" s="682" t="s">
        <v>129</v>
      </c>
      <c r="BP18" s="682"/>
      <c r="BQ18" s="682"/>
      <c r="BR18" s="682"/>
      <c r="BS18" s="688" t="s">
        <v>238</v>
      </c>
      <c r="BT18" s="680"/>
      <c r="BU18" s="680"/>
      <c r="BV18" s="680"/>
      <c r="BW18" s="680"/>
      <c r="BX18" s="680"/>
      <c r="BY18" s="680"/>
      <c r="BZ18" s="680"/>
      <c r="CA18" s="680"/>
      <c r="CB18" s="689"/>
      <c r="CD18" s="694" t="s">
        <v>272</v>
      </c>
      <c r="CE18" s="695"/>
      <c r="CF18" s="695"/>
      <c r="CG18" s="695"/>
      <c r="CH18" s="695"/>
      <c r="CI18" s="695"/>
      <c r="CJ18" s="695"/>
      <c r="CK18" s="695"/>
      <c r="CL18" s="695"/>
      <c r="CM18" s="695"/>
      <c r="CN18" s="695"/>
      <c r="CO18" s="695"/>
      <c r="CP18" s="695"/>
      <c r="CQ18" s="696"/>
      <c r="CR18" s="679" t="s">
        <v>238</v>
      </c>
      <c r="CS18" s="680"/>
      <c r="CT18" s="680"/>
      <c r="CU18" s="680"/>
      <c r="CV18" s="680"/>
      <c r="CW18" s="680"/>
      <c r="CX18" s="680"/>
      <c r="CY18" s="681"/>
      <c r="CZ18" s="682" t="s">
        <v>129</v>
      </c>
      <c r="DA18" s="682"/>
      <c r="DB18" s="682"/>
      <c r="DC18" s="682"/>
      <c r="DD18" s="688" t="s">
        <v>129</v>
      </c>
      <c r="DE18" s="680"/>
      <c r="DF18" s="680"/>
      <c r="DG18" s="680"/>
      <c r="DH18" s="680"/>
      <c r="DI18" s="680"/>
      <c r="DJ18" s="680"/>
      <c r="DK18" s="680"/>
      <c r="DL18" s="680"/>
      <c r="DM18" s="680"/>
      <c r="DN18" s="680"/>
      <c r="DO18" s="680"/>
      <c r="DP18" s="681"/>
      <c r="DQ18" s="688" t="s">
        <v>129</v>
      </c>
      <c r="DR18" s="680"/>
      <c r="DS18" s="680"/>
      <c r="DT18" s="680"/>
      <c r="DU18" s="680"/>
      <c r="DV18" s="680"/>
      <c r="DW18" s="680"/>
      <c r="DX18" s="680"/>
      <c r="DY18" s="680"/>
      <c r="DZ18" s="680"/>
      <c r="EA18" s="680"/>
      <c r="EB18" s="680"/>
      <c r="EC18" s="689"/>
    </row>
    <row r="19" spans="2:133" ht="11.25" customHeight="1" x14ac:dyDescent="0.15">
      <c r="B19" s="676" t="s">
        <v>273</v>
      </c>
      <c r="C19" s="677"/>
      <c r="D19" s="677"/>
      <c r="E19" s="677"/>
      <c r="F19" s="677"/>
      <c r="G19" s="677"/>
      <c r="H19" s="677"/>
      <c r="I19" s="677"/>
      <c r="J19" s="677"/>
      <c r="K19" s="677"/>
      <c r="L19" s="677"/>
      <c r="M19" s="677"/>
      <c r="N19" s="677"/>
      <c r="O19" s="677"/>
      <c r="P19" s="677"/>
      <c r="Q19" s="678"/>
      <c r="R19" s="679">
        <v>2500799</v>
      </c>
      <c r="S19" s="680"/>
      <c r="T19" s="680"/>
      <c r="U19" s="680"/>
      <c r="V19" s="680"/>
      <c r="W19" s="680"/>
      <c r="X19" s="680"/>
      <c r="Y19" s="681"/>
      <c r="Z19" s="682">
        <v>40.700000000000003</v>
      </c>
      <c r="AA19" s="682"/>
      <c r="AB19" s="682"/>
      <c r="AC19" s="682"/>
      <c r="AD19" s="683">
        <v>2500799</v>
      </c>
      <c r="AE19" s="683"/>
      <c r="AF19" s="683"/>
      <c r="AG19" s="683"/>
      <c r="AH19" s="683"/>
      <c r="AI19" s="683"/>
      <c r="AJ19" s="683"/>
      <c r="AK19" s="683"/>
      <c r="AL19" s="684">
        <v>81.900000000000006</v>
      </c>
      <c r="AM19" s="685"/>
      <c r="AN19" s="685"/>
      <c r="AO19" s="686"/>
      <c r="AP19" s="676" t="s">
        <v>274</v>
      </c>
      <c r="AQ19" s="677"/>
      <c r="AR19" s="677"/>
      <c r="AS19" s="677"/>
      <c r="AT19" s="677"/>
      <c r="AU19" s="677"/>
      <c r="AV19" s="677"/>
      <c r="AW19" s="677"/>
      <c r="AX19" s="677"/>
      <c r="AY19" s="677"/>
      <c r="AZ19" s="677"/>
      <c r="BA19" s="677"/>
      <c r="BB19" s="677"/>
      <c r="BC19" s="677"/>
      <c r="BD19" s="677"/>
      <c r="BE19" s="677"/>
      <c r="BF19" s="678"/>
      <c r="BG19" s="679" t="s">
        <v>129</v>
      </c>
      <c r="BH19" s="680"/>
      <c r="BI19" s="680"/>
      <c r="BJ19" s="680"/>
      <c r="BK19" s="680"/>
      <c r="BL19" s="680"/>
      <c r="BM19" s="680"/>
      <c r="BN19" s="681"/>
      <c r="BO19" s="682" t="s">
        <v>129</v>
      </c>
      <c r="BP19" s="682"/>
      <c r="BQ19" s="682"/>
      <c r="BR19" s="682"/>
      <c r="BS19" s="688" t="s">
        <v>129</v>
      </c>
      <c r="BT19" s="680"/>
      <c r="BU19" s="680"/>
      <c r="BV19" s="680"/>
      <c r="BW19" s="680"/>
      <c r="BX19" s="680"/>
      <c r="BY19" s="680"/>
      <c r="BZ19" s="680"/>
      <c r="CA19" s="680"/>
      <c r="CB19" s="689"/>
      <c r="CD19" s="694" t="s">
        <v>275</v>
      </c>
      <c r="CE19" s="695"/>
      <c r="CF19" s="695"/>
      <c r="CG19" s="695"/>
      <c r="CH19" s="695"/>
      <c r="CI19" s="695"/>
      <c r="CJ19" s="695"/>
      <c r="CK19" s="695"/>
      <c r="CL19" s="695"/>
      <c r="CM19" s="695"/>
      <c r="CN19" s="695"/>
      <c r="CO19" s="695"/>
      <c r="CP19" s="695"/>
      <c r="CQ19" s="696"/>
      <c r="CR19" s="679" t="s">
        <v>238</v>
      </c>
      <c r="CS19" s="680"/>
      <c r="CT19" s="680"/>
      <c r="CU19" s="680"/>
      <c r="CV19" s="680"/>
      <c r="CW19" s="680"/>
      <c r="CX19" s="680"/>
      <c r="CY19" s="681"/>
      <c r="CZ19" s="682" t="s">
        <v>238</v>
      </c>
      <c r="DA19" s="682"/>
      <c r="DB19" s="682"/>
      <c r="DC19" s="682"/>
      <c r="DD19" s="688" t="s">
        <v>238</v>
      </c>
      <c r="DE19" s="680"/>
      <c r="DF19" s="680"/>
      <c r="DG19" s="680"/>
      <c r="DH19" s="680"/>
      <c r="DI19" s="680"/>
      <c r="DJ19" s="680"/>
      <c r="DK19" s="680"/>
      <c r="DL19" s="680"/>
      <c r="DM19" s="680"/>
      <c r="DN19" s="680"/>
      <c r="DO19" s="680"/>
      <c r="DP19" s="681"/>
      <c r="DQ19" s="688" t="s">
        <v>129</v>
      </c>
      <c r="DR19" s="680"/>
      <c r="DS19" s="680"/>
      <c r="DT19" s="680"/>
      <c r="DU19" s="680"/>
      <c r="DV19" s="680"/>
      <c r="DW19" s="680"/>
      <c r="DX19" s="680"/>
      <c r="DY19" s="680"/>
      <c r="DZ19" s="680"/>
      <c r="EA19" s="680"/>
      <c r="EB19" s="680"/>
      <c r="EC19" s="689"/>
    </row>
    <row r="20" spans="2:133" ht="11.25" customHeight="1" x14ac:dyDescent="0.15">
      <c r="B20" s="676" t="s">
        <v>276</v>
      </c>
      <c r="C20" s="677"/>
      <c r="D20" s="677"/>
      <c r="E20" s="677"/>
      <c r="F20" s="677"/>
      <c r="G20" s="677"/>
      <c r="H20" s="677"/>
      <c r="I20" s="677"/>
      <c r="J20" s="677"/>
      <c r="K20" s="677"/>
      <c r="L20" s="677"/>
      <c r="M20" s="677"/>
      <c r="N20" s="677"/>
      <c r="O20" s="677"/>
      <c r="P20" s="677"/>
      <c r="Q20" s="678"/>
      <c r="R20" s="679">
        <v>337139</v>
      </c>
      <c r="S20" s="680"/>
      <c r="T20" s="680"/>
      <c r="U20" s="680"/>
      <c r="V20" s="680"/>
      <c r="W20" s="680"/>
      <c r="X20" s="680"/>
      <c r="Y20" s="681"/>
      <c r="Z20" s="682">
        <v>5.5</v>
      </c>
      <c r="AA20" s="682"/>
      <c r="AB20" s="682"/>
      <c r="AC20" s="682"/>
      <c r="AD20" s="683" t="s">
        <v>238</v>
      </c>
      <c r="AE20" s="683"/>
      <c r="AF20" s="683"/>
      <c r="AG20" s="683"/>
      <c r="AH20" s="683"/>
      <c r="AI20" s="683"/>
      <c r="AJ20" s="683"/>
      <c r="AK20" s="683"/>
      <c r="AL20" s="684" t="s">
        <v>129</v>
      </c>
      <c r="AM20" s="685"/>
      <c r="AN20" s="685"/>
      <c r="AO20" s="686"/>
      <c r="AP20" s="676" t="s">
        <v>277</v>
      </c>
      <c r="AQ20" s="677"/>
      <c r="AR20" s="677"/>
      <c r="AS20" s="677"/>
      <c r="AT20" s="677"/>
      <c r="AU20" s="677"/>
      <c r="AV20" s="677"/>
      <c r="AW20" s="677"/>
      <c r="AX20" s="677"/>
      <c r="AY20" s="677"/>
      <c r="AZ20" s="677"/>
      <c r="BA20" s="677"/>
      <c r="BB20" s="677"/>
      <c r="BC20" s="677"/>
      <c r="BD20" s="677"/>
      <c r="BE20" s="677"/>
      <c r="BF20" s="678"/>
      <c r="BG20" s="679" t="s">
        <v>129</v>
      </c>
      <c r="BH20" s="680"/>
      <c r="BI20" s="680"/>
      <c r="BJ20" s="680"/>
      <c r="BK20" s="680"/>
      <c r="BL20" s="680"/>
      <c r="BM20" s="680"/>
      <c r="BN20" s="681"/>
      <c r="BO20" s="682" t="s">
        <v>129</v>
      </c>
      <c r="BP20" s="682"/>
      <c r="BQ20" s="682"/>
      <c r="BR20" s="682"/>
      <c r="BS20" s="688" t="s">
        <v>238</v>
      </c>
      <c r="BT20" s="680"/>
      <c r="BU20" s="680"/>
      <c r="BV20" s="680"/>
      <c r="BW20" s="680"/>
      <c r="BX20" s="680"/>
      <c r="BY20" s="680"/>
      <c r="BZ20" s="680"/>
      <c r="CA20" s="680"/>
      <c r="CB20" s="689"/>
      <c r="CD20" s="694" t="s">
        <v>278</v>
      </c>
      <c r="CE20" s="695"/>
      <c r="CF20" s="695"/>
      <c r="CG20" s="695"/>
      <c r="CH20" s="695"/>
      <c r="CI20" s="695"/>
      <c r="CJ20" s="695"/>
      <c r="CK20" s="695"/>
      <c r="CL20" s="695"/>
      <c r="CM20" s="695"/>
      <c r="CN20" s="695"/>
      <c r="CO20" s="695"/>
      <c r="CP20" s="695"/>
      <c r="CQ20" s="696"/>
      <c r="CR20" s="679">
        <v>5788135</v>
      </c>
      <c r="CS20" s="680"/>
      <c r="CT20" s="680"/>
      <c r="CU20" s="680"/>
      <c r="CV20" s="680"/>
      <c r="CW20" s="680"/>
      <c r="CX20" s="680"/>
      <c r="CY20" s="681"/>
      <c r="CZ20" s="682">
        <v>100</v>
      </c>
      <c r="DA20" s="682"/>
      <c r="DB20" s="682"/>
      <c r="DC20" s="682"/>
      <c r="DD20" s="688">
        <v>1603866</v>
      </c>
      <c r="DE20" s="680"/>
      <c r="DF20" s="680"/>
      <c r="DG20" s="680"/>
      <c r="DH20" s="680"/>
      <c r="DI20" s="680"/>
      <c r="DJ20" s="680"/>
      <c r="DK20" s="680"/>
      <c r="DL20" s="680"/>
      <c r="DM20" s="680"/>
      <c r="DN20" s="680"/>
      <c r="DO20" s="680"/>
      <c r="DP20" s="681"/>
      <c r="DQ20" s="688">
        <v>3573703</v>
      </c>
      <c r="DR20" s="680"/>
      <c r="DS20" s="680"/>
      <c r="DT20" s="680"/>
      <c r="DU20" s="680"/>
      <c r="DV20" s="680"/>
      <c r="DW20" s="680"/>
      <c r="DX20" s="680"/>
      <c r="DY20" s="680"/>
      <c r="DZ20" s="680"/>
      <c r="EA20" s="680"/>
      <c r="EB20" s="680"/>
      <c r="EC20" s="689"/>
    </row>
    <row r="21" spans="2:133" ht="11.25" customHeight="1" x14ac:dyDescent="0.15">
      <c r="B21" s="676" t="s">
        <v>279</v>
      </c>
      <c r="C21" s="677"/>
      <c r="D21" s="677"/>
      <c r="E21" s="677"/>
      <c r="F21" s="677"/>
      <c r="G21" s="677"/>
      <c r="H21" s="677"/>
      <c r="I21" s="677"/>
      <c r="J21" s="677"/>
      <c r="K21" s="677"/>
      <c r="L21" s="677"/>
      <c r="M21" s="677"/>
      <c r="N21" s="677"/>
      <c r="O21" s="677"/>
      <c r="P21" s="677"/>
      <c r="Q21" s="678"/>
      <c r="R21" s="679" t="s">
        <v>129</v>
      </c>
      <c r="S21" s="680"/>
      <c r="T21" s="680"/>
      <c r="U21" s="680"/>
      <c r="V21" s="680"/>
      <c r="W21" s="680"/>
      <c r="X21" s="680"/>
      <c r="Y21" s="681"/>
      <c r="Z21" s="682" t="s">
        <v>129</v>
      </c>
      <c r="AA21" s="682"/>
      <c r="AB21" s="682"/>
      <c r="AC21" s="682"/>
      <c r="AD21" s="683" t="s">
        <v>129</v>
      </c>
      <c r="AE21" s="683"/>
      <c r="AF21" s="683"/>
      <c r="AG21" s="683"/>
      <c r="AH21" s="683"/>
      <c r="AI21" s="683"/>
      <c r="AJ21" s="683"/>
      <c r="AK21" s="683"/>
      <c r="AL21" s="684" t="s">
        <v>129</v>
      </c>
      <c r="AM21" s="685"/>
      <c r="AN21" s="685"/>
      <c r="AO21" s="686"/>
      <c r="AP21" s="697" t="s">
        <v>280</v>
      </c>
      <c r="AQ21" s="698"/>
      <c r="AR21" s="698"/>
      <c r="AS21" s="698"/>
      <c r="AT21" s="698"/>
      <c r="AU21" s="698"/>
      <c r="AV21" s="698"/>
      <c r="AW21" s="698"/>
      <c r="AX21" s="698"/>
      <c r="AY21" s="698"/>
      <c r="AZ21" s="698"/>
      <c r="BA21" s="698"/>
      <c r="BB21" s="698"/>
      <c r="BC21" s="698"/>
      <c r="BD21" s="698"/>
      <c r="BE21" s="698"/>
      <c r="BF21" s="699"/>
      <c r="BG21" s="679" t="s">
        <v>129</v>
      </c>
      <c r="BH21" s="680"/>
      <c r="BI21" s="680"/>
      <c r="BJ21" s="680"/>
      <c r="BK21" s="680"/>
      <c r="BL21" s="680"/>
      <c r="BM21" s="680"/>
      <c r="BN21" s="681"/>
      <c r="BO21" s="682" t="s">
        <v>129</v>
      </c>
      <c r="BP21" s="682"/>
      <c r="BQ21" s="682"/>
      <c r="BR21" s="682"/>
      <c r="BS21" s="688" t="s">
        <v>238</v>
      </c>
      <c r="BT21" s="680"/>
      <c r="BU21" s="680"/>
      <c r="BV21" s="680"/>
      <c r="BW21" s="680"/>
      <c r="BX21" s="680"/>
      <c r="BY21" s="680"/>
      <c r="BZ21" s="680"/>
      <c r="CA21" s="680"/>
      <c r="CB21" s="689"/>
      <c r="CD21" s="703"/>
      <c r="CE21" s="704"/>
      <c r="CF21" s="704"/>
      <c r="CG21" s="704"/>
      <c r="CH21" s="704"/>
      <c r="CI21" s="704"/>
      <c r="CJ21" s="704"/>
      <c r="CK21" s="704"/>
      <c r="CL21" s="704"/>
      <c r="CM21" s="704"/>
      <c r="CN21" s="704"/>
      <c r="CO21" s="704"/>
      <c r="CP21" s="704"/>
      <c r="CQ21" s="705"/>
      <c r="CR21" s="706"/>
      <c r="CS21" s="701"/>
      <c r="CT21" s="701"/>
      <c r="CU21" s="701"/>
      <c r="CV21" s="701"/>
      <c r="CW21" s="701"/>
      <c r="CX21" s="701"/>
      <c r="CY21" s="707"/>
      <c r="CZ21" s="708"/>
      <c r="DA21" s="708"/>
      <c r="DB21" s="708"/>
      <c r="DC21" s="708"/>
      <c r="DD21" s="700"/>
      <c r="DE21" s="701"/>
      <c r="DF21" s="701"/>
      <c r="DG21" s="701"/>
      <c r="DH21" s="701"/>
      <c r="DI21" s="701"/>
      <c r="DJ21" s="701"/>
      <c r="DK21" s="701"/>
      <c r="DL21" s="701"/>
      <c r="DM21" s="701"/>
      <c r="DN21" s="701"/>
      <c r="DO21" s="701"/>
      <c r="DP21" s="707"/>
      <c r="DQ21" s="700"/>
      <c r="DR21" s="701"/>
      <c r="DS21" s="701"/>
      <c r="DT21" s="701"/>
      <c r="DU21" s="701"/>
      <c r="DV21" s="701"/>
      <c r="DW21" s="701"/>
      <c r="DX21" s="701"/>
      <c r="DY21" s="701"/>
      <c r="DZ21" s="701"/>
      <c r="EA21" s="701"/>
      <c r="EB21" s="701"/>
      <c r="EC21" s="702"/>
    </row>
    <row r="22" spans="2:133" ht="11.25" customHeight="1" x14ac:dyDescent="0.15">
      <c r="B22" s="676" t="s">
        <v>281</v>
      </c>
      <c r="C22" s="677"/>
      <c r="D22" s="677"/>
      <c r="E22" s="677"/>
      <c r="F22" s="677"/>
      <c r="G22" s="677"/>
      <c r="H22" s="677"/>
      <c r="I22" s="677"/>
      <c r="J22" s="677"/>
      <c r="K22" s="677"/>
      <c r="L22" s="677"/>
      <c r="M22" s="677"/>
      <c r="N22" s="677"/>
      <c r="O22" s="677"/>
      <c r="P22" s="677"/>
      <c r="Q22" s="678"/>
      <c r="R22" s="679">
        <v>3389581</v>
      </c>
      <c r="S22" s="680"/>
      <c r="T22" s="680"/>
      <c r="U22" s="680"/>
      <c r="V22" s="680"/>
      <c r="W22" s="680"/>
      <c r="X22" s="680"/>
      <c r="Y22" s="681"/>
      <c r="Z22" s="682">
        <v>55.2</v>
      </c>
      <c r="AA22" s="682"/>
      <c r="AB22" s="682"/>
      <c r="AC22" s="682"/>
      <c r="AD22" s="683">
        <v>3052442</v>
      </c>
      <c r="AE22" s="683"/>
      <c r="AF22" s="683"/>
      <c r="AG22" s="683"/>
      <c r="AH22" s="683"/>
      <c r="AI22" s="683"/>
      <c r="AJ22" s="683"/>
      <c r="AK22" s="683"/>
      <c r="AL22" s="684">
        <v>100</v>
      </c>
      <c r="AM22" s="685"/>
      <c r="AN22" s="685"/>
      <c r="AO22" s="686"/>
      <c r="AP22" s="697" t="s">
        <v>282</v>
      </c>
      <c r="AQ22" s="698"/>
      <c r="AR22" s="698"/>
      <c r="AS22" s="698"/>
      <c r="AT22" s="698"/>
      <c r="AU22" s="698"/>
      <c r="AV22" s="698"/>
      <c r="AW22" s="698"/>
      <c r="AX22" s="698"/>
      <c r="AY22" s="698"/>
      <c r="AZ22" s="698"/>
      <c r="BA22" s="698"/>
      <c r="BB22" s="698"/>
      <c r="BC22" s="698"/>
      <c r="BD22" s="698"/>
      <c r="BE22" s="698"/>
      <c r="BF22" s="699"/>
      <c r="BG22" s="679" t="s">
        <v>129</v>
      </c>
      <c r="BH22" s="680"/>
      <c r="BI22" s="680"/>
      <c r="BJ22" s="680"/>
      <c r="BK22" s="680"/>
      <c r="BL22" s="680"/>
      <c r="BM22" s="680"/>
      <c r="BN22" s="681"/>
      <c r="BO22" s="682" t="s">
        <v>238</v>
      </c>
      <c r="BP22" s="682"/>
      <c r="BQ22" s="682"/>
      <c r="BR22" s="682"/>
      <c r="BS22" s="688" t="s">
        <v>129</v>
      </c>
      <c r="BT22" s="680"/>
      <c r="BU22" s="680"/>
      <c r="BV22" s="680"/>
      <c r="BW22" s="680"/>
      <c r="BX22" s="680"/>
      <c r="BY22" s="680"/>
      <c r="BZ22" s="680"/>
      <c r="CA22" s="680"/>
      <c r="CB22" s="689"/>
      <c r="CD22" s="661" t="s">
        <v>283</v>
      </c>
      <c r="CE22" s="662"/>
      <c r="CF22" s="662"/>
      <c r="CG22" s="662"/>
      <c r="CH22" s="662"/>
      <c r="CI22" s="662"/>
      <c r="CJ22" s="662"/>
      <c r="CK22" s="662"/>
      <c r="CL22" s="662"/>
      <c r="CM22" s="662"/>
      <c r="CN22" s="662"/>
      <c r="CO22" s="662"/>
      <c r="CP22" s="662"/>
      <c r="CQ22" s="662"/>
      <c r="CR22" s="662"/>
      <c r="CS22" s="662"/>
      <c r="CT22" s="662"/>
      <c r="CU22" s="662"/>
      <c r="CV22" s="662"/>
      <c r="CW22" s="662"/>
      <c r="CX22" s="662"/>
      <c r="CY22" s="662"/>
      <c r="CZ22" s="662"/>
      <c r="DA22" s="662"/>
      <c r="DB22" s="662"/>
      <c r="DC22" s="662"/>
      <c r="DD22" s="662"/>
      <c r="DE22" s="662"/>
      <c r="DF22" s="662"/>
      <c r="DG22" s="662"/>
      <c r="DH22" s="662"/>
      <c r="DI22" s="662"/>
      <c r="DJ22" s="662"/>
      <c r="DK22" s="662"/>
      <c r="DL22" s="662"/>
      <c r="DM22" s="662"/>
      <c r="DN22" s="662"/>
      <c r="DO22" s="662"/>
      <c r="DP22" s="662"/>
      <c r="DQ22" s="662"/>
      <c r="DR22" s="662"/>
      <c r="DS22" s="662"/>
      <c r="DT22" s="662"/>
      <c r="DU22" s="662"/>
      <c r="DV22" s="662"/>
      <c r="DW22" s="662"/>
      <c r="DX22" s="662"/>
      <c r="DY22" s="662"/>
      <c r="DZ22" s="662"/>
      <c r="EA22" s="662"/>
      <c r="EB22" s="662"/>
      <c r="EC22" s="663"/>
    </row>
    <row r="23" spans="2:133" ht="11.25" customHeight="1" x14ac:dyDescent="0.15">
      <c r="B23" s="676" t="s">
        <v>284</v>
      </c>
      <c r="C23" s="677"/>
      <c r="D23" s="677"/>
      <c r="E23" s="677"/>
      <c r="F23" s="677"/>
      <c r="G23" s="677"/>
      <c r="H23" s="677"/>
      <c r="I23" s="677"/>
      <c r="J23" s="677"/>
      <c r="K23" s="677"/>
      <c r="L23" s="677"/>
      <c r="M23" s="677"/>
      <c r="N23" s="677"/>
      <c r="O23" s="677"/>
      <c r="P23" s="677"/>
      <c r="Q23" s="678"/>
      <c r="R23" s="679">
        <v>923</v>
      </c>
      <c r="S23" s="680"/>
      <c r="T23" s="680"/>
      <c r="U23" s="680"/>
      <c r="V23" s="680"/>
      <c r="W23" s="680"/>
      <c r="X23" s="680"/>
      <c r="Y23" s="681"/>
      <c r="Z23" s="682">
        <v>0</v>
      </c>
      <c r="AA23" s="682"/>
      <c r="AB23" s="682"/>
      <c r="AC23" s="682"/>
      <c r="AD23" s="683">
        <v>923</v>
      </c>
      <c r="AE23" s="683"/>
      <c r="AF23" s="683"/>
      <c r="AG23" s="683"/>
      <c r="AH23" s="683"/>
      <c r="AI23" s="683"/>
      <c r="AJ23" s="683"/>
      <c r="AK23" s="683"/>
      <c r="AL23" s="684">
        <v>0</v>
      </c>
      <c r="AM23" s="685"/>
      <c r="AN23" s="685"/>
      <c r="AO23" s="686"/>
      <c r="AP23" s="697" t="s">
        <v>285</v>
      </c>
      <c r="AQ23" s="698"/>
      <c r="AR23" s="698"/>
      <c r="AS23" s="698"/>
      <c r="AT23" s="698"/>
      <c r="AU23" s="698"/>
      <c r="AV23" s="698"/>
      <c r="AW23" s="698"/>
      <c r="AX23" s="698"/>
      <c r="AY23" s="698"/>
      <c r="AZ23" s="698"/>
      <c r="BA23" s="698"/>
      <c r="BB23" s="698"/>
      <c r="BC23" s="698"/>
      <c r="BD23" s="698"/>
      <c r="BE23" s="698"/>
      <c r="BF23" s="699"/>
      <c r="BG23" s="679" t="s">
        <v>129</v>
      </c>
      <c r="BH23" s="680"/>
      <c r="BI23" s="680"/>
      <c r="BJ23" s="680"/>
      <c r="BK23" s="680"/>
      <c r="BL23" s="680"/>
      <c r="BM23" s="680"/>
      <c r="BN23" s="681"/>
      <c r="BO23" s="682" t="s">
        <v>238</v>
      </c>
      <c r="BP23" s="682"/>
      <c r="BQ23" s="682"/>
      <c r="BR23" s="682"/>
      <c r="BS23" s="688" t="s">
        <v>129</v>
      </c>
      <c r="BT23" s="680"/>
      <c r="BU23" s="680"/>
      <c r="BV23" s="680"/>
      <c r="BW23" s="680"/>
      <c r="BX23" s="680"/>
      <c r="BY23" s="680"/>
      <c r="BZ23" s="680"/>
      <c r="CA23" s="680"/>
      <c r="CB23" s="689"/>
      <c r="CD23" s="661" t="s">
        <v>224</v>
      </c>
      <c r="CE23" s="662"/>
      <c r="CF23" s="662"/>
      <c r="CG23" s="662"/>
      <c r="CH23" s="662"/>
      <c r="CI23" s="662"/>
      <c r="CJ23" s="662"/>
      <c r="CK23" s="662"/>
      <c r="CL23" s="662"/>
      <c r="CM23" s="662"/>
      <c r="CN23" s="662"/>
      <c r="CO23" s="662"/>
      <c r="CP23" s="662"/>
      <c r="CQ23" s="663"/>
      <c r="CR23" s="661" t="s">
        <v>286</v>
      </c>
      <c r="CS23" s="662"/>
      <c r="CT23" s="662"/>
      <c r="CU23" s="662"/>
      <c r="CV23" s="662"/>
      <c r="CW23" s="662"/>
      <c r="CX23" s="662"/>
      <c r="CY23" s="663"/>
      <c r="CZ23" s="661" t="s">
        <v>287</v>
      </c>
      <c r="DA23" s="662"/>
      <c r="DB23" s="662"/>
      <c r="DC23" s="663"/>
      <c r="DD23" s="661" t="s">
        <v>288</v>
      </c>
      <c r="DE23" s="662"/>
      <c r="DF23" s="662"/>
      <c r="DG23" s="662"/>
      <c r="DH23" s="662"/>
      <c r="DI23" s="662"/>
      <c r="DJ23" s="662"/>
      <c r="DK23" s="663"/>
      <c r="DL23" s="709" t="s">
        <v>289</v>
      </c>
      <c r="DM23" s="710"/>
      <c r="DN23" s="710"/>
      <c r="DO23" s="710"/>
      <c r="DP23" s="710"/>
      <c r="DQ23" s="710"/>
      <c r="DR23" s="710"/>
      <c r="DS23" s="710"/>
      <c r="DT23" s="710"/>
      <c r="DU23" s="710"/>
      <c r="DV23" s="711"/>
      <c r="DW23" s="661" t="s">
        <v>290</v>
      </c>
      <c r="DX23" s="662"/>
      <c r="DY23" s="662"/>
      <c r="DZ23" s="662"/>
      <c r="EA23" s="662"/>
      <c r="EB23" s="662"/>
      <c r="EC23" s="663"/>
    </row>
    <row r="24" spans="2:133" ht="11.25" customHeight="1" x14ac:dyDescent="0.15">
      <c r="B24" s="676" t="s">
        <v>291</v>
      </c>
      <c r="C24" s="677"/>
      <c r="D24" s="677"/>
      <c r="E24" s="677"/>
      <c r="F24" s="677"/>
      <c r="G24" s="677"/>
      <c r="H24" s="677"/>
      <c r="I24" s="677"/>
      <c r="J24" s="677"/>
      <c r="K24" s="677"/>
      <c r="L24" s="677"/>
      <c r="M24" s="677"/>
      <c r="N24" s="677"/>
      <c r="O24" s="677"/>
      <c r="P24" s="677"/>
      <c r="Q24" s="678"/>
      <c r="R24" s="679">
        <v>26849</v>
      </c>
      <c r="S24" s="680"/>
      <c r="T24" s="680"/>
      <c r="U24" s="680"/>
      <c r="V24" s="680"/>
      <c r="W24" s="680"/>
      <c r="X24" s="680"/>
      <c r="Y24" s="681"/>
      <c r="Z24" s="682">
        <v>0.4</v>
      </c>
      <c r="AA24" s="682"/>
      <c r="AB24" s="682"/>
      <c r="AC24" s="682"/>
      <c r="AD24" s="683" t="s">
        <v>129</v>
      </c>
      <c r="AE24" s="683"/>
      <c r="AF24" s="683"/>
      <c r="AG24" s="683"/>
      <c r="AH24" s="683"/>
      <c r="AI24" s="683"/>
      <c r="AJ24" s="683"/>
      <c r="AK24" s="683"/>
      <c r="AL24" s="684" t="s">
        <v>129</v>
      </c>
      <c r="AM24" s="685"/>
      <c r="AN24" s="685"/>
      <c r="AO24" s="686"/>
      <c r="AP24" s="697" t="s">
        <v>292</v>
      </c>
      <c r="AQ24" s="698"/>
      <c r="AR24" s="698"/>
      <c r="AS24" s="698"/>
      <c r="AT24" s="698"/>
      <c r="AU24" s="698"/>
      <c r="AV24" s="698"/>
      <c r="AW24" s="698"/>
      <c r="AX24" s="698"/>
      <c r="AY24" s="698"/>
      <c r="AZ24" s="698"/>
      <c r="BA24" s="698"/>
      <c r="BB24" s="698"/>
      <c r="BC24" s="698"/>
      <c r="BD24" s="698"/>
      <c r="BE24" s="698"/>
      <c r="BF24" s="699"/>
      <c r="BG24" s="679" t="s">
        <v>238</v>
      </c>
      <c r="BH24" s="680"/>
      <c r="BI24" s="680"/>
      <c r="BJ24" s="680"/>
      <c r="BK24" s="680"/>
      <c r="BL24" s="680"/>
      <c r="BM24" s="680"/>
      <c r="BN24" s="681"/>
      <c r="BO24" s="682" t="s">
        <v>238</v>
      </c>
      <c r="BP24" s="682"/>
      <c r="BQ24" s="682"/>
      <c r="BR24" s="682"/>
      <c r="BS24" s="688" t="s">
        <v>238</v>
      </c>
      <c r="BT24" s="680"/>
      <c r="BU24" s="680"/>
      <c r="BV24" s="680"/>
      <c r="BW24" s="680"/>
      <c r="BX24" s="680"/>
      <c r="BY24" s="680"/>
      <c r="BZ24" s="680"/>
      <c r="CA24" s="680"/>
      <c r="CB24" s="689"/>
      <c r="CD24" s="690" t="s">
        <v>293</v>
      </c>
      <c r="CE24" s="691"/>
      <c r="CF24" s="691"/>
      <c r="CG24" s="691"/>
      <c r="CH24" s="691"/>
      <c r="CI24" s="691"/>
      <c r="CJ24" s="691"/>
      <c r="CK24" s="691"/>
      <c r="CL24" s="691"/>
      <c r="CM24" s="691"/>
      <c r="CN24" s="691"/>
      <c r="CO24" s="691"/>
      <c r="CP24" s="691"/>
      <c r="CQ24" s="692"/>
      <c r="CR24" s="668">
        <v>1473838</v>
      </c>
      <c r="CS24" s="669"/>
      <c r="CT24" s="669"/>
      <c r="CU24" s="669"/>
      <c r="CV24" s="669"/>
      <c r="CW24" s="669"/>
      <c r="CX24" s="669"/>
      <c r="CY24" s="670"/>
      <c r="CZ24" s="673">
        <v>25.5</v>
      </c>
      <c r="DA24" s="674"/>
      <c r="DB24" s="674"/>
      <c r="DC24" s="693"/>
      <c r="DD24" s="712">
        <v>1235905</v>
      </c>
      <c r="DE24" s="669"/>
      <c r="DF24" s="669"/>
      <c r="DG24" s="669"/>
      <c r="DH24" s="669"/>
      <c r="DI24" s="669"/>
      <c r="DJ24" s="669"/>
      <c r="DK24" s="670"/>
      <c r="DL24" s="712">
        <v>1199983</v>
      </c>
      <c r="DM24" s="669"/>
      <c r="DN24" s="669"/>
      <c r="DO24" s="669"/>
      <c r="DP24" s="669"/>
      <c r="DQ24" s="669"/>
      <c r="DR24" s="669"/>
      <c r="DS24" s="669"/>
      <c r="DT24" s="669"/>
      <c r="DU24" s="669"/>
      <c r="DV24" s="670"/>
      <c r="DW24" s="673">
        <v>37.799999999999997</v>
      </c>
      <c r="DX24" s="674"/>
      <c r="DY24" s="674"/>
      <c r="DZ24" s="674"/>
      <c r="EA24" s="674"/>
      <c r="EB24" s="674"/>
      <c r="EC24" s="675"/>
    </row>
    <row r="25" spans="2:133" ht="11.25" customHeight="1" x14ac:dyDescent="0.15">
      <c r="B25" s="676" t="s">
        <v>294</v>
      </c>
      <c r="C25" s="677"/>
      <c r="D25" s="677"/>
      <c r="E25" s="677"/>
      <c r="F25" s="677"/>
      <c r="G25" s="677"/>
      <c r="H25" s="677"/>
      <c r="I25" s="677"/>
      <c r="J25" s="677"/>
      <c r="K25" s="677"/>
      <c r="L25" s="677"/>
      <c r="M25" s="677"/>
      <c r="N25" s="677"/>
      <c r="O25" s="677"/>
      <c r="P25" s="677"/>
      <c r="Q25" s="678"/>
      <c r="R25" s="679">
        <v>37304</v>
      </c>
      <c r="S25" s="680"/>
      <c r="T25" s="680"/>
      <c r="U25" s="680"/>
      <c r="V25" s="680"/>
      <c r="W25" s="680"/>
      <c r="X25" s="680"/>
      <c r="Y25" s="681"/>
      <c r="Z25" s="682">
        <v>0.6</v>
      </c>
      <c r="AA25" s="682"/>
      <c r="AB25" s="682"/>
      <c r="AC25" s="682"/>
      <c r="AD25" s="683" t="s">
        <v>238</v>
      </c>
      <c r="AE25" s="683"/>
      <c r="AF25" s="683"/>
      <c r="AG25" s="683"/>
      <c r="AH25" s="683"/>
      <c r="AI25" s="683"/>
      <c r="AJ25" s="683"/>
      <c r="AK25" s="683"/>
      <c r="AL25" s="684" t="s">
        <v>238</v>
      </c>
      <c r="AM25" s="685"/>
      <c r="AN25" s="685"/>
      <c r="AO25" s="686"/>
      <c r="AP25" s="697" t="s">
        <v>295</v>
      </c>
      <c r="AQ25" s="698"/>
      <c r="AR25" s="698"/>
      <c r="AS25" s="698"/>
      <c r="AT25" s="698"/>
      <c r="AU25" s="698"/>
      <c r="AV25" s="698"/>
      <c r="AW25" s="698"/>
      <c r="AX25" s="698"/>
      <c r="AY25" s="698"/>
      <c r="AZ25" s="698"/>
      <c r="BA25" s="698"/>
      <c r="BB25" s="698"/>
      <c r="BC25" s="698"/>
      <c r="BD25" s="698"/>
      <c r="BE25" s="698"/>
      <c r="BF25" s="699"/>
      <c r="BG25" s="679" t="s">
        <v>129</v>
      </c>
      <c r="BH25" s="680"/>
      <c r="BI25" s="680"/>
      <c r="BJ25" s="680"/>
      <c r="BK25" s="680"/>
      <c r="BL25" s="680"/>
      <c r="BM25" s="680"/>
      <c r="BN25" s="681"/>
      <c r="BO25" s="682" t="s">
        <v>129</v>
      </c>
      <c r="BP25" s="682"/>
      <c r="BQ25" s="682"/>
      <c r="BR25" s="682"/>
      <c r="BS25" s="688" t="s">
        <v>129</v>
      </c>
      <c r="BT25" s="680"/>
      <c r="BU25" s="680"/>
      <c r="BV25" s="680"/>
      <c r="BW25" s="680"/>
      <c r="BX25" s="680"/>
      <c r="BY25" s="680"/>
      <c r="BZ25" s="680"/>
      <c r="CA25" s="680"/>
      <c r="CB25" s="689"/>
      <c r="CD25" s="694" t="s">
        <v>296</v>
      </c>
      <c r="CE25" s="695"/>
      <c r="CF25" s="695"/>
      <c r="CG25" s="695"/>
      <c r="CH25" s="695"/>
      <c r="CI25" s="695"/>
      <c r="CJ25" s="695"/>
      <c r="CK25" s="695"/>
      <c r="CL25" s="695"/>
      <c r="CM25" s="695"/>
      <c r="CN25" s="695"/>
      <c r="CO25" s="695"/>
      <c r="CP25" s="695"/>
      <c r="CQ25" s="696"/>
      <c r="CR25" s="679">
        <v>766254</v>
      </c>
      <c r="CS25" s="715"/>
      <c r="CT25" s="715"/>
      <c r="CU25" s="715"/>
      <c r="CV25" s="715"/>
      <c r="CW25" s="715"/>
      <c r="CX25" s="715"/>
      <c r="CY25" s="716"/>
      <c r="CZ25" s="684">
        <v>13.2</v>
      </c>
      <c r="DA25" s="713"/>
      <c r="DB25" s="713"/>
      <c r="DC25" s="717"/>
      <c r="DD25" s="688">
        <v>723346</v>
      </c>
      <c r="DE25" s="715"/>
      <c r="DF25" s="715"/>
      <c r="DG25" s="715"/>
      <c r="DH25" s="715"/>
      <c r="DI25" s="715"/>
      <c r="DJ25" s="715"/>
      <c r="DK25" s="716"/>
      <c r="DL25" s="688">
        <v>691779</v>
      </c>
      <c r="DM25" s="715"/>
      <c r="DN25" s="715"/>
      <c r="DO25" s="715"/>
      <c r="DP25" s="715"/>
      <c r="DQ25" s="715"/>
      <c r="DR25" s="715"/>
      <c r="DS25" s="715"/>
      <c r="DT25" s="715"/>
      <c r="DU25" s="715"/>
      <c r="DV25" s="716"/>
      <c r="DW25" s="684">
        <v>21.8</v>
      </c>
      <c r="DX25" s="713"/>
      <c r="DY25" s="713"/>
      <c r="DZ25" s="713"/>
      <c r="EA25" s="713"/>
      <c r="EB25" s="713"/>
      <c r="EC25" s="714"/>
    </row>
    <row r="26" spans="2:133" ht="11.25" customHeight="1" x14ac:dyDescent="0.15">
      <c r="B26" s="676" t="s">
        <v>297</v>
      </c>
      <c r="C26" s="677"/>
      <c r="D26" s="677"/>
      <c r="E26" s="677"/>
      <c r="F26" s="677"/>
      <c r="G26" s="677"/>
      <c r="H26" s="677"/>
      <c r="I26" s="677"/>
      <c r="J26" s="677"/>
      <c r="K26" s="677"/>
      <c r="L26" s="677"/>
      <c r="M26" s="677"/>
      <c r="N26" s="677"/>
      <c r="O26" s="677"/>
      <c r="P26" s="677"/>
      <c r="Q26" s="678"/>
      <c r="R26" s="679">
        <v>9088</v>
      </c>
      <c r="S26" s="680"/>
      <c r="T26" s="680"/>
      <c r="U26" s="680"/>
      <c r="V26" s="680"/>
      <c r="W26" s="680"/>
      <c r="X26" s="680"/>
      <c r="Y26" s="681"/>
      <c r="Z26" s="682">
        <v>0.1</v>
      </c>
      <c r="AA26" s="682"/>
      <c r="AB26" s="682"/>
      <c r="AC26" s="682"/>
      <c r="AD26" s="683" t="s">
        <v>238</v>
      </c>
      <c r="AE26" s="683"/>
      <c r="AF26" s="683"/>
      <c r="AG26" s="683"/>
      <c r="AH26" s="683"/>
      <c r="AI26" s="683"/>
      <c r="AJ26" s="683"/>
      <c r="AK26" s="683"/>
      <c r="AL26" s="684" t="s">
        <v>129</v>
      </c>
      <c r="AM26" s="685"/>
      <c r="AN26" s="685"/>
      <c r="AO26" s="686"/>
      <c r="AP26" s="697" t="s">
        <v>298</v>
      </c>
      <c r="AQ26" s="718"/>
      <c r="AR26" s="718"/>
      <c r="AS26" s="718"/>
      <c r="AT26" s="718"/>
      <c r="AU26" s="718"/>
      <c r="AV26" s="718"/>
      <c r="AW26" s="718"/>
      <c r="AX26" s="718"/>
      <c r="AY26" s="718"/>
      <c r="AZ26" s="718"/>
      <c r="BA26" s="718"/>
      <c r="BB26" s="718"/>
      <c r="BC26" s="718"/>
      <c r="BD26" s="718"/>
      <c r="BE26" s="718"/>
      <c r="BF26" s="699"/>
      <c r="BG26" s="679" t="s">
        <v>129</v>
      </c>
      <c r="BH26" s="680"/>
      <c r="BI26" s="680"/>
      <c r="BJ26" s="680"/>
      <c r="BK26" s="680"/>
      <c r="BL26" s="680"/>
      <c r="BM26" s="680"/>
      <c r="BN26" s="681"/>
      <c r="BO26" s="682" t="s">
        <v>238</v>
      </c>
      <c r="BP26" s="682"/>
      <c r="BQ26" s="682"/>
      <c r="BR26" s="682"/>
      <c r="BS26" s="688" t="s">
        <v>129</v>
      </c>
      <c r="BT26" s="680"/>
      <c r="BU26" s="680"/>
      <c r="BV26" s="680"/>
      <c r="BW26" s="680"/>
      <c r="BX26" s="680"/>
      <c r="BY26" s="680"/>
      <c r="BZ26" s="680"/>
      <c r="CA26" s="680"/>
      <c r="CB26" s="689"/>
      <c r="CD26" s="694" t="s">
        <v>299</v>
      </c>
      <c r="CE26" s="695"/>
      <c r="CF26" s="695"/>
      <c r="CG26" s="695"/>
      <c r="CH26" s="695"/>
      <c r="CI26" s="695"/>
      <c r="CJ26" s="695"/>
      <c r="CK26" s="695"/>
      <c r="CL26" s="695"/>
      <c r="CM26" s="695"/>
      <c r="CN26" s="695"/>
      <c r="CO26" s="695"/>
      <c r="CP26" s="695"/>
      <c r="CQ26" s="696"/>
      <c r="CR26" s="679">
        <v>446122</v>
      </c>
      <c r="CS26" s="680"/>
      <c r="CT26" s="680"/>
      <c r="CU26" s="680"/>
      <c r="CV26" s="680"/>
      <c r="CW26" s="680"/>
      <c r="CX26" s="680"/>
      <c r="CY26" s="681"/>
      <c r="CZ26" s="684">
        <v>7.7</v>
      </c>
      <c r="DA26" s="713"/>
      <c r="DB26" s="713"/>
      <c r="DC26" s="717"/>
      <c r="DD26" s="688">
        <v>405151</v>
      </c>
      <c r="DE26" s="680"/>
      <c r="DF26" s="680"/>
      <c r="DG26" s="680"/>
      <c r="DH26" s="680"/>
      <c r="DI26" s="680"/>
      <c r="DJ26" s="680"/>
      <c r="DK26" s="681"/>
      <c r="DL26" s="688" t="s">
        <v>129</v>
      </c>
      <c r="DM26" s="680"/>
      <c r="DN26" s="680"/>
      <c r="DO26" s="680"/>
      <c r="DP26" s="680"/>
      <c r="DQ26" s="680"/>
      <c r="DR26" s="680"/>
      <c r="DS26" s="680"/>
      <c r="DT26" s="680"/>
      <c r="DU26" s="680"/>
      <c r="DV26" s="681"/>
      <c r="DW26" s="684" t="s">
        <v>129</v>
      </c>
      <c r="DX26" s="713"/>
      <c r="DY26" s="713"/>
      <c r="DZ26" s="713"/>
      <c r="EA26" s="713"/>
      <c r="EB26" s="713"/>
      <c r="EC26" s="714"/>
    </row>
    <row r="27" spans="2:133" ht="11.25" customHeight="1" x14ac:dyDescent="0.15">
      <c r="B27" s="676" t="s">
        <v>300</v>
      </c>
      <c r="C27" s="677"/>
      <c r="D27" s="677"/>
      <c r="E27" s="677"/>
      <c r="F27" s="677"/>
      <c r="G27" s="677"/>
      <c r="H27" s="677"/>
      <c r="I27" s="677"/>
      <c r="J27" s="677"/>
      <c r="K27" s="677"/>
      <c r="L27" s="677"/>
      <c r="M27" s="677"/>
      <c r="N27" s="677"/>
      <c r="O27" s="677"/>
      <c r="P27" s="677"/>
      <c r="Q27" s="678"/>
      <c r="R27" s="679">
        <v>615225</v>
      </c>
      <c r="S27" s="680"/>
      <c r="T27" s="680"/>
      <c r="U27" s="680"/>
      <c r="V27" s="680"/>
      <c r="W27" s="680"/>
      <c r="X27" s="680"/>
      <c r="Y27" s="681"/>
      <c r="Z27" s="682">
        <v>10</v>
      </c>
      <c r="AA27" s="682"/>
      <c r="AB27" s="682"/>
      <c r="AC27" s="682"/>
      <c r="AD27" s="683" t="s">
        <v>129</v>
      </c>
      <c r="AE27" s="683"/>
      <c r="AF27" s="683"/>
      <c r="AG27" s="683"/>
      <c r="AH27" s="683"/>
      <c r="AI27" s="683"/>
      <c r="AJ27" s="683"/>
      <c r="AK27" s="683"/>
      <c r="AL27" s="684" t="s">
        <v>140</v>
      </c>
      <c r="AM27" s="685"/>
      <c r="AN27" s="685"/>
      <c r="AO27" s="686"/>
      <c r="AP27" s="676" t="s">
        <v>301</v>
      </c>
      <c r="AQ27" s="677"/>
      <c r="AR27" s="677"/>
      <c r="AS27" s="677"/>
      <c r="AT27" s="677"/>
      <c r="AU27" s="677"/>
      <c r="AV27" s="677"/>
      <c r="AW27" s="677"/>
      <c r="AX27" s="677"/>
      <c r="AY27" s="677"/>
      <c r="AZ27" s="677"/>
      <c r="BA27" s="677"/>
      <c r="BB27" s="677"/>
      <c r="BC27" s="677"/>
      <c r="BD27" s="677"/>
      <c r="BE27" s="677"/>
      <c r="BF27" s="678"/>
      <c r="BG27" s="679">
        <v>375805</v>
      </c>
      <c r="BH27" s="680"/>
      <c r="BI27" s="680"/>
      <c r="BJ27" s="680"/>
      <c r="BK27" s="680"/>
      <c r="BL27" s="680"/>
      <c r="BM27" s="680"/>
      <c r="BN27" s="681"/>
      <c r="BO27" s="682">
        <v>100</v>
      </c>
      <c r="BP27" s="682"/>
      <c r="BQ27" s="682"/>
      <c r="BR27" s="682"/>
      <c r="BS27" s="688" t="s">
        <v>129</v>
      </c>
      <c r="BT27" s="680"/>
      <c r="BU27" s="680"/>
      <c r="BV27" s="680"/>
      <c r="BW27" s="680"/>
      <c r="BX27" s="680"/>
      <c r="BY27" s="680"/>
      <c r="BZ27" s="680"/>
      <c r="CA27" s="680"/>
      <c r="CB27" s="689"/>
      <c r="CD27" s="694" t="s">
        <v>302</v>
      </c>
      <c r="CE27" s="695"/>
      <c r="CF27" s="695"/>
      <c r="CG27" s="695"/>
      <c r="CH27" s="695"/>
      <c r="CI27" s="695"/>
      <c r="CJ27" s="695"/>
      <c r="CK27" s="695"/>
      <c r="CL27" s="695"/>
      <c r="CM27" s="695"/>
      <c r="CN27" s="695"/>
      <c r="CO27" s="695"/>
      <c r="CP27" s="695"/>
      <c r="CQ27" s="696"/>
      <c r="CR27" s="679">
        <v>304475</v>
      </c>
      <c r="CS27" s="715"/>
      <c r="CT27" s="715"/>
      <c r="CU27" s="715"/>
      <c r="CV27" s="715"/>
      <c r="CW27" s="715"/>
      <c r="CX27" s="715"/>
      <c r="CY27" s="716"/>
      <c r="CZ27" s="684">
        <v>5.3</v>
      </c>
      <c r="DA27" s="713"/>
      <c r="DB27" s="713"/>
      <c r="DC27" s="717"/>
      <c r="DD27" s="688">
        <v>115796</v>
      </c>
      <c r="DE27" s="715"/>
      <c r="DF27" s="715"/>
      <c r="DG27" s="715"/>
      <c r="DH27" s="715"/>
      <c r="DI27" s="715"/>
      <c r="DJ27" s="715"/>
      <c r="DK27" s="716"/>
      <c r="DL27" s="688">
        <v>111441</v>
      </c>
      <c r="DM27" s="715"/>
      <c r="DN27" s="715"/>
      <c r="DO27" s="715"/>
      <c r="DP27" s="715"/>
      <c r="DQ27" s="715"/>
      <c r="DR27" s="715"/>
      <c r="DS27" s="715"/>
      <c r="DT27" s="715"/>
      <c r="DU27" s="715"/>
      <c r="DV27" s="716"/>
      <c r="DW27" s="684">
        <v>3.5</v>
      </c>
      <c r="DX27" s="713"/>
      <c r="DY27" s="713"/>
      <c r="DZ27" s="713"/>
      <c r="EA27" s="713"/>
      <c r="EB27" s="713"/>
      <c r="EC27" s="714"/>
    </row>
    <row r="28" spans="2:133" ht="11.25" customHeight="1" x14ac:dyDescent="0.15">
      <c r="B28" s="721" t="s">
        <v>303</v>
      </c>
      <c r="C28" s="722"/>
      <c r="D28" s="722"/>
      <c r="E28" s="722"/>
      <c r="F28" s="722"/>
      <c r="G28" s="722"/>
      <c r="H28" s="722"/>
      <c r="I28" s="722"/>
      <c r="J28" s="722"/>
      <c r="K28" s="722"/>
      <c r="L28" s="722"/>
      <c r="M28" s="722"/>
      <c r="N28" s="722"/>
      <c r="O28" s="722"/>
      <c r="P28" s="722"/>
      <c r="Q28" s="723"/>
      <c r="R28" s="679" t="s">
        <v>129</v>
      </c>
      <c r="S28" s="680"/>
      <c r="T28" s="680"/>
      <c r="U28" s="680"/>
      <c r="V28" s="680"/>
      <c r="W28" s="680"/>
      <c r="X28" s="680"/>
      <c r="Y28" s="681"/>
      <c r="Z28" s="682" t="s">
        <v>129</v>
      </c>
      <c r="AA28" s="682"/>
      <c r="AB28" s="682"/>
      <c r="AC28" s="682"/>
      <c r="AD28" s="683" t="s">
        <v>129</v>
      </c>
      <c r="AE28" s="683"/>
      <c r="AF28" s="683"/>
      <c r="AG28" s="683"/>
      <c r="AH28" s="683"/>
      <c r="AI28" s="683"/>
      <c r="AJ28" s="683"/>
      <c r="AK28" s="683"/>
      <c r="AL28" s="684" t="s">
        <v>238</v>
      </c>
      <c r="AM28" s="685"/>
      <c r="AN28" s="685"/>
      <c r="AO28" s="686"/>
      <c r="AP28" s="724"/>
      <c r="AQ28" s="725"/>
      <c r="AR28" s="725"/>
      <c r="AS28" s="725"/>
      <c r="AT28" s="725"/>
      <c r="AU28" s="725"/>
      <c r="AV28" s="725"/>
      <c r="AW28" s="725"/>
      <c r="AX28" s="725"/>
      <c r="AY28" s="725"/>
      <c r="AZ28" s="725"/>
      <c r="BA28" s="725"/>
      <c r="BB28" s="725"/>
      <c r="BC28" s="725"/>
      <c r="BD28" s="725"/>
      <c r="BE28" s="725"/>
      <c r="BF28" s="726"/>
      <c r="BG28" s="679"/>
      <c r="BH28" s="680"/>
      <c r="BI28" s="680"/>
      <c r="BJ28" s="680"/>
      <c r="BK28" s="680"/>
      <c r="BL28" s="680"/>
      <c r="BM28" s="680"/>
      <c r="BN28" s="681"/>
      <c r="BO28" s="682"/>
      <c r="BP28" s="682"/>
      <c r="BQ28" s="682"/>
      <c r="BR28" s="682"/>
      <c r="BS28" s="683"/>
      <c r="BT28" s="683"/>
      <c r="BU28" s="683"/>
      <c r="BV28" s="683"/>
      <c r="BW28" s="683"/>
      <c r="BX28" s="683"/>
      <c r="BY28" s="683"/>
      <c r="BZ28" s="683"/>
      <c r="CA28" s="683"/>
      <c r="CB28" s="687"/>
      <c r="CD28" s="694" t="s">
        <v>304</v>
      </c>
      <c r="CE28" s="695"/>
      <c r="CF28" s="695"/>
      <c r="CG28" s="695"/>
      <c r="CH28" s="695"/>
      <c r="CI28" s="695"/>
      <c r="CJ28" s="695"/>
      <c r="CK28" s="695"/>
      <c r="CL28" s="695"/>
      <c r="CM28" s="695"/>
      <c r="CN28" s="695"/>
      <c r="CO28" s="695"/>
      <c r="CP28" s="695"/>
      <c r="CQ28" s="696"/>
      <c r="CR28" s="679">
        <v>403109</v>
      </c>
      <c r="CS28" s="680"/>
      <c r="CT28" s="680"/>
      <c r="CU28" s="680"/>
      <c r="CV28" s="680"/>
      <c r="CW28" s="680"/>
      <c r="CX28" s="680"/>
      <c r="CY28" s="681"/>
      <c r="CZ28" s="684">
        <v>7</v>
      </c>
      <c r="DA28" s="713"/>
      <c r="DB28" s="713"/>
      <c r="DC28" s="717"/>
      <c r="DD28" s="688">
        <v>396763</v>
      </c>
      <c r="DE28" s="680"/>
      <c r="DF28" s="680"/>
      <c r="DG28" s="680"/>
      <c r="DH28" s="680"/>
      <c r="DI28" s="680"/>
      <c r="DJ28" s="680"/>
      <c r="DK28" s="681"/>
      <c r="DL28" s="688">
        <v>396763</v>
      </c>
      <c r="DM28" s="680"/>
      <c r="DN28" s="680"/>
      <c r="DO28" s="680"/>
      <c r="DP28" s="680"/>
      <c r="DQ28" s="680"/>
      <c r="DR28" s="680"/>
      <c r="DS28" s="680"/>
      <c r="DT28" s="680"/>
      <c r="DU28" s="680"/>
      <c r="DV28" s="681"/>
      <c r="DW28" s="684">
        <v>12.5</v>
      </c>
      <c r="DX28" s="713"/>
      <c r="DY28" s="713"/>
      <c r="DZ28" s="713"/>
      <c r="EA28" s="713"/>
      <c r="EB28" s="713"/>
      <c r="EC28" s="714"/>
    </row>
    <row r="29" spans="2:133" ht="11.25" customHeight="1" x14ac:dyDescent="0.15">
      <c r="B29" s="676" t="s">
        <v>305</v>
      </c>
      <c r="C29" s="677"/>
      <c r="D29" s="677"/>
      <c r="E29" s="677"/>
      <c r="F29" s="677"/>
      <c r="G29" s="677"/>
      <c r="H29" s="677"/>
      <c r="I29" s="677"/>
      <c r="J29" s="677"/>
      <c r="K29" s="677"/>
      <c r="L29" s="677"/>
      <c r="M29" s="677"/>
      <c r="N29" s="677"/>
      <c r="O29" s="677"/>
      <c r="P29" s="677"/>
      <c r="Q29" s="678"/>
      <c r="R29" s="679">
        <v>481508</v>
      </c>
      <c r="S29" s="680"/>
      <c r="T29" s="680"/>
      <c r="U29" s="680"/>
      <c r="V29" s="680"/>
      <c r="W29" s="680"/>
      <c r="X29" s="680"/>
      <c r="Y29" s="681"/>
      <c r="Z29" s="682">
        <v>7.8</v>
      </c>
      <c r="AA29" s="682"/>
      <c r="AB29" s="682"/>
      <c r="AC29" s="682"/>
      <c r="AD29" s="683" t="s">
        <v>129</v>
      </c>
      <c r="AE29" s="683"/>
      <c r="AF29" s="683"/>
      <c r="AG29" s="683"/>
      <c r="AH29" s="683"/>
      <c r="AI29" s="683"/>
      <c r="AJ29" s="683"/>
      <c r="AK29" s="683"/>
      <c r="AL29" s="684" t="s">
        <v>140</v>
      </c>
      <c r="AM29" s="685"/>
      <c r="AN29" s="685"/>
      <c r="AO29" s="686"/>
      <c r="AP29" s="658" t="s">
        <v>224</v>
      </c>
      <c r="AQ29" s="659"/>
      <c r="AR29" s="659"/>
      <c r="AS29" s="659"/>
      <c r="AT29" s="659"/>
      <c r="AU29" s="659"/>
      <c r="AV29" s="659"/>
      <c r="AW29" s="659"/>
      <c r="AX29" s="659"/>
      <c r="AY29" s="659"/>
      <c r="AZ29" s="659"/>
      <c r="BA29" s="659"/>
      <c r="BB29" s="659"/>
      <c r="BC29" s="659"/>
      <c r="BD29" s="659"/>
      <c r="BE29" s="659"/>
      <c r="BF29" s="660"/>
      <c r="BG29" s="658" t="s">
        <v>306</v>
      </c>
      <c r="BH29" s="719"/>
      <c r="BI29" s="719"/>
      <c r="BJ29" s="719"/>
      <c r="BK29" s="719"/>
      <c r="BL29" s="719"/>
      <c r="BM29" s="719"/>
      <c r="BN29" s="719"/>
      <c r="BO29" s="719"/>
      <c r="BP29" s="719"/>
      <c r="BQ29" s="720"/>
      <c r="BR29" s="658" t="s">
        <v>307</v>
      </c>
      <c r="BS29" s="719"/>
      <c r="BT29" s="719"/>
      <c r="BU29" s="719"/>
      <c r="BV29" s="719"/>
      <c r="BW29" s="719"/>
      <c r="BX29" s="719"/>
      <c r="BY29" s="719"/>
      <c r="BZ29" s="719"/>
      <c r="CA29" s="719"/>
      <c r="CB29" s="720"/>
      <c r="CD29" s="742" t="s">
        <v>308</v>
      </c>
      <c r="CE29" s="743"/>
      <c r="CF29" s="694" t="s">
        <v>309</v>
      </c>
      <c r="CG29" s="695"/>
      <c r="CH29" s="695"/>
      <c r="CI29" s="695"/>
      <c r="CJ29" s="695"/>
      <c r="CK29" s="695"/>
      <c r="CL29" s="695"/>
      <c r="CM29" s="695"/>
      <c r="CN29" s="695"/>
      <c r="CO29" s="695"/>
      <c r="CP29" s="695"/>
      <c r="CQ29" s="696"/>
      <c r="CR29" s="679">
        <v>403109</v>
      </c>
      <c r="CS29" s="715"/>
      <c r="CT29" s="715"/>
      <c r="CU29" s="715"/>
      <c r="CV29" s="715"/>
      <c r="CW29" s="715"/>
      <c r="CX29" s="715"/>
      <c r="CY29" s="716"/>
      <c r="CZ29" s="684">
        <v>7</v>
      </c>
      <c r="DA29" s="713"/>
      <c r="DB29" s="713"/>
      <c r="DC29" s="717"/>
      <c r="DD29" s="688">
        <v>396763</v>
      </c>
      <c r="DE29" s="715"/>
      <c r="DF29" s="715"/>
      <c r="DG29" s="715"/>
      <c r="DH29" s="715"/>
      <c r="DI29" s="715"/>
      <c r="DJ29" s="715"/>
      <c r="DK29" s="716"/>
      <c r="DL29" s="688">
        <v>396763</v>
      </c>
      <c r="DM29" s="715"/>
      <c r="DN29" s="715"/>
      <c r="DO29" s="715"/>
      <c r="DP29" s="715"/>
      <c r="DQ29" s="715"/>
      <c r="DR29" s="715"/>
      <c r="DS29" s="715"/>
      <c r="DT29" s="715"/>
      <c r="DU29" s="715"/>
      <c r="DV29" s="716"/>
      <c r="DW29" s="684">
        <v>12.5</v>
      </c>
      <c r="DX29" s="713"/>
      <c r="DY29" s="713"/>
      <c r="DZ29" s="713"/>
      <c r="EA29" s="713"/>
      <c r="EB29" s="713"/>
      <c r="EC29" s="714"/>
    </row>
    <row r="30" spans="2:133" ht="11.25" customHeight="1" x14ac:dyDescent="0.15">
      <c r="B30" s="676" t="s">
        <v>310</v>
      </c>
      <c r="C30" s="677"/>
      <c r="D30" s="677"/>
      <c r="E30" s="677"/>
      <c r="F30" s="677"/>
      <c r="G30" s="677"/>
      <c r="H30" s="677"/>
      <c r="I30" s="677"/>
      <c r="J30" s="677"/>
      <c r="K30" s="677"/>
      <c r="L30" s="677"/>
      <c r="M30" s="677"/>
      <c r="N30" s="677"/>
      <c r="O30" s="677"/>
      <c r="P30" s="677"/>
      <c r="Q30" s="678"/>
      <c r="R30" s="679">
        <v>65400</v>
      </c>
      <c r="S30" s="680"/>
      <c r="T30" s="680"/>
      <c r="U30" s="680"/>
      <c r="V30" s="680"/>
      <c r="W30" s="680"/>
      <c r="X30" s="680"/>
      <c r="Y30" s="681"/>
      <c r="Z30" s="682">
        <v>1.1000000000000001</v>
      </c>
      <c r="AA30" s="682"/>
      <c r="AB30" s="682"/>
      <c r="AC30" s="682"/>
      <c r="AD30" s="683" t="s">
        <v>238</v>
      </c>
      <c r="AE30" s="683"/>
      <c r="AF30" s="683"/>
      <c r="AG30" s="683"/>
      <c r="AH30" s="683"/>
      <c r="AI30" s="683"/>
      <c r="AJ30" s="683"/>
      <c r="AK30" s="683"/>
      <c r="AL30" s="684" t="s">
        <v>129</v>
      </c>
      <c r="AM30" s="685"/>
      <c r="AN30" s="685"/>
      <c r="AO30" s="686"/>
      <c r="AP30" s="727" t="s">
        <v>311</v>
      </c>
      <c r="AQ30" s="728"/>
      <c r="AR30" s="728"/>
      <c r="AS30" s="728"/>
      <c r="AT30" s="733" t="s">
        <v>312</v>
      </c>
      <c r="AU30" s="230"/>
      <c r="AV30" s="230"/>
      <c r="AW30" s="230"/>
      <c r="AX30" s="665" t="s">
        <v>189</v>
      </c>
      <c r="AY30" s="666"/>
      <c r="AZ30" s="666"/>
      <c r="BA30" s="666"/>
      <c r="BB30" s="666"/>
      <c r="BC30" s="666"/>
      <c r="BD30" s="666"/>
      <c r="BE30" s="666"/>
      <c r="BF30" s="667"/>
      <c r="BG30" s="739">
        <v>99.3</v>
      </c>
      <c r="BH30" s="740"/>
      <c r="BI30" s="740"/>
      <c r="BJ30" s="740"/>
      <c r="BK30" s="740"/>
      <c r="BL30" s="740"/>
      <c r="BM30" s="674">
        <v>98</v>
      </c>
      <c r="BN30" s="740"/>
      <c r="BO30" s="740"/>
      <c r="BP30" s="740"/>
      <c r="BQ30" s="741"/>
      <c r="BR30" s="739">
        <v>99.3</v>
      </c>
      <c r="BS30" s="740"/>
      <c r="BT30" s="740"/>
      <c r="BU30" s="740"/>
      <c r="BV30" s="740"/>
      <c r="BW30" s="740"/>
      <c r="BX30" s="674">
        <v>97.7</v>
      </c>
      <c r="BY30" s="740"/>
      <c r="BZ30" s="740"/>
      <c r="CA30" s="740"/>
      <c r="CB30" s="741"/>
      <c r="CD30" s="744"/>
      <c r="CE30" s="745"/>
      <c r="CF30" s="694" t="s">
        <v>313</v>
      </c>
      <c r="CG30" s="695"/>
      <c r="CH30" s="695"/>
      <c r="CI30" s="695"/>
      <c r="CJ30" s="695"/>
      <c r="CK30" s="695"/>
      <c r="CL30" s="695"/>
      <c r="CM30" s="695"/>
      <c r="CN30" s="695"/>
      <c r="CO30" s="695"/>
      <c r="CP30" s="695"/>
      <c r="CQ30" s="696"/>
      <c r="CR30" s="679">
        <v>386957</v>
      </c>
      <c r="CS30" s="680"/>
      <c r="CT30" s="680"/>
      <c r="CU30" s="680"/>
      <c r="CV30" s="680"/>
      <c r="CW30" s="680"/>
      <c r="CX30" s="680"/>
      <c r="CY30" s="681"/>
      <c r="CZ30" s="684">
        <v>6.7</v>
      </c>
      <c r="DA30" s="713"/>
      <c r="DB30" s="713"/>
      <c r="DC30" s="717"/>
      <c r="DD30" s="688">
        <v>380810</v>
      </c>
      <c r="DE30" s="680"/>
      <c r="DF30" s="680"/>
      <c r="DG30" s="680"/>
      <c r="DH30" s="680"/>
      <c r="DI30" s="680"/>
      <c r="DJ30" s="680"/>
      <c r="DK30" s="681"/>
      <c r="DL30" s="688">
        <v>380810</v>
      </c>
      <c r="DM30" s="680"/>
      <c r="DN30" s="680"/>
      <c r="DO30" s="680"/>
      <c r="DP30" s="680"/>
      <c r="DQ30" s="680"/>
      <c r="DR30" s="680"/>
      <c r="DS30" s="680"/>
      <c r="DT30" s="680"/>
      <c r="DU30" s="680"/>
      <c r="DV30" s="681"/>
      <c r="DW30" s="684">
        <v>12</v>
      </c>
      <c r="DX30" s="713"/>
      <c r="DY30" s="713"/>
      <c r="DZ30" s="713"/>
      <c r="EA30" s="713"/>
      <c r="EB30" s="713"/>
      <c r="EC30" s="714"/>
    </row>
    <row r="31" spans="2:133" ht="11.25" customHeight="1" x14ac:dyDescent="0.15">
      <c r="B31" s="676" t="s">
        <v>314</v>
      </c>
      <c r="C31" s="677"/>
      <c r="D31" s="677"/>
      <c r="E31" s="677"/>
      <c r="F31" s="677"/>
      <c r="G31" s="677"/>
      <c r="H31" s="677"/>
      <c r="I31" s="677"/>
      <c r="J31" s="677"/>
      <c r="K31" s="677"/>
      <c r="L31" s="677"/>
      <c r="M31" s="677"/>
      <c r="N31" s="677"/>
      <c r="O31" s="677"/>
      <c r="P31" s="677"/>
      <c r="Q31" s="678"/>
      <c r="R31" s="679">
        <v>10020</v>
      </c>
      <c r="S31" s="680"/>
      <c r="T31" s="680"/>
      <c r="U31" s="680"/>
      <c r="V31" s="680"/>
      <c r="W31" s="680"/>
      <c r="X31" s="680"/>
      <c r="Y31" s="681"/>
      <c r="Z31" s="682">
        <v>0.2</v>
      </c>
      <c r="AA31" s="682"/>
      <c r="AB31" s="682"/>
      <c r="AC31" s="682"/>
      <c r="AD31" s="683" t="s">
        <v>129</v>
      </c>
      <c r="AE31" s="683"/>
      <c r="AF31" s="683"/>
      <c r="AG31" s="683"/>
      <c r="AH31" s="683"/>
      <c r="AI31" s="683"/>
      <c r="AJ31" s="683"/>
      <c r="AK31" s="683"/>
      <c r="AL31" s="684" t="s">
        <v>129</v>
      </c>
      <c r="AM31" s="685"/>
      <c r="AN31" s="685"/>
      <c r="AO31" s="686"/>
      <c r="AP31" s="729"/>
      <c r="AQ31" s="730"/>
      <c r="AR31" s="730"/>
      <c r="AS31" s="730"/>
      <c r="AT31" s="734"/>
      <c r="AU31" s="229" t="s">
        <v>315</v>
      </c>
      <c r="AV31" s="229"/>
      <c r="AW31" s="229"/>
      <c r="AX31" s="676" t="s">
        <v>316</v>
      </c>
      <c r="AY31" s="677"/>
      <c r="AZ31" s="677"/>
      <c r="BA31" s="677"/>
      <c r="BB31" s="677"/>
      <c r="BC31" s="677"/>
      <c r="BD31" s="677"/>
      <c r="BE31" s="677"/>
      <c r="BF31" s="678"/>
      <c r="BG31" s="736">
        <v>99.2</v>
      </c>
      <c r="BH31" s="715"/>
      <c r="BI31" s="715"/>
      <c r="BJ31" s="715"/>
      <c r="BK31" s="715"/>
      <c r="BL31" s="715"/>
      <c r="BM31" s="685">
        <v>98.6</v>
      </c>
      <c r="BN31" s="737"/>
      <c r="BO31" s="737"/>
      <c r="BP31" s="737"/>
      <c r="BQ31" s="738"/>
      <c r="BR31" s="736">
        <v>99.4</v>
      </c>
      <c r="BS31" s="715"/>
      <c r="BT31" s="715"/>
      <c r="BU31" s="715"/>
      <c r="BV31" s="715"/>
      <c r="BW31" s="715"/>
      <c r="BX31" s="685">
        <v>98.6</v>
      </c>
      <c r="BY31" s="737"/>
      <c r="BZ31" s="737"/>
      <c r="CA31" s="737"/>
      <c r="CB31" s="738"/>
      <c r="CD31" s="744"/>
      <c r="CE31" s="745"/>
      <c r="CF31" s="694" t="s">
        <v>317</v>
      </c>
      <c r="CG31" s="695"/>
      <c r="CH31" s="695"/>
      <c r="CI31" s="695"/>
      <c r="CJ31" s="695"/>
      <c r="CK31" s="695"/>
      <c r="CL31" s="695"/>
      <c r="CM31" s="695"/>
      <c r="CN31" s="695"/>
      <c r="CO31" s="695"/>
      <c r="CP31" s="695"/>
      <c r="CQ31" s="696"/>
      <c r="CR31" s="679">
        <v>16152</v>
      </c>
      <c r="CS31" s="715"/>
      <c r="CT31" s="715"/>
      <c r="CU31" s="715"/>
      <c r="CV31" s="715"/>
      <c r="CW31" s="715"/>
      <c r="CX31" s="715"/>
      <c r="CY31" s="716"/>
      <c r="CZ31" s="684">
        <v>0.3</v>
      </c>
      <c r="DA31" s="713"/>
      <c r="DB31" s="713"/>
      <c r="DC31" s="717"/>
      <c r="DD31" s="688">
        <v>15953</v>
      </c>
      <c r="DE31" s="715"/>
      <c r="DF31" s="715"/>
      <c r="DG31" s="715"/>
      <c r="DH31" s="715"/>
      <c r="DI31" s="715"/>
      <c r="DJ31" s="715"/>
      <c r="DK31" s="716"/>
      <c r="DL31" s="688">
        <v>15953</v>
      </c>
      <c r="DM31" s="715"/>
      <c r="DN31" s="715"/>
      <c r="DO31" s="715"/>
      <c r="DP31" s="715"/>
      <c r="DQ31" s="715"/>
      <c r="DR31" s="715"/>
      <c r="DS31" s="715"/>
      <c r="DT31" s="715"/>
      <c r="DU31" s="715"/>
      <c r="DV31" s="716"/>
      <c r="DW31" s="684">
        <v>0.5</v>
      </c>
      <c r="DX31" s="713"/>
      <c r="DY31" s="713"/>
      <c r="DZ31" s="713"/>
      <c r="EA31" s="713"/>
      <c r="EB31" s="713"/>
      <c r="EC31" s="714"/>
    </row>
    <row r="32" spans="2:133" ht="11.25" customHeight="1" x14ac:dyDescent="0.15">
      <c r="B32" s="676" t="s">
        <v>318</v>
      </c>
      <c r="C32" s="677"/>
      <c r="D32" s="677"/>
      <c r="E32" s="677"/>
      <c r="F32" s="677"/>
      <c r="G32" s="677"/>
      <c r="H32" s="677"/>
      <c r="I32" s="677"/>
      <c r="J32" s="677"/>
      <c r="K32" s="677"/>
      <c r="L32" s="677"/>
      <c r="M32" s="677"/>
      <c r="N32" s="677"/>
      <c r="O32" s="677"/>
      <c r="P32" s="677"/>
      <c r="Q32" s="678"/>
      <c r="R32" s="679" t="s">
        <v>238</v>
      </c>
      <c r="S32" s="680"/>
      <c r="T32" s="680"/>
      <c r="U32" s="680"/>
      <c r="V32" s="680"/>
      <c r="W32" s="680"/>
      <c r="X32" s="680"/>
      <c r="Y32" s="681"/>
      <c r="Z32" s="682" t="s">
        <v>129</v>
      </c>
      <c r="AA32" s="682"/>
      <c r="AB32" s="682"/>
      <c r="AC32" s="682"/>
      <c r="AD32" s="683" t="s">
        <v>129</v>
      </c>
      <c r="AE32" s="683"/>
      <c r="AF32" s="683"/>
      <c r="AG32" s="683"/>
      <c r="AH32" s="683"/>
      <c r="AI32" s="683"/>
      <c r="AJ32" s="683"/>
      <c r="AK32" s="683"/>
      <c r="AL32" s="684" t="s">
        <v>129</v>
      </c>
      <c r="AM32" s="685"/>
      <c r="AN32" s="685"/>
      <c r="AO32" s="686"/>
      <c r="AP32" s="731"/>
      <c r="AQ32" s="732"/>
      <c r="AR32" s="732"/>
      <c r="AS32" s="732"/>
      <c r="AT32" s="735"/>
      <c r="AU32" s="231"/>
      <c r="AV32" s="231"/>
      <c r="AW32" s="231"/>
      <c r="AX32" s="724" t="s">
        <v>319</v>
      </c>
      <c r="AY32" s="725"/>
      <c r="AZ32" s="725"/>
      <c r="BA32" s="725"/>
      <c r="BB32" s="725"/>
      <c r="BC32" s="725"/>
      <c r="BD32" s="725"/>
      <c r="BE32" s="725"/>
      <c r="BF32" s="726"/>
      <c r="BG32" s="748">
        <v>99.4</v>
      </c>
      <c r="BH32" s="749"/>
      <c r="BI32" s="749"/>
      <c r="BJ32" s="749"/>
      <c r="BK32" s="749"/>
      <c r="BL32" s="749"/>
      <c r="BM32" s="750">
        <v>97.6</v>
      </c>
      <c r="BN32" s="749"/>
      <c r="BO32" s="749"/>
      <c r="BP32" s="749"/>
      <c r="BQ32" s="751"/>
      <c r="BR32" s="748">
        <v>99.3</v>
      </c>
      <c r="BS32" s="749"/>
      <c r="BT32" s="749"/>
      <c r="BU32" s="749"/>
      <c r="BV32" s="749"/>
      <c r="BW32" s="749"/>
      <c r="BX32" s="750">
        <v>97.2</v>
      </c>
      <c r="BY32" s="749"/>
      <c r="BZ32" s="749"/>
      <c r="CA32" s="749"/>
      <c r="CB32" s="751"/>
      <c r="CD32" s="746"/>
      <c r="CE32" s="747"/>
      <c r="CF32" s="694" t="s">
        <v>320</v>
      </c>
      <c r="CG32" s="695"/>
      <c r="CH32" s="695"/>
      <c r="CI32" s="695"/>
      <c r="CJ32" s="695"/>
      <c r="CK32" s="695"/>
      <c r="CL32" s="695"/>
      <c r="CM32" s="695"/>
      <c r="CN32" s="695"/>
      <c r="CO32" s="695"/>
      <c r="CP32" s="695"/>
      <c r="CQ32" s="696"/>
      <c r="CR32" s="679" t="s">
        <v>129</v>
      </c>
      <c r="CS32" s="680"/>
      <c r="CT32" s="680"/>
      <c r="CU32" s="680"/>
      <c r="CV32" s="680"/>
      <c r="CW32" s="680"/>
      <c r="CX32" s="680"/>
      <c r="CY32" s="681"/>
      <c r="CZ32" s="684" t="s">
        <v>129</v>
      </c>
      <c r="DA32" s="713"/>
      <c r="DB32" s="713"/>
      <c r="DC32" s="717"/>
      <c r="DD32" s="688" t="s">
        <v>129</v>
      </c>
      <c r="DE32" s="680"/>
      <c r="DF32" s="680"/>
      <c r="DG32" s="680"/>
      <c r="DH32" s="680"/>
      <c r="DI32" s="680"/>
      <c r="DJ32" s="680"/>
      <c r="DK32" s="681"/>
      <c r="DL32" s="688" t="s">
        <v>129</v>
      </c>
      <c r="DM32" s="680"/>
      <c r="DN32" s="680"/>
      <c r="DO32" s="680"/>
      <c r="DP32" s="680"/>
      <c r="DQ32" s="680"/>
      <c r="DR32" s="680"/>
      <c r="DS32" s="680"/>
      <c r="DT32" s="680"/>
      <c r="DU32" s="680"/>
      <c r="DV32" s="681"/>
      <c r="DW32" s="684" t="s">
        <v>129</v>
      </c>
      <c r="DX32" s="713"/>
      <c r="DY32" s="713"/>
      <c r="DZ32" s="713"/>
      <c r="EA32" s="713"/>
      <c r="EB32" s="713"/>
      <c r="EC32" s="714"/>
    </row>
    <row r="33" spans="2:133" ht="11.25" customHeight="1" x14ac:dyDescent="0.15">
      <c r="B33" s="676" t="s">
        <v>321</v>
      </c>
      <c r="C33" s="677"/>
      <c r="D33" s="677"/>
      <c r="E33" s="677"/>
      <c r="F33" s="677"/>
      <c r="G33" s="677"/>
      <c r="H33" s="677"/>
      <c r="I33" s="677"/>
      <c r="J33" s="677"/>
      <c r="K33" s="677"/>
      <c r="L33" s="677"/>
      <c r="M33" s="677"/>
      <c r="N33" s="677"/>
      <c r="O33" s="677"/>
      <c r="P33" s="677"/>
      <c r="Q33" s="678"/>
      <c r="R33" s="679">
        <v>231292</v>
      </c>
      <c r="S33" s="680"/>
      <c r="T33" s="680"/>
      <c r="U33" s="680"/>
      <c r="V33" s="680"/>
      <c r="W33" s="680"/>
      <c r="X33" s="680"/>
      <c r="Y33" s="681"/>
      <c r="Z33" s="682">
        <v>3.8</v>
      </c>
      <c r="AA33" s="682"/>
      <c r="AB33" s="682"/>
      <c r="AC33" s="682"/>
      <c r="AD33" s="683" t="s">
        <v>129</v>
      </c>
      <c r="AE33" s="683"/>
      <c r="AF33" s="683"/>
      <c r="AG33" s="683"/>
      <c r="AH33" s="683"/>
      <c r="AI33" s="683"/>
      <c r="AJ33" s="683"/>
      <c r="AK33" s="683"/>
      <c r="AL33" s="684" t="s">
        <v>129</v>
      </c>
      <c r="AM33" s="685"/>
      <c r="AN33" s="685"/>
      <c r="AO33" s="686"/>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694" t="s">
        <v>322</v>
      </c>
      <c r="CE33" s="695"/>
      <c r="CF33" s="695"/>
      <c r="CG33" s="695"/>
      <c r="CH33" s="695"/>
      <c r="CI33" s="695"/>
      <c r="CJ33" s="695"/>
      <c r="CK33" s="695"/>
      <c r="CL33" s="695"/>
      <c r="CM33" s="695"/>
      <c r="CN33" s="695"/>
      <c r="CO33" s="695"/>
      <c r="CP33" s="695"/>
      <c r="CQ33" s="696"/>
      <c r="CR33" s="679">
        <v>2381556</v>
      </c>
      <c r="CS33" s="715"/>
      <c r="CT33" s="715"/>
      <c r="CU33" s="715"/>
      <c r="CV33" s="715"/>
      <c r="CW33" s="715"/>
      <c r="CX33" s="715"/>
      <c r="CY33" s="716"/>
      <c r="CZ33" s="684">
        <v>41.1</v>
      </c>
      <c r="DA33" s="713"/>
      <c r="DB33" s="713"/>
      <c r="DC33" s="717"/>
      <c r="DD33" s="688">
        <v>1936364</v>
      </c>
      <c r="DE33" s="715"/>
      <c r="DF33" s="715"/>
      <c r="DG33" s="715"/>
      <c r="DH33" s="715"/>
      <c r="DI33" s="715"/>
      <c r="DJ33" s="715"/>
      <c r="DK33" s="716"/>
      <c r="DL33" s="688">
        <v>1009425</v>
      </c>
      <c r="DM33" s="715"/>
      <c r="DN33" s="715"/>
      <c r="DO33" s="715"/>
      <c r="DP33" s="715"/>
      <c r="DQ33" s="715"/>
      <c r="DR33" s="715"/>
      <c r="DS33" s="715"/>
      <c r="DT33" s="715"/>
      <c r="DU33" s="715"/>
      <c r="DV33" s="716"/>
      <c r="DW33" s="684">
        <v>31.8</v>
      </c>
      <c r="DX33" s="713"/>
      <c r="DY33" s="713"/>
      <c r="DZ33" s="713"/>
      <c r="EA33" s="713"/>
      <c r="EB33" s="713"/>
      <c r="EC33" s="714"/>
    </row>
    <row r="34" spans="2:133" ht="11.25" customHeight="1" x14ac:dyDescent="0.15">
      <c r="B34" s="676" t="s">
        <v>323</v>
      </c>
      <c r="C34" s="677"/>
      <c r="D34" s="677"/>
      <c r="E34" s="677"/>
      <c r="F34" s="677"/>
      <c r="G34" s="677"/>
      <c r="H34" s="677"/>
      <c r="I34" s="677"/>
      <c r="J34" s="677"/>
      <c r="K34" s="677"/>
      <c r="L34" s="677"/>
      <c r="M34" s="677"/>
      <c r="N34" s="677"/>
      <c r="O34" s="677"/>
      <c r="P34" s="677"/>
      <c r="Q34" s="678"/>
      <c r="R34" s="679">
        <v>227299</v>
      </c>
      <c r="S34" s="680"/>
      <c r="T34" s="680"/>
      <c r="U34" s="680"/>
      <c r="V34" s="680"/>
      <c r="W34" s="680"/>
      <c r="X34" s="680"/>
      <c r="Y34" s="681"/>
      <c r="Z34" s="682">
        <v>3.7</v>
      </c>
      <c r="AA34" s="682"/>
      <c r="AB34" s="682"/>
      <c r="AC34" s="682"/>
      <c r="AD34" s="683">
        <v>14</v>
      </c>
      <c r="AE34" s="683"/>
      <c r="AF34" s="683"/>
      <c r="AG34" s="683"/>
      <c r="AH34" s="683"/>
      <c r="AI34" s="683"/>
      <c r="AJ34" s="683"/>
      <c r="AK34" s="683"/>
      <c r="AL34" s="684">
        <v>0</v>
      </c>
      <c r="AM34" s="685"/>
      <c r="AN34" s="685"/>
      <c r="AO34" s="686"/>
      <c r="AP34" s="234"/>
      <c r="AQ34" s="658" t="s">
        <v>324</v>
      </c>
      <c r="AR34" s="659"/>
      <c r="AS34" s="659"/>
      <c r="AT34" s="659"/>
      <c r="AU34" s="659"/>
      <c r="AV34" s="659"/>
      <c r="AW34" s="659"/>
      <c r="AX34" s="659"/>
      <c r="AY34" s="659"/>
      <c r="AZ34" s="659"/>
      <c r="BA34" s="659"/>
      <c r="BB34" s="659"/>
      <c r="BC34" s="659"/>
      <c r="BD34" s="659"/>
      <c r="BE34" s="659"/>
      <c r="BF34" s="660"/>
      <c r="BG34" s="658" t="s">
        <v>325</v>
      </c>
      <c r="BH34" s="659"/>
      <c r="BI34" s="659"/>
      <c r="BJ34" s="659"/>
      <c r="BK34" s="659"/>
      <c r="BL34" s="659"/>
      <c r="BM34" s="659"/>
      <c r="BN34" s="659"/>
      <c r="BO34" s="659"/>
      <c r="BP34" s="659"/>
      <c r="BQ34" s="659"/>
      <c r="BR34" s="659"/>
      <c r="BS34" s="659"/>
      <c r="BT34" s="659"/>
      <c r="BU34" s="659"/>
      <c r="BV34" s="659"/>
      <c r="BW34" s="659"/>
      <c r="BX34" s="659"/>
      <c r="BY34" s="659"/>
      <c r="BZ34" s="659"/>
      <c r="CA34" s="659"/>
      <c r="CB34" s="660"/>
      <c r="CD34" s="694" t="s">
        <v>326</v>
      </c>
      <c r="CE34" s="695"/>
      <c r="CF34" s="695"/>
      <c r="CG34" s="695"/>
      <c r="CH34" s="695"/>
      <c r="CI34" s="695"/>
      <c r="CJ34" s="695"/>
      <c r="CK34" s="695"/>
      <c r="CL34" s="695"/>
      <c r="CM34" s="695"/>
      <c r="CN34" s="695"/>
      <c r="CO34" s="695"/>
      <c r="CP34" s="695"/>
      <c r="CQ34" s="696"/>
      <c r="CR34" s="679">
        <v>693776</v>
      </c>
      <c r="CS34" s="680"/>
      <c r="CT34" s="680"/>
      <c r="CU34" s="680"/>
      <c r="CV34" s="680"/>
      <c r="CW34" s="680"/>
      <c r="CX34" s="680"/>
      <c r="CY34" s="681"/>
      <c r="CZ34" s="684">
        <v>12</v>
      </c>
      <c r="DA34" s="713"/>
      <c r="DB34" s="713"/>
      <c r="DC34" s="717"/>
      <c r="DD34" s="688">
        <v>483683</v>
      </c>
      <c r="DE34" s="680"/>
      <c r="DF34" s="680"/>
      <c r="DG34" s="680"/>
      <c r="DH34" s="680"/>
      <c r="DI34" s="680"/>
      <c r="DJ34" s="680"/>
      <c r="DK34" s="681"/>
      <c r="DL34" s="688">
        <v>358015</v>
      </c>
      <c r="DM34" s="680"/>
      <c r="DN34" s="680"/>
      <c r="DO34" s="680"/>
      <c r="DP34" s="680"/>
      <c r="DQ34" s="680"/>
      <c r="DR34" s="680"/>
      <c r="DS34" s="680"/>
      <c r="DT34" s="680"/>
      <c r="DU34" s="680"/>
      <c r="DV34" s="681"/>
      <c r="DW34" s="684">
        <v>11.3</v>
      </c>
      <c r="DX34" s="713"/>
      <c r="DY34" s="713"/>
      <c r="DZ34" s="713"/>
      <c r="EA34" s="713"/>
      <c r="EB34" s="713"/>
      <c r="EC34" s="714"/>
    </row>
    <row r="35" spans="2:133" ht="11.25" customHeight="1" x14ac:dyDescent="0.15">
      <c r="B35" s="676" t="s">
        <v>327</v>
      </c>
      <c r="C35" s="677"/>
      <c r="D35" s="677"/>
      <c r="E35" s="677"/>
      <c r="F35" s="677"/>
      <c r="G35" s="677"/>
      <c r="H35" s="677"/>
      <c r="I35" s="677"/>
      <c r="J35" s="677"/>
      <c r="K35" s="677"/>
      <c r="L35" s="677"/>
      <c r="M35" s="677"/>
      <c r="N35" s="677"/>
      <c r="O35" s="677"/>
      <c r="P35" s="677"/>
      <c r="Q35" s="678"/>
      <c r="R35" s="679">
        <v>1051300</v>
      </c>
      <c r="S35" s="680"/>
      <c r="T35" s="680"/>
      <c r="U35" s="680"/>
      <c r="V35" s="680"/>
      <c r="W35" s="680"/>
      <c r="X35" s="680"/>
      <c r="Y35" s="681"/>
      <c r="Z35" s="682">
        <v>17.100000000000001</v>
      </c>
      <c r="AA35" s="682"/>
      <c r="AB35" s="682"/>
      <c r="AC35" s="682"/>
      <c r="AD35" s="683" t="s">
        <v>129</v>
      </c>
      <c r="AE35" s="683"/>
      <c r="AF35" s="683"/>
      <c r="AG35" s="683"/>
      <c r="AH35" s="683"/>
      <c r="AI35" s="683"/>
      <c r="AJ35" s="683"/>
      <c r="AK35" s="683"/>
      <c r="AL35" s="684" t="s">
        <v>129</v>
      </c>
      <c r="AM35" s="685"/>
      <c r="AN35" s="685"/>
      <c r="AO35" s="686"/>
      <c r="AP35" s="234"/>
      <c r="AQ35" s="752" t="s">
        <v>328</v>
      </c>
      <c r="AR35" s="753"/>
      <c r="AS35" s="753"/>
      <c r="AT35" s="753"/>
      <c r="AU35" s="753"/>
      <c r="AV35" s="753"/>
      <c r="AW35" s="753"/>
      <c r="AX35" s="753"/>
      <c r="AY35" s="754"/>
      <c r="AZ35" s="668">
        <v>457642</v>
      </c>
      <c r="BA35" s="669"/>
      <c r="BB35" s="669"/>
      <c r="BC35" s="669"/>
      <c r="BD35" s="669"/>
      <c r="BE35" s="669"/>
      <c r="BF35" s="755"/>
      <c r="BG35" s="690" t="s">
        <v>329</v>
      </c>
      <c r="BH35" s="691"/>
      <c r="BI35" s="691"/>
      <c r="BJ35" s="691"/>
      <c r="BK35" s="691"/>
      <c r="BL35" s="691"/>
      <c r="BM35" s="691"/>
      <c r="BN35" s="691"/>
      <c r="BO35" s="691"/>
      <c r="BP35" s="691"/>
      <c r="BQ35" s="691"/>
      <c r="BR35" s="691"/>
      <c r="BS35" s="691"/>
      <c r="BT35" s="691"/>
      <c r="BU35" s="692"/>
      <c r="BV35" s="668">
        <v>909</v>
      </c>
      <c r="BW35" s="669"/>
      <c r="BX35" s="669"/>
      <c r="BY35" s="669"/>
      <c r="BZ35" s="669"/>
      <c r="CA35" s="669"/>
      <c r="CB35" s="755"/>
      <c r="CD35" s="694" t="s">
        <v>330</v>
      </c>
      <c r="CE35" s="695"/>
      <c r="CF35" s="695"/>
      <c r="CG35" s="695"/>
      <c r="CH35" s="695"/>
      <c r="CI35" s="695"/>
      <c r="CJ35" s="695"/>
      <c r="CK35" s="695"/>
      <c r="CL35" s="695"/>
      <c r="CM35" s="695"/>
      <c r="CN35" s="695"/>
      <c r="CO35" s="695"/>
      <c r="CP35" s="695"/>
      <c r="CQ35" s="696"/>
      <c r="CR35" s="679">
        <v>26492</v>
      </c>
      <c r="CS35" s="715"/>
      <c r="CT35" s="715"/>
      <c r="CU35" s="715"/>
      <c r="CV35" s="715"/>
      <c r="CW35" s="715"/>
      <c r="CX35" s="715"/>
      <c r="CY35" s="716"/>
      <c r="CZ35" s="684">
        <v>0.5</v>
      </c>
      <c r="DA35" s="713"/>
      <c r="DB35" s="713"/>
      <c r="DC35" s="717"/>
      <c r="DD35" s="688">
        <v>21612</v>
      </c>
      <c r="DE35" s="715"/>
      <c r="DF35" s="715"/>
      <c r="DG35" s="715"/>
      <c r="DH35" s="715"/>
      <c r="DI35" s="715"/>
      <c r="DJ35" s="715"/>
      <c r="DK35" s="716"/>
      <c r="DL35" s="688">
        <v>21612</v>
      </c>
      <c r="DM35" s="715"/>
      <c r="DN35" s="715"/>
      <c r="DO35" s="715"/>
      <c r="DP35" s="715"/>
      <c r="DQ35" s="715"/>
      <c r="DR35" s="715"/>
      <c r="DS35" s="715"/>
      <c r="DT35" s="715"/>
      <c r="DU35" s="715"/>
      <c r="DV35" s="716"/>
      <c r="DW35" s="684">
        <v>0.7</v>
      </c>
      <c r="DX35" s="713"/>
      <c r="DY35" s="713"/>
      <c r="DZ35" s="713"/>
      <c r="EA35" s="713"/>
      <c r="EB35" s="713"/>
      <c r="EC35" s="714"/>
    </row>
    <row r="36" spans="2:133" ht="11.25" customHeight="1" x14ac:dyDescent="0.15">
      <c r="B36" s="676" t="s">
        <v>331</v>
      </c>
      <c r="C36" s="677"/>
      <c r="D36" s="677"/>
      <c r="E36" s="677"/>
      <c r="F36" s="677"/>
      <c r="G36" s="677"/>
      <c r="H36" s="677"/>
      <c r="I36" s="677"/>
      <c r="J36" s="677"/>
      <c r="K36" s="677"/>
      <c r="L36" s="677"/>
      <c r="M36" s="677"/>
      <c r="N36" s="677"/>
      <c r="O36" s="677"/>
      <c r="P36" s="677"/>
      <c r="Q36" s="678"/>
      <c r="R36" s="679" t="s">
        <v>238</v>
      </c>
      <c r="S36" s="680"/>
      <c r="T36" s="680"/>
      <c r="U36" s="680"/>
      <c r="V36" s="680"/>
      <c r="W36" s="680"/>
      <c r="X36" s="680"/>
      <c r="Y36" s="681"/>
      <c r="Z36" s="682" t="s">
        <v>129</v>
      </c>
      <c r="AA36" s="682"/>
      <c r="AB36" s="682"/>
      <c r="AC36" s="682"/>
      <c r="AD36" s="683" t="s">
        <v>238</v>
      </c>
      <c r="AE36" s="683"/>
      <c r="AF36" s="683"/>
      <c r="AG36" s="683"/>
      <c r="AH36" s="683"/>
      <c r="AI36" s="683"/>
      <c r="AJ36" s="683"/>
      <c r="AK36" s="683"/>
      <c r="AL36" s="684" t="s">
        <v>129</v>
      </c>
      <c r="AM36" s="685"/>
      <c r="AN36" s="685"/>
      <c r="AO36" s="686"/>
      <c r="AQ36" s="756" t="s">
        <v>332</v>
      </c>
      <c r="AR36" s="757"/>
      <c r="AS36" s="757"/>
      <c r="AT36" s="757"/>
      <c r="AU36" s="757"/>
      <c r="AV36" s="757"/>
      <c r="AW36" s="757"/>
      <c r="AX36" s="757"/>
      <c r="AY36" s="758"/>
      <c r="AZ36" s="679">
        <v>64433</v>
      </c>
      <c r="BA36" s="680"/>
      <c r="BB36" s="680"/>
      <c r="BC36" s="680"/>
      <c r="BD36" s="715"/>
      <c r="BE36" s="715"/>
      <c r="BF36" s="738"/>
      <c r="BG36" s="694" t="s">
        <v>333</v>
      </c>
      <c r="BH36" s="695"/>
      <c r="BI36" s="695"/>
      <c r="BJ36" s="695"/>
      <c r="BK36" s="695"/>
      <c r="BL36" s="695"/>
      <c r="BM36" s="695"/>
      <c r="BN36" s="695"/>
      <c r="BO36" s="695"/>
      <c r="BP36" s="695"/>
      <c r="BQ36" s="695"/>
      <c r="BR36" s="695"/>
      <c r="BS36" s="695"/>
      <c r="BT36" s="695"/>
      <c r="BU36" s="696"/>
      <c r="BV36" s="679">
        <v>-9678</v>
      </c>
      <c r="BW36" s="680"/>
      <c r="BX36" s="680"/>
      <c r="BY36" s="680"/>
      <c r="BZ36" s="680"/>
      <c r="CA36" s="680"/>
      <c r="CB36" s="689"/>
      <c r="CD36" s="694" t="s">
        <v>334</v>
      </c>
      <c r="CE36" s="695"/>
      <c r="CF36" s="695"/>
      <c r="CG36" s="695"/>
      <c r="CH36" s="695"/>
      <c r="CI36" s="695"/>
      <c r="CJ36" s="695"/>
      <c r="CK36" s="695"/>
      <c r="CL36" s="695"/>
      <c r="CM36" s="695"/>
      <c r="CN36" s="695"/>
      <c r="CO36" s="695"/>
      <c r="CP36" s="695"/>
      <c r="CQ36" s="696"/>
      <c r="CR36" s="679">
        <v>519535</v>
      </c>
      <c r="CS36" s="680"/>
      <c r="CT36" s="680"/>
      <c r="CU36" s="680"/>
      <c r="CV36" s="680"/>
      <c r="CW36" s="680"/>
      <c r="CX36" s="680"/>
      <c r="CY36" s="681"/>
      <c r="CZ36" s="684">
        <v>9</v>
      </c>
      <c r="DA36" s="713"/>
      <c r="DB36" s="713"/>
      <c r="DC36" s="717"/>
      <c r="DD36" s="688">
        <v>362460</v>
      </c>
      <c r="DE36" s="680"/>
      <c r="DF36" s="680"/>
      <c r="DG36" s="680"/>
      <c r="DH36" s="680"/>
      <c r="DI36" s="680"/>
      <c r="DJ36" s="680"/>
      <c r="DK36" s="681"/>
      <c r="DL36" s="688">
        <v>249184</v>
      </c>
      <c r="DM36" s="680"/>
      <c r="DN36" s="680"/>
      <c r="DO36" s="680"/>
      <c r="DP36" s="680"/>
      <c r="DQ36" s="680"/>
      <c r="DR36" s="680"/>
      <c r="DS36" s="680"/>
      <c r="DT36" s="680"/>
      <c r="DU36" s="680"/>
      <c r="DV36" s="681"/>
      <c r="DW36" s="684">
        <v>7.8</v>
      </c>
      <c r="DX36" s="713"/>
      <c r="DY36" s="713"/>
      <c r="DZ36" s="713"/>
      <c r="EA36" s="713"/>
      <c r="EB36" s="713"/>
      <c r="EC36" s="714"/>
    </row>
    <row r="37" spans="2:133" ht="11.25" customHeight="1" x14ac:dyDescent="0.15">
      <c r="B37" s="676" t="s">
        <v>335</v>
      </c>
      <c r="C37" s="677"/>
      <c r="D37" s="677"/>
      <c r="E37" s="677"/>
      <c r="F37" s="677"/>
      <c r="G37" s="677"/>
      <c r="H37" s="677"/>
      <c r="I37" s="677"/>
      <c r="J37" s="677"/>
      <c r="K37" s="677"/>
      <c r="L37" s="677"/>
      <c r="M37" s="677"/>
      <c r="N37" s="677"/>
      <c r="O37" s="677"/>
      <c r="P37" s="677"/>
      <c r="Q37" s="678"/>
      <c r="R37" s="679">
        <v>123600</v>
      </c>
      <c r="S37" s="680"/>
      <c r="T37" s="680"/>
      <c r="U37" s="680"/>
      <c r="V37" s="680"/>
      <c r="W37" s="680"/>
      <c r="X37" s="680"/>
      <c r="Y37" s="681"/>
      <c r="Z37" s="682">
        <v>2</v>
      </c>
      <c r="AA37" s="682"/>
      <c r="AB37" s="682"/>
      <c r="AC37" s="682"/>
      <c r="AD37" s="683" t="s">
        <v>129</v>
      </c>
      <c r="AE37" s="683"/>
      <c r="AF37" s="683"/>
      <c r="AG37" s="683"/>
      <c r="AH37" s="683"/>
      <c r="AI37" s="683"/>
      <c r="AJ37" s="683"/>
      <c r="AK37" s="683"/>
      <c r="AL37" s="684" t="s">
        <v>129</v>
      </c>
      <c r="AM37" s="685"/>
      <c r="AN37" s="685"/>
      <c r="AO37" s="686"/>
      <c r="AQ37" s="756" t="s">
        <v>336</v>
      </c>
      <c r="AR37" s="757"/>
      <c r="AS37" s="757"/>
      <c r="AT37" s="757"/>
      <c r="AU37" s="757"/>
      <c r="AV37" s="757"/>
      <c r="AW37" s="757"/>
      <c r="AX37" s="757"/>
      <c r="AY37" s="758"/>
      <c r="AZ37" s="679">
        <v>2680</v>
      </c>
      <c r="BA37" s="680"/>
      <c r="BB37" s="680"/>
      <c r="BC37" s="680"/>
      <c r="BD37" s="715"/>
      <c r="BE37" s="715"/>
      <c r="BF37" s="738"/>
      <c r="BG37" s="694" t="s">
        <v>337</v>
      </c>
      <c r="BH37" s="695"/>
      <c r="BI37" s="695"/>
      <c r="BJ37" s="695"/>
      <c r="BK37" s="695"/>
      <c r="BL37" s="695"/>
      <c r="BM37" s="695"/>
      <c r="BN37" s="695"/>
      <c r="BO37" s="695"/>
      <c r="BP37" s="695"/>
      <c r="BQ37" s="695"/>
      <c r="BR37" s="695"/>
      <c r="BS37" s="695"/>
      <c r="BT37" s="695"/>
      <c r="BU37" s="696"/>
      <c r="BV37" s="679">
        <v>703</v>
      </c>
      <c r="BW37" s="680"/>
      <c r="BX37" s="680"/>
      <c r="BY37" s="680"/>
      <c r="BZ37" s="680"/>
      <c r="CA37" s="680"/>
      <c r="CB37" s="689"/>
      <c r="CD37" s="694" t="s">
        <v>338</v>
      </c>
      <c r="CE37" s="695"/>
      <c r="CF37" s="695"/>
      <c r="CG37" s="695"/>
      <c r="CH37" s="695"/>
      <c r="CI37" s="695"/>
      <c r="CJ37" s="695"/>
      <c r="CK37" s="695"/>
      <c r="CL37" s="695"/>
      <c r="CM37" s="695"/>
      <c r="CN37" s="695"/>
      <c r="CO37" s="695"/>
      <c r="CP37" s="695"/>
      <c r="CQ37" s="696"/>
      <c r="CR37" s="679">
        <v>152607</v>
      </c>
      <c r="CS37" s="715"/>
      <c r="CT37" s="715"/>
      <c r="CU37" s="715"/>
      <c r="CV37" s="715"/>
      <c r="CW37" s="715"/>
      <c r="CX37" s="715"/>
      <c r="CY37" s="716"/>
      <c r="CZ37" s="684">
        <v>2.6</v>
      </c>
      <c r="DA37" s="713"/>
      <c r="DB37" s="713"/>
      <c r="DC37" s="717"/>
      <c r="DD37" s="688">
        <v>147415</v>
      </c>
      <c r="DE37" s="715"/>
      <c r="DF37" s="715"/>
      <c r="DG37" s="715"/>
      <c r="DH37" s="715"/>
      <c r="DI37" s="715"/>
      <c r="DJ37" s="715"/>
      <c r="DK37" s="716"/>
      <c r="DL37" s="688">
        <v>147415</v>
      </c>
      <c r="DM37" s="715"/>
      <c r="DN37" s="715"/>
      <c r="DO37" s="715"/>
      <c r="DP37" s="715"/>
      <c r="DQ37" s="715"/>
      <c r="DR37" s="715"/>
      <c r="DS37" s="715"/>
      <c r="DT37" s="715"/>
      <c r="DU37" s="715"/>
      <c r="DV37" s="716"/>
      <c r="DW37" s="684">
        <v>4.5999999999999996</v>
      </c>
      <c r="DX37" s="713"/>
      <c r="DY37" s="713"/>
      <c r="DZ37" s="713"/>
      <c r="EA37" s="713"/>
      <c r="EB37" s="713"/>
      <c r="EC37" s="714"/>
    </row>
    <row r="38" spans="2:133" ht="11.25" customHeight="1" x14ac:dyDescent="0.15">
      <c r="B38" s="724" t="s">
        <v>339</v>
      </c>
      <c r="C38" s="725"/>
      <c r="D38" s="725"/>
      <c r="E38" s="725"/>
      <c r="F38" s="725"/>
      <c r="G38" s="725"/>
      <c r="H38" s="725"/>
      <c r="I38" s="725"/>
      <c r="J38" s="725"/>
      <c r="K38" s="725"/>
      <c r="L38" s="725"/>
      <c r="M38" s="725"/>
      <c r="N38" s="725"/>
      <c r="O38" s="725"/>
      <c r="P38" s="725"/>
      <c r="Q38" s="726"/>
      <c r="R38" s="759">
        <v>6145789</v>
      </c>
      <c r="S38" s="760"/>
      <c r="T38" s="760"/>
      <c r="U38" s="760"/>
      <c r="V38" s="760"/>
      <c r="W38" s="760"/>
      <c r="X38" s="760"/>
      <c r="Y38" s="761"/>
      <c r="Z38" s="762">
        <v>100</v>
      </c>
      <c r="AA38" s="762"/>
      <c r="AB38" s="762"/>
      <c r="AC38" s="762"/>
      <c r="AD38" s="763">
        <v>3053379</v>
      </c>
      <c r="AE38" s="763"/>
      <c r="AF38" s="763"/>
      <c r="AG38" s="763"/>
      <c r="AH38" s="763"/>
      <c r="AI38" s="763"/>
      <c r="AJ38" s="763"/>
      <c r="AK38" s="763"/>
      <c r="AL38" s="764">
        <v>100</v>
      </c>
      <c r="AM38" s="750"/>
      <c r="AN38" s="750"/>
      <c r="AO38" s="765"/>
      <c r="AQ38" s="756" t="s">
        <v>340</v>
      </c>
      <c r="AR38" s="757"/>
      <c r="AS38" s="757"/>
      <c r="AT38" s="757"/>
      <c r="AU38" s="757"/>
      <c r="AV38" s="757"/>
      <c r="AW38" s="757"/>
      <c r="AX38" s="757"/>
      <c r="AY38" s="758"/>
      <c r="AZ38" s="679" t="s">
        <v>238</v>
      </c>
      <c r="BA38" s="680"/>
      <c r="BB38" s="680"/>
      <c r="BC38" s="680"/>
      <c r="BD38" s="715"/>
      <c r="BE38" s="715"/>
      <c r="BF38" s="738"/>
      <c r="BG38" s="694" t="s">
        <v>341</v>
      </c>
      <c r="BH38" s="695"/>
      <c r="BI38" s="695"/>
      <c r="BJ38" s="695"/>
      <c r="BK38" s="695"/>
      <c r="BL38" s="695"/>
      <c r="BM38" s="695"/>
      <c r="BN38" s="695"/>
      <c r="BO38" s="695"/>
      <c r="BP38" s="695"/>
      <c r="BQ38" s="695"/>
      <c r="BR38" s="695"/>
      <c r="BS38" s="695"/>
      <c r="BT38" s="695"/>
      <c r="BU38" s="696"/>
      <c r="BV38" s="679">
        <v>994</v>
      </c>
      <c r="BW38" s="680"/>
      <c r="BX38" s="680"/>
      <c r="BY38" s="680"/>
      <c r="BZ38" s="680"/>
      <c r="CA38" s="680"/>
      <c r="CB38" s="689"/>
      <c r="CD38" s="694" t="s">
        <v>342</v>
      </c>
      <c r="CE38" s="695"/>
      <c r="CF38" s="695"/>
      <c r="CG38" s="695"/>
      <c r="CH38" s="695"/>
      <c r="CI38" s="695"/>
      <c r="CJ38" s="695"/>
      <c r="CK38" s="695"/>
      <c r="CL38" s="695"/>
      <c r="CM38" s="695"/>
      <c r="CN38" s="695"/>
      <c r="CO38" s="695"/>
      <c r="CP38" s="695"/>
      <c r="CQ38" s="696"/>
      <c r="CR38" s="679">
        <v>457642</v>
      </c>
      <c r="CS38" s="680"/>
      <c r="CT38" s="680"/>
      <c r="CU38" s="680"/>
      <c r="CV38" s="680"/>
      <c r="CW38" s="680"/>
      <c r="CX38" s="680"/>
      <c r="CY38" s="681"/>
      <c r="CZ38" s="684">
        <v>7.9</v>
      </c>
      <c r="DA38" s="713"/>
      <c r="DB38" s="713"/>
      <c r="DC38" s="717"/>
      <c r="DD38" s="688">
        <v>398413</v>
      </c>
      <c r="DE38" s="680"/>
      <c r="DF38" s="680"/>
      <c r="DG38" s="680"/>
      <c r="DH38" s="680"/>
      <c r="DI38" s="680"/>
      <c r="DJ38" s="680"/>
      <c r="DK38" s="681"/>
      <c r="DL38" s="688">
        <v>380614</v>
      </c>
      <c r="DM38" s="680"/>
      <c r="DN38" s="680"/>
      <c r="DO38" s="680"/>
      <c r="DP38" s="680"/>
      <c r="DQ38" s="680"/>
      <c r="DR38" s="680"/>
      <c r="DS38" s="680"/>
      <c r="DT38" s="680"/>
      <c r="DU38" s="680"/>
      <c r="DV38" s="681"/>
      <c r="DW38" s="684">
        <v>12</v>
      </c>
      <c r="DX38" s="713"/>
      <c r="DY38" s="713"/>
      <c r="DZ38" s="713"/>
      <c r="EA38" s="713"/>
      <c r="EB38" s="713"/>
      <c r="EC38" s="714"/>
    </row>
    <row r="39" spans="2:133" ht="11.25" customHeight="1" x14ac:dyDescent="0.15">
      <c r="AQ39" s="756" t="s">
        <v>343</v>
      </c>
      <c r="AR39" s="757"/>
      <c r="AS39" s="757"/>
      <c r="AT39" s="757"/>
      <c r="AU39" s="757"/>
      <c r="AV39" s="757"/>
      <c r="AW39" s="757"/>
      <c r="AX39" s="757"/>
      <c r="AY39" s="758"/>
      <c r="AZ39" s="679" t="s">
        <v>238</v>
      </c>
      <c r="BA39" s="680"/>
      <c r="BB39" s="680"/>
      <c r="BC39" s="680"/>
      <c r="BD39" s="715"/>
      <c r="BE39" s="715"/>
      <c r="BF39" s="738"/>
      <c r="BG39" s="770" t="s">
        <v>344</v>
      </c>
      <c r="BH39" s="771"/>
      <c r="BI39" s="771"/>
      <c r="BJ39" s="771"/>
      <c r="BK39" s="771"/>
      <c r="BL39" s="235"/>
      <c r="BM39" s="695" t="s">
        <v>345</v>
      </c>
      <c r="BN39" s="695"/>
      <c r="BO39" s="695"/>
      <c r="BP39" s="695"/>
      <c r="BQ39" s="695"/>
      <c r="BR39" s="695"/>
      <c r="BS39" s="695"/>
      <c r="BT39" s="695"/>
      <c r="BU39" s="696"/>
      <c r="BV39" s="679">
        <v>64</v>
      </c>
      <c r="BW39" s="680"/>
      <c r="BX39" s="680"/>
      <c r="BY39" s="680"/>
      <c r="BZ39" s="680"/>
      <c r="CA39" s="680"/>
      <c r="CB39" s="689"/>
      <c r="CD39" s="694" t="s">
        <v>346</v>
      </c>
      <c r="CE39" s="695"/>
      <c r="CF39" s="695"/>
      <c r="CG39" s="695"/>
      <c r="CH39" s="695"/>
      <c r="CI39" s="695"/>
      <c r="CJ39" s="695"/>
      <c r="CK39" s="695"/>
      <c r="CL39" s="695"/>
      <c r="CM39" s="695"/>
      <c r="CN39" s="695"/>
      <c r="CO39" s="695"/>
      <c r="CP39" s="695"/>
      <c r="CQ39" s="696"/>
      <c r="CR39" s="679">
        <v>523911</v>
      </c>
      <c r="CS39" s="715"/>
      <c r="CT39" s="715"/>
      <c r="CU39" s="715"/>
      <c r="CV39" s="715"/>
      <c r="CW39" s="715"/>
      <c r="CX39" s="715"/>
      <c r="CY39" s="716"/>
      <c r="CZ39" s="684">
        <v>9.1</v>
      </c>
      <c r="DA39" s="713"/>
      <c r="DB39" s="713"/>
      <c r="DC39" s="717"/>
      <c r="DD39" s="688">
        <v>509996</v>
      </c>
      <c r="DE39" s="715"/>
      <c r="DF39" s="715"/>
      <c r="DG39" s="715"/>
      <c r="DH39" s="715"/>
      <c r="DI39" s="715"/>
      <c r="DJ39" s="715"/>
      <c r="DK39" s="716"/>
      <c r="DL39" s="688" t="s">
        <v>238</v>
      </c>
      <c r="DM39" s="715"/>
      <c r="DN39" s="715"/>
      <c r="DO39" s="715"/>
      <c r="DP39" s="715"/>
      <c r="DQ39" s="715"/>
      <c r="DR39" s="715"/>
      <c r="DS39" s="715"/>
      <c r="DT39" s="715"/>
      <c r="DU39" s="715"/>
      <c r="DV39" s="716"/>
      <c r="DW39" s="684" t="s">
        <v>238</v>
      </c>
      <c r="DX39" s="713"/>
      <c r="DY39" s="713"/>
      <c r="DZ39" s="713"/>
      <c r="EA39" s="713"/>
      <c r="EB39" s="713"/>
      <c r="EC39" s="714"/>
    </row>
    <row r="40" spans="2:133" ht="11.25" customHeight="1" x14ac:dyDescent="0.15">
      <c r="AQ40" s="756" t="s">
        <v>347</v>
      </c>
      <c r="AR40" s="757"/>
      <c r="AS40" s="757"/>
      <c r="AT40" s="757"/>
      <c r="AU40" s="757"/>
      <c r="AV40" s="757"/>
      <c r="AW40" s="757"/>
      <c r="AX40" s="757"/>
      <c r="AY40" s="758"/>
      <c r="AZ40" s="679">
        <v>75639</v>
      </c>
      <c r="BA40" s="680"/>
      <c r="BB40" s="680"/>
      <c r="BC40" s="680"/>
      <c r="BD40" s="715"/>
      <c r="BE40" s="715"/>
      <c r="BF40" s="738"/>
      <c r="BG40" s="770"/>
      <c r="BH40" s="771"/>
      <c r="BI40" s="771"/>
      <c r="BJ40" s="771"/>
      <c r="BK40" s="771"/>
      <c r="BL40" s="235"/>
      <c r="BM40" s="695" t="s">
        <v>348</v>
      </c>
      <c r="BN40" s="695"/>
      <c r="BO40" s="695"/>
      <c r="BP40" s="695"/>
      <c r="BQ40" s="695"/>
      <c r="BR40" s="695"/>
      <c r="BS40" s="695"/>
      <c r="BT40" s="695"/>
      <c r="BU40" s="696"/>
      <c r="BV40" s="679" t="s">
        <v>129</v>
      </c>
      <c r="BW40" s="680"/>
      <c r="BX40" s="680"/>
      <c r="BY40" s="680"/>
      <c r="BZ40" s="680"/>
      <c r="CA40" s="680"/>
      <c r="CB40" s="689"/>
      <c r="CD40" s="694" t="s">
        <v>349</v>
      </c>
      <c r="CE40" s="695"/>
      <c r="CF40" s="695"/>
      <c r="CG40" s="695"/>
      <c r="CH40" s="695"/>
      <c r="CI40" s="695"/>
      <c r="CJ40" s="695"/>
      <c r="CK40" s="695"/>
      <c r="CL40" s="695"/>
      <c r="CM40" s="695"/>
      <c r="CN40" s="695"/>
      <c r="CO40" s="695"/>
      <c r="CP40" s="695"/>
      <c r="CQ40" s="696"/>
      <c r="CR40" s="679">
        <v>160200</v>
      </c>
      <c r="CS40" s="680"/>
      <c r="CT40" s="680"/>
      <c r="CU40" s="680"/>
      <c r="CV40" s="680"/>
      <c r="CW40" s="680"/>
      <c r="CX40" s="680"/>
      <c r="CY40" s="681"/>
      <c r="CZ40" s="684">
        <v>2.8</v>
      </c>
      <c r="DA40" s="713"/>
      <c r="DB40" s="713"/>
      <c r="DC40" s="717"/>
      <c r="DD40" s="688">
        <v>160200</v>
      </c>
      <c r="DE40" s="680"/>
      <c r="DF40" s="680"/>
      <c r="DG40" s="680"/>
      <c r="DH40" s="680"/>
      <c r="DI40" s="680"/>
      <c r="DJ40" s="680"/>
      <c r="DK40" s="681"/>
      <c r="DL40" s="688" t="s">
        <v>238</v>
      </c>
      <c r="DM40" s="680"/>
      <c r="DN40" s="680"/>
      <c r="DO40" s="680"/>
      <c r="DP40" s="680"/>
      <c r="DQ40" s="680"/>
      <c r="DR40" s="680"/>
      <c r="DS40" s="680"/>
      <c r="DT40" s="680"/>
      <c r="DU40" s="680"/>
      <c r="DV40" s="681"/>
      <c r="DW40" s="684" t="s">
        <v>129</v>
      </c>
      <c r="DX40" s="713"/>
      <c r="DY40" s="713"/>
      <c r="DZ40" s="713"/>
      <c r="EA40" s="713"/>
      <c r="EB40" s="713"/>
      <c r="EC40" s="714"/>
    </row>
    <row r="41" spans="2:133" ht="11.25" customHeight="1" x14ac:dyDescent="0.15">
      <c r="AQ41" s="766" t="s">
        <v>350</v>
      </c>
      <c r="AR41" s="767"/>
      <c r="AS41" s="767"/>
      <c r="AT41" s="767"/>
      <c r="AU41" s="767"/>
      <c r="AV41" s="767"/>
      <c r="AW41" s="767"/>
      <c r="AX41" s="767"/>
      <c r="AY41" s="768"/>
      <c r="AZ41" s="759">
        <v>314890</v>
      </c>
      <c r="BA41" s="760"/>
      <c r="BB41" s="760"/>
      <c r="BC41" s="760"/>
      <c r="BD41" s="749"/>
      <c r="BE41" s="749"/>
      <c r="BF41" s="751"/>
      <c r="BG41" s="772"/>
      <c r="BH41" s="773"/>
      <c r="BI41" s="773"/>
      <c r="BJ41" s="773"/>
      <c r="BK41" s="773"/>
      <c r="BL41" s="236"/>
      <c r="BM41" s="704" t="s">
        <v>351</v>
      </c>
      <c r="BN41" s="704"/>
      <c r="BO41" s="704"/>
      <c r="BP41" s="704"/>
      <c r="BQ41" s="704"/>
      <c r="BR41" s="704"/>
      <c r="BS41" s="704"/>
      <c r="BT41" s="704"/>
      <c r="BU41" s="705"/>
      <c r="BV41" s="759">
        <v>551</v>
      </c>
      <c r="BW41" s="760"/>
      <c r="BX41" s="760"/>
      <c r="BY41" s="760"/>
      <c r="BZ41" s="760"/>
      <c r="CA41" s="760"/>
      <c r="CB41" s="769"/>
      <c r="CD41" s="694" t="s">
        <v>352</v>
      </c>
      <c r="CE41" s="695"/>
      <c r="CF41" s="695"/>
      <c r="CG41" s="695"/>
      <c r="CH41" s="695"/>
      <c r="CI41" s="695"/>
      <c r="CJ41" s="695"/>
      <c r="CK41" s="695"/>
      <c r="CL41" s="695"/>
      <c r="CM41" s="695"/>
      <c r="CN41" s="695"/>
      <c r="CO41" s="695"/>
      <c r="CP41" s="695"/>
      <c r="CQ41" s="696"/>
      <c r="CR41" s="679" t="s">
        <v>238</v>
      </c>
      <c r="CS41" s="715"/>
      <c r="CT41" s="715"/>
      <c r="CU41" s="715"/>
      <c r="CV41" s="715"/>
      <c r="CW41" s="715"/>
      <c r="CX41" s="715"/>
      <c r="CY41" s="716"/>
      <c r="CZ41" s="684" t="s">
        <v>238</v>
      </c>
      <c r="DA41" s="713"/>
      <c r="DB41" s="713"/>
      <c r="DC41" s="717"/>
      <c r="DD41" s="688" t="s">
        <v>238</v>
      </c>
      <c r="DE41" s="715"/>
      <c r="DF41" s="715"/>
      <c r="DG41" s="715"/>
      <c r="DH41" s="715"/>
      <c r="DI41" s="715"/>
      <c r="DJ41" s="715"/>
      <c r="DK41" s="716"/>
      <c r="DL41" s="774"/>
      <c r="DM41" s="775"/>
      <c r="DN41" s="775"/>
      <c r="DO41" s="775"/>
      <c r="DP41" s="775"/>
      <c r="DQ41" s="775"/>
      <c r="DR41" s="775"/>
      <c r="DS41" s="775"/>
      <c r="DT41" s="775"/>
      <c r="DU41" s="775"/>
      <c r="DV41" s="776"/>
      <c r="DW41" s="777"/>
      <c r="DX41" s="778"/>
      <c r="DY41" s="778"/>
      <c r="DZ41" s="778"/>
      <c r="EA41" s="778"/>
      <c r="EB41" s="778"/>
      <c r="EC41" s="779"/>
    </row>
    <row r="42" spans="2:133" ht="11.25" customHeight="1" x14ac:dyDescent="0.15">
      <c r="B42" s="229" t="s">
        <v>353</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76" t="s">
        <v>354</v>
      </c>
      <c r="CE42" s="677"/>
      <c r="CF42" s="677"/>
      <c r="CG42" s="677"/>
      <c r="CH42" s="677"/>
      <c r="CI42" s="677"/>
      <c r="CJ42" s="677"/>
      <c r="CK42" s="677"/>
      <c r="CL42" s="677"/>
      <c r="CM42" s="677"/>
      <c r="CN42" s="677"/>
      <c r="CO42" s="677"/>
      <c r="CP42" s="677"/>
      <c r="CQ42" s="678"/>
      <c r="CR42" s="679">
        <v>1932741</v>
      </c>
      <c r="CS42" s="680"/>
      <c r="CT42" s="680"/>
      <c r="CU42" s="680"/>
      <c r="CV42" s="680"/>
      <c r="CW42" s="680"/>
      <c r="CX42" s="680"/>
      <c r="CY42" s="681"/>
      <c r="CZ42" s="684">
        <v>33.4</v>
      </c>
      <c r="DA42" s="685"/>
      <c r="DB42" s="685"/>
      <c r="DC42" s="780"/>
      <c r="DD42" s="688">
        <v>401434</v>
      </c>
      <c r="DE42" s="680"/>
      <c r="DF42" s="680"/>
      <c r="DG42" s="680"/>
      <c r="DH42" s="680"/>
      <c r="DI42" s="680"/>
      <c r="DJ42" s="680"/>
      <c r="DK42" s="681"/>
      <c r="DL42" s="774"/>
      <c r="DM42" s="775"/>
      <c r="DN42" s="775"/>
      <c r="DO42" s="775"/>
      <c r="DP42" s="775"/>
      <c r="DQ42" s="775"/>
      <c r="DR42" s="775"/>
      <c r="DS42" s="775"/>
      <c r="DT42" s="775"/>
      <c r="DU42" s="775"/>
      <c r="DV42" s="776"/>
      <c r="DW42" s="777"/>
      <c r="DX42" s="778"/>
      <c r="DY42" s="778"/>
      <c r="DZ42" s="778"/>
      <c r="EA42" s="778"/>
      <c r="EB42" s="778"/>
      <c r="EC42" s="779"/>
    </row>
    <row r="43" spans="2:133" ht="11.25" customHeight="1" x14ac:dyDescent="0.15">
      <c r="B43" s="239" t="s">
        <v>355</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76" t="s">
        <v>356</v>
      </c>
      <c r="CE43" s="677"/>
      <c r="CF43" s="677"/>
      <c r="CG43" s="677"/>
      <c r="CH43" s="677"/>
      <c r="CI43" s="677"/>
      <c r="CJ43" s="677"/>
      <c r="CK43" s="677"/>
      <c r="CL43" s="677"/>
      <c r="CM43" s="677"/>
      <c r="CN43" s="677"/>
      <c r="CO43" s="677"/>
      <c r="CP43" s="677"/>
      <c r="CQ43" s="678"/>
      <c r="CR43" s="679">
        <v>8782</v>
      </c>
      <c r="CS43" s="715"/>
      <c r="CT43" s="715"/>
      <c r="CU43" s="715"/>
      <c r="CV43" s="715"/>
      <c r="CW43" s="715"/>
      <c r="CX43" s="715"/>
      <c r="CY43" s="716"/>
      <c r="CZ43" s="684">
        <v>0.2</v>
      </c>
      <c r="DA43" s="713"/>
      <c r="DB43" s="713"/>
      <c r="DC43" s="717"/>
      <c r="DD43" s="688">
        <v>8782</v>
      </c>
      <c r="DE43" s="715"/>
      <c r="DF43" s="715"/>
      <c r="DG43" s="715"/>
      <c r="DH43" s="715"/>
      <c r="DI43" s="715"/>
      <c r="DJ43" s="715"/>
      <c r="DK43" s="716"/>
      <c r="DL43" s="774"/>
      <c r="DM43" s="775"/>
      <c r="DN43" s="775"/>
      <c r="DO43" s="775"/>
      <c r="DP43" s="775"/>
      <c r="DQ43" s="775"/>
      <c r="DR43" s="775"/>
      <c r="DS43" s="775"/>
      <c r="DT43" s="775"/>
      <c r="DU43" s="775"/>
      <c r="DV43" s="776"/>
      <c r="DW43" s="777"/>
      <c r="DX43" s="778"/>
      <c r="DY43" s="778"/>
      <c r="DZ43" s="778"/>
      <c r="EA43" s="778"/>
      <c r="EB43" s="778"/>
      <c r="EC43" s="779"/>
    </row>
    <row r="44" spans="2:133" ht="11.25" customHeight="1" x14ac:dyDescent="0.15">
      <c r="B44" s="240" t="s">
        <v>357</v>
      </c>
      <c r="CD44" s="791" t="s">
        <v>308</v>
      </c>
      <c r="CE44" s="792"/>
      <c r="CF44" s="676" t="s">
        <v>358</v>
      </c>
      <c r="CG44" s="677"/>
      <c r="CH44" s="677"/>
      <c r="CI44" s="677"/>
      <c r="CJ44" s="677"/>
      <c r="CK44" s="677"/>
      <c r="CL44" s="677"/>
      <c r="CM44" s="677"/>
      <c r="CN44" s="677"/>
      <c r="CO44" s="677"/>
      <c r="CP44" s="677"/>
      <c r="CQ44" s="678"/>
      <c r="CR44" s="679">
        <v>1603866</v>
      </c>
      <c r="CS44" s="680"/>
      <c r="CT44" s="680"/>
      <c r="CU44" s="680"/>
      <c r="CV44" s="680"/>
      <c r="CW44" s="680"/>
      <c r="CX44" s="680"/>
      <c r="CY44" s="681"/>
      <c r="CZ44" s="684">
        <v>27.7</v>
      </c>
      <c r="DA44" s="685"/>
      <c r="DB44" s="685"/>
      <c r="DC44" s="780"/>
      <c r="DD44" s="688">
        <v>276878</v>
      </c>
      <c r="DE44" s="680"/>
      <c r="DF44" s="680"/>
      <c r="DG44" s="680"/>
      <c r="DH44" s="680"/>
      <c r="DI44" s="680"/>
      <c r="DJ44" s="680"/>
      <c r="DK44" s="681"/>
      <c r="DL44" s="774"/>
      <c r="DM44" s="775"/>
      <c r="DN44" s="775"/>
      <c r="DO44" s="775"/>
      <c r="DP44" s="775"/>
      <c r="DQ44" s="775"/>
      <c r="DR44" s="775"/>
      <c r="DS44" s="775"/>
      <c r="DT44" s="775"/>
      <c r="DU44" s="775"/>
      <c r="DV44" s="776"/>
      <c r="DW44" s="777"/>
      <c r="DX44" s="778"/>
      <c r="DY44" s="778"/>
      <c r="DZ44" s="778"/>
      <c r="EA44" s="778"/>
      <c r="EB44" s="778"/>
      <c r="EC44" s="779"/>
    </row>
    <row r="45" spans="2:133" ht="11.25" customHeight="1" x14ac:dyDescent="0.15">
      <c r="CD45" s="793"/>
      <c r="CE45" s="794"/>
      <c r="CF45" s="676" t="s">
        <v>359</v>
      </c>
      <c r="CG45" s="677"/>
      <c r="CH45" s="677"/>
      <c r="CI45" s="677"/>
      <c r="CJ45" s="677"/>
      <c r="CK45" s="677"/>
      <c r="CL45" s="677"/>
      <c r="CM45" s="677"/>
      <c r="CN45" s="677"/>
      <c r="CO45" s="677"/>
      <c r="CP45" s="677"/>
      <c r="CQ45" s="678"/>
      <c r="CR45" s="679">
        <v>784693</v>
      </c>
      <c r="CS45" s="715"/>
      <c r="CT45" s="715"/>
      <c r="CU45" s="715"/>
      <c r="CV45" s="715"/>
      <c r="CW45" s="715"/>
      <c r="CX45" s="715"/>
      <c r="CY45" s="716"/>
      <c r="CZ45" s="684">
        <v>13.6</v>
      </c>
      <c r="DA45" s="713"/>
      <c r="DB45" s="713"/>
      <c r="DC45" s="717"/>
      <c r="DD45" s="688">
        <v>3051</v>
      </c>
      <c r="DE45" s="715"/>
      <c r="DF45" s="715"/>
      <c r="DG45" s="715"/>
      <c r="DH45" s="715"/>
      <c r="DI45" s="715"/>
      <c r="DJ45" s="715"/>
      <c r="DK45" s="716"/>
      <c r="DL45" s="774"/>
      <c r="DM45" s="775"/>
      <c r="DN45" s="775"/>
      <c r="DO45" s="775"/>
      <c r="DP45" s="775"/>
      <c r="DQ45" s="775"/>
      <c r="DR45" s="775"/>
      <c r="DS45" s="775"/>
      <c r="DT45" s="775"/>
      <c r="DU45" s="775"/>
      <c r="DV45" s="776"/>
      <c r="DW45" s="777"/>
      <c r="DX45" s="778"/>
      <c r="DY45" s="778"/>
      <c r="DZ45" s="778"/>
      <c r="EA45" s="778"/>
      <c r="EB45" s="778"/>
      <c r="EC45" s="779"/>
    </row>
    <row r="46" spans="2:133" ht="11.25" customHeight="1" x14ac:dyDescent="0.15">
      <c r="CD46" s="793"/>
      <c r="CE46" s="794"/>
      <c r="CF46" s="676" t="s">
        <v>360</v>
      </c>
      <c r="CG46" s="677"/>
      <c r="CH46" s="677"/>
      <c r="CI46" s="677"/>
      <c r="CJ46" s="677"/>
      <c r="CK46" s="677"/>
      <c r="CL46" s="677"/>
      <c r="CM46" s="677"/>
      <c r="CN46" s="677"/>
      <c r="CO46" s="677"/>
      <c r="CP46" s="677"/>
      <c r="CQ46" s="678"/>
      <c r="CR46" s="679">
        <v>807028</v>
      </c>
      <c r="CS46" s="680"/>
      <c r="CT46" s="680"/>
      <c r="CU46" s="680"/>
      <c r="CV46" s="680"/>
      <c r="CW46" s="680"/>
      <c r="CX46" s="680"/>
      <c r="CY46" s="681"/>
      <c r="CZ46" s="684">
        <v>13.9</v>
      </c>
      <c r="DA46" s="685"/>
      <c r="DB46" s="685"/>
      <c r="DC46" s="780"/>
      <c r="DD46" s="688">
        <v>265632</v>
      </c>
      <c r="DE46" s="680"/>
      <c r="DF46" s="680"/>
      <c r="DG46" s="680"/>
      <c r="DH46" s="680"/>
      <c r="DI46" s="680"/>
      <c r="DJ46" s="680"/>
      <c r="DK46" s="681"/>
      <c r="DL46" s="774"/>
      <c r="DM46" s="775"/>
      <c r="DN46" s="775"/>
      <c r="DO46" s="775"/>
      <c r="DP46" s="775"/>
      <c r="DQ46" s="775"/>
      <c r="DR46" s="775"/>
      <c r="DS46" s="775"/>
      <c r="DT46" s="775"/>
      <c r="DU46" s="775"/>
      <c r="DV46" s="776"/>
      <c r="DW46" s="777"/>
      <c r="DX46" s="778"/>
      <c r="DY46" s="778"/>
      <c r="DZ46" s="778"/>
      <c r="EA46" s="778"/>
      <c r="EB46" s="778"/>
      <c r="EC46" s="779"/>
    </row>
    <row r="47" spans="2:133" ht="11.25" customHeight="1" x14ac:dyDescent="0.15">
      <c r="CD47" s="793"/>
      <c r="CE47" s="794"/>
      <c r="CF47" s="676" t="s">
        <v>361</v>
      </c>
      <c r="CG47" s="677"/>
      <c r="CH47" s="677"/>
      <c r="CI47" s="677"/>
      <c r="CJ47" s="677"/>
      <c r="CK47" s="677"/>
      <c r="CL47" s="677"/>
      <c r="CM47" s="677"/>
      <c r="CN47" s="677"/>
      <c r="CO47" s="677"/>
      <c r="CP47" s="677"/>
      <c r="CQ47" s="678"/>
      <c r="CR47" s="679">
        <v>328875</v>
      </c>
      <c r="CS47" s="715"/>
      <c r="CT47" s="715"/>
      <c r="CU47" s="715"/>
      <c r="CV47" s="715"/>
      <c r="CW47" s="715"/>
      <c r="CX47" s="715"/>
      <c r="CY47" s="716"/>
      <c r="CZ47" s="684">
        <v>5.7</v>
      </c>
      <c r="DA47" s="713"/>
      <c r="DB47" s="713"/>
      <c r="DC47" s="717"/>
      <c r="DD47" s="688">
        <v>124556</v>
      </c>
      <c r="DE47" s="715"/>
      <c r="DF47" s="715"/>
      <c r="DG47" s="715"/>
      <c r="DH47" s="715"/>
      <c r="DI47" s="715"/>
      <c r="DJ47" s="715"/>
      <c r="DK47" s="716"/>
      <c r="DL47" s="774"/>
      <c r="DM47" s="775"/>
      <c r="DN47" s="775"/>
      <c r="DO47" s="775"/>
      <c r="DP47" s="775"/>
      <c r="DQ47" s="775"/>
      <c r="DR47" s="775"/>
      <c r="DS47" s="775"/>
      <c r="DT47" s="775"/>
      <c r="DU47" s="775"/>
      <c r="DV47" s="776"/>
      <c r="DW47" s="777"/>
      <c r="DX47" s="778"/>
      <c r="DY47" s="778"/>
      <c r="DZ47" s="778"/>
      <c r="EA47" s="778"/>
      <c r="EB47" s="778"/>
      <c r="EC47" s="779"/>
    </row>
    <row r="48" spans="2:133" x14ac:dyDescent="0.15">
      <c r="CD48" s="795"/>
      <c r="CE48" s="796"/>
      <c r="CF48" s="676" t="s">
        <v>362</v>
      </c>
      <c r="CG48" s="677"/>
      <c r="CH48" s="677"/>
      <c r="CI48" s="677"/>
      <c r="CJ48" s="677"/>
      <c r="CK48" s="677"/>
      <c r="CL48" s="677"/>
      <c r="CM48" s="677"/>
      <c r="CN48" s="677"/>
      <c r="CO48" s="677"/>
      <c r="CP48" s="677"/>
      <c r="CQ48" s="678"/>
      <c r="CR48" s="679" t="s">
        <v>238</v>
      </c>
      <c r="CS48" s="680"/>
      <c r="CT48" s="680"/>
      <c r="CU48" s="680"/>
      <c r="CV48" s="680"/>
      <c r="CW48" s="680"/>
      <c r="CX48" s="680"/>
      <c r="CY48" s="681"/>
      <c r="CZ48" s="684" t="s">
        <v>238</v>
      </c>
      <c r="DA48" s="685"/>
      <c r="DB48" s="685"/>
      <c r="DC48" s="780"/>
      <c r="DD48" s="688" t="s">
        <v>238</v>
      </c>
      <c r="DE48" s="680"/>
      <c r="DF48" s="680"/>
      <c r="DG48" s="680"/>
      <c r="DH48" s="680"/>
      <c r="DI48" s="680"/>
      <c r="DJ48" s="680"/>
      <c r="DK48" s="681"/>
      <c r="DL48" s="774"/>
      <c r="DM48" s="775"/>
      <c r="DN48" s="775"/>
      <c r="DO48" s="775"/>
      <c r="DP48" s="775"/>
      <c r="DQ48" s="775"/>
      <c r="DR48" s="775"/>
      <c r="DS48" s="775"/>
      <c r="DT48" s="775"/>
      <c r="DU48" s="775"/>
      <c r="DV48" s="776"/>
      <c r="DW48" s="777"/>
      <c r="DX48" s="778"/>
      <c r="DY48" s="778"/>
      <c r="DZ48" s="778"/>
      <c r="EA48" s="778"/>
      <c r="EB48" s="778"/>
      <c r="EC48" s="779"/>
    </row>
    <row r="49" spans="82:133" ht="11.25" customHeight="1" x14ac:dyDescent="0.15">
      <c r="CD49" s="724" t="s">
        <v>363</v>
      </c>
      <c r="CE49" s="725"/>
      <c r="CF49" s="725"/>
      <c r="CG49" s="725"/>
      <c r="CH49" s="725"/>
      <c r="CI49" s="725"/>
      <c r="CJ49" s="725"/>
      <c r="CK49" s="725"/>
      <c r="CL49" s="725"/>
      <c r="CM49" s="725"/>
      <c r="CN49" s="725"/>
      <c r="CO49" s="725"/>
      <c r="CP49" s="725"/>
      <c r="CQ49" s="726"/>
      <c r="CR49" s="759">
        <v>5788135</v>
      </c>
      <c r="CS49" s="749"/>
      <c r="CT49" s="749"/>
      <c r="CU49" s="749"/>
      <c r="CV49" s="749"/>
      <c r="CW49" s="749"/>
      <c r="CX49" s="749"/>
      <c r="CY49" s="781"/>
      <c r="CZ49" s="764">
        <v>100</v>
      </c>
      <c r="DA49" s="782"/>
      <c r="DB49" s="782"/>
      <c r="DC49" s="783"/>
      <c r="DD49" s="784">
        <v>3573703</v>
      </c>
      <c r="DE49" s="749"/>
      <c r="DF49" s="749"/>
      <c r="DG49" s="749"/>
      <c r="DH49" s="749"/>
      <c r="DI49" s="749"/>
      <c r="DJ49" s="749"/>
      <c r="DK49" s="781"/>
      <c r="DL49" s="785"/>
      <c r="DM49" s="786"/>
      <c r="DN49" s="786"/>
      <c r="DO49" s="786"/>
      <c r="DP49" s="786"/>
      <c r="DQ49" s="786"/>
      <c r="DR49" s="786"/>
      <c r="DS49" s="786"/>
      <c r="DT49" s="786"/>
      <c r="DU49" s="786"/>
      <c r="DV49" s="787"/>
      <c r="DW49" s="788"/>
      <c r="DX49" s="789"/>
      <c r="DY49" s="789"/>
      <c r="DZ49" s="789"/>
      <c r="EA49" s="789"/>
      <c r="EB49" s="789"/>
      <c r="EC49" s="790"/>
    </row>
    <row r="50" spans="82:133" hidden="1" x14ac:dyDescent="0.15"/>
    <row r="51" spans="82:133" hidden="1" x14ac:dyDescent="0.15"/>
    <row r="52" spans="82:133" hidden="1" x14ac:dyDescent="0.15"/>
    <row r="53" spans="82:133" hidden="1" x14ac:dyDescent="0.15"/>
  </sheetData>
  <sheetProtection algorithmName="SHA-512" hashValue="sSEhoJBDWVKKKkoZrz17diXP03WYwm6YqmYvn+jTJ3by9J8T3voCcZAm+MZcdqZD0GClEnsQyjpqu0sgpS8qDw==" saltValue="ZQyon3smzAmljq5t10AyHg==" spinCount="100000" sheet="1" objects="1" scenarios="1"/>
  <mergeCells count="582">
    <mergeCell ref="DW47:EC47"/>
    <mergeCell ref="DW44:EC44"/>
    <mergeCell ref="CF45:CQ45"/>
    <mergeCell ref="CR45:CY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CD43:CQ43"/>
    <mergeCell ref="CR43:CY43"/>
    <mergeCell ref="CZ43:DC43"/>
    <mergeCell ref="DD43:DK43"/>
    <mergeCell ref="DL43:DV43"/>
    <mergeCell ref="CZ45:DC45"/>
    <mergeCell ref="DD45:DK45"/>
    <mergeCell ref="DL45:DV45"/>
    <mergeCell ref="DW43:EC43"/>
    <mergeCell ref="DD41:DK41"/>
    <mergeCell ref="DL41:DV41"/>
    <mergeCell ref="DW41:EC41"/>
    <mergeCell ref="CD42:CQ42"/>
    <mergeCell ref="CR42:CY42"/>
    <mergeCell ref="CZ42:DC42"/>
    <mergeCell ref="DD42:DK42"/>
    <mergeCell ref="DL42:DV42"/>
    <mergeCell ref="DW42:EC42"/>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CD38:CQ38"/>
    <mergeCell ref="CR38:CY38"/>
    <mergeCell ref="CZ38:DC38"/>
    <mergeCell ref="AQ41:AY41"/>
    <mergeCell ref="AZ41:BF41"/>
    <mergeCell ref="BM41:BU41"/>
    <mergeCell ref="BV41:CB41"/>
    <mergeCell ref="CD41:CQ41"/>
    <mergeCell ref="CR41:CY41"/>
    <mergeCell ref="CZ41:DC41"/>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D30:DK30"/>
    <mergeCell ref="BR31:BW31"/>
    <mergeCell ref="BX31:CB31"/>
    <mergeCell ref="CF31:CQ31"/>
    <mergeCell ref="CR31:CY31"/>
    <mergeCell ref="CZ31:DC31"/>
    <mergeCell ref="DD31:DK31"/>
    <mergeCell ref="CZ32:DC32"/>
    <mergeCell ref="DD32:DK32"/>
    <mergeCell ref="B30:Q30"/>
    <mergeCell ref="R30:Y30"/>
    <mergeCell ref="Z30:AC30"/>
    <mergeCell ref="AD30:AK30"/>
    <mergeCell ref="AL30:AO30"/>
    <mergeCell ref="AP30:AS32"/>
    <mergeCell ref="AT30:AT32"/>
    <mergeCell ref="AX30:BF30"/>
    <mergeCell ref="BR29:CB29"/>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6"/>
  <sheetViews>
    <sheetView zoomScale="70" zoomScaleNormal="25" zoomScaleSheetLayoutView="70" workbookViewId="0">
      <selection sqref="A1:XFD1048576"/>
    </sheetView>
  </sheetViews>
  <sheetFormatPr defaultColWidth="0" defaultRowHeight="13.5" zeroHeight="1" x14ac:dyDescent="0.15"/>
  <cols>
    <col min="1" max="130" width="2.75" style="289" customWidth="1"/>
    <col min="131" max="131" width="1.625" style="289" customWidth="1"/>
    <col min="132" max="16384" width="9" style="289" hidden="1"/>
  </cols>
  <sheetData>
    <row r="1" spans="1:131" s="247" customFormat="1" ht="11.25" customHeight="1" thickBot="1" x14ac:dyDescent="0.2">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x14ac:dyDescent="0.2">
      <c r="A2" s="248" t="s">
        <v>364</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826" t="s">
        <v>365</v>
      </c>
      <c r="DK2" s="827"/>
      <c r="DL2" s="827"/>
      <c r="DM2" s="827"/>
      <c r="DN2" s="827"/>
      <c r="DO2" s="828"/>
      <c r="DP2" s="249"/>
      <c r="DQ2" s="826" t="s">
        <v>366</v>
      </c>
      <c r="DR2" s="827"/>
      <c r="DS2" s="827"/>
      <c r="DT2" s="827"/>
      <c r="DU2" s="827"/>
      <c r="DV2" s="827"/>
      <c r="DW2" s="827"/>
      <c r="DX2" s="827"/>
      <c r="DY2" s="827"/>
      <c r="DZ2" s="828"/>
      <c r="EA2" s="250"/>
    </row>
    <row r="3" spans="1:131" s="247" customFormat="1" ht="11.25" customHeight="1" x14ac:dyDescent="0.15">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x14ac:dyDescent="0.2">
      <c r="A4" s="829" t="s">
        <v>367</v>
      </c>
      <c r="B4" s="829"/>
      <c r="C4" s="829"/>
      <c r="D4" s="829"/>
      <c r="E4" s="829"/>
      <c r="F4" s="829"/>
      <c r="G4" s="829"/>
      <c r="H4" s="829"/>
      <c r="I4" s="829"/>
      <c r="J4" s="829"/>
      <c r="K4" s="829"/>
      <c r="L4" s="829"/>
      <c r="M4" s="829"/>
      <c r="N4" s="829"/>
      <c r="O4" s="829"/>
      <c r="P4" s="829"/>
      <c r="Q4" s="829"/>
      <c r="R4" s="829"/>
      <c r="S4" s="829"/>
      <c r="T4" s="829"/>
      <c r="U4" s="829"/>
      <c r="V4" s="829"/>
      <c r="W4" s="829"/>
      <c r="X4" s="829"/>
      <c r="Y4" s="829"/>
      <c r="Z4" s="829"/>
      <c r="AA4" s="829"/>
      <c r="AB4" s="829"/>
      <c r="AC4" s="829"/>
      <c r="AD4" s="829"/>
      <c r="AE4" s="829"/>
      <c r="AF4" s="829"/>
      <c r="AG4" s="829"/>
      <c r="AH4" s="829"/>
      <c r="AI4" s="829"/>
      <c r="AJ4" s="829"/>
      <c r="AK4" s="829"/>
      <c r="AL4" s="829"/>
      <c r="AM4" s="829"/>
      <c r="AN4" s="829"/>
      <c r="AO4" s="829"/>
      <c r="AP4" s="829"/>
      <c r="AQ4" s="829"/>
      <c r="AR4" s="829"/>
      <c r="AS4" s="829"/>
      <c r="AT4" s="829"/>
      <c r="AU4" s="829"/>
      <c r="AV4" s="829"/>
      <c r="AW4" s="829"/>
      <c r="AX4" s="829"/>
      <c r="AY4" s="829"/>
      <c r="AZ4" s="252"/>
      <c r="BA4" s="252"/>
      <c r="BB4" s="252"/>
      <c r="BC4" s="252"/>
      <c r="BD4" s="252"/>
      <c r="BE4" s="253"/>
      <c r="BF4" s="253"/>
      <c r="BG4" s="253"/>
      <c r="BH4" s="253"/>
      <c r="BI4" s="253"/>
      <c r="BJ4" s="253"/>
      <c r="BK4" s="253"/>
      <c r="BL4" s="253"/>
      <c r="BM4" s="253"/>
      <c r="BN4" s="253"/>
      <c r="BO4" s="253"/>
      <c r="BP4" s="253"/>
      <c r="BQ4" s="252" t="s">
        <v>368</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x14ac:dyDescent="0.15">
      <c r="A5" s="820" t="s">
        <v>369</v>
      </c>
      <c r="B5" s="821"/>
      <c r="C5" s="821"/>
      <c r="D5" s="821"/>
      <c r="E5" s="821"/>
      <c r="F5" s="821"/>
      <c r="G5" s="821"/>
      <c r="H5" s="821"/>
      <c r="I5" s="821"/>
      <c r="J5" s="821"/>
      <c r="K5" s="821"/>
      <c r="L5" s="821"/>
      <c r="M5" s="821"/>
      <c r="N5" s="821"/>
      <c r="O5" s="821"/>
      <c r="P5" s="822"/>
      <c r="Q5" s="797" t="s">
        <v>370</v>
      </c>
      <c r="R5" s="798"/>
      <c r="S5" s="798"/>
      <c r="T5" s="798"/>
      <c r="U5" s="799"/>
      <c r="V5" s="797" t="s">
        <v>371</v>
      </c>
      <c r="W5" s="798"/>
      <c r="X5" s="798"/>
      <c r="Y5" s="798"/>
      <c r="Z5" s="799"/>
      <c r="AA5" s="797" t="s">
        <v>372</v>
      </c>
      <c r="AB5" s="798"/>
      <c r="AC5" s="798"/>
      <c r="AD5" s="798"/>
      <c r="AE5" s="798"/>
      <c r="AF5" s="830" t="s">
        <v>373</v>
      </c>
      <c r="AG5" s="798"/>
      <c r="AH5" s="798"/>
      <c r="AI5" s="798"/>
      <c r="AJ5" s="809"/>
      <c r="AK5" s="798" t="s">
        <v>374</v>
      </c>
      <c r="AL5" s="798"/>
      <c r="AM5" s="798"/>
      <c r="AN5" s="798"/>
      <c r="AO5" s="799"/>
      <c r="AP5" s="797" t="s">
        <v>375</v>
      </c>
      <c r="AQ5" s="798"/>
      <c r="AR5" s="798"/>
      <c r="AS5" s="798"/>
      <c r="AT5" s="799"/>
      <c r="AU5" s="797" t="s">
        <v>376</v>
      </c>
      <c r="AV5" s="798"/>
      <c r="AW5" s="798"/>
      <c r="AX5" s="798"/>
      <c r="AY5" s="809"/>
      <c r="AZ5" s="256"/>
      <c r="BA5" s="256"/>
      <c r="BB5" s="256"/>
      <c r="BC5" s="256"/>
      <c r="BD5" s="256"/>
      <c r="BE5" s="257"/>
      <c r="BF5" s="257"/>
      <c r="BG5" s="257"/>
      <c r="BH5" s="257"/>
      <c r="BI5" s="257"/>
      <c r="BJ5" s="257"/>
      <c r="BK5" s="257"/>
      <c r="BL5" s="257"/>
      <c r="BM5" s="257"/>
      <c r="BN5" s="257"/>
      <c r="BO5" s="257"/>
      <c r="BP5" s="257"/>
      <c r="BQ5" s="820" t="s">
        <v>377</v>
      </c>
      <c r="BR5" s="821"/>
      <c r="BS5" s="821"/>
      <c r="BT5" s="821"/>
      <c r="BU5" s="821"/>
      <c r="BV5" s="821"/>
      <c r="BW5" s="821"/>
      <c r="BX5" s="821"/>
      <c r="BY5" s="821"/>
      <c r="BZ5" s="821"/>
      <c r="CA5" s="821"/>
      <c r="CB5" s="821"/>
      <c r="CC5" s="821"/>
      <c r="CD5" s="821"/>
      <c r="CE5" s="821"/>
      <c r="CF5" s="821"/>
      <c r="CG5" s="822"/>
      <c r="CH5" s="797" t="s">
        <v>378</v>
      </c>
      <c r="CI5" s="798"/>
      <c r="CJ5" s="798"/>
      <c r="CK5" s="798"/>
      <c r="CL5" s="799"/>
      <c r="CM5" s="797" t="s">
        <v>379</v>
      </c>
      <c r="CN5" s="798"/>
      <c r="CO5" s="798"/>
      <c r="CP5" s="798"/>
      <c r="CQ5" s="799"/>
      <c r="CR5" s="797" t="s">
        <v>380</v>
      </c>
      <c r="CS5" s="798"/>
      <c r="CT5" s="798"/>
      <c r="CU5" s="798"/>
      <c r="CV5" s="799"/>
      <c r="CW5" s="797" t="s">
        <v>381</v>
      </c>
      <c r="CX5" s="798"/>
      <c r="CY5" s="798"/>
      <c r="CZ5" s="798"/>
      <c r="DA5" s="799"/>
      <c r="DB5" s="797" t="s">
        <v>382</v>
      </c>
      <c r="DC5" s="798"/>
      <c r="DD5" s="798"/>
      <c r="DE5" s="798"/>
      <c r="DF5" s="799"/>
      <c r="DG5" s="803" t="s">
        <v>383</v>
      </c>
      <c r="DH5" s="804"/>
      <c r="DI5" s="804"/>
      <c r="DJ5" s="804"/>
      <c r="DK5" s="805"/>
      <c r="DL5" s="803" t="s">
        <v>384</v>
      </c>
      <c r="DM5" s="804"/>
      <c r="DN5" s="804"/>
      <c r="DO5" s="804"/>
      <c r="DP5" s="805"/>
      <c r="DQ5" s="797" t="s">
        <v>385</v>
      </c>
      <c r="DR5" s="798"/>
      <c r="DS5" s="798"/>
      <c r="DT5" s="798"/>
      <c r="DU5" s="799"/>
      <c r="DV5" s="797" t="s">
        <v>376</v>
      </c>
      <c r="DW5" s="798"/>
      <c r="DX5" s="798"/>
      <c r="DY5" s="798"/>
      <c r="DZ5" s="809"/>
      <c r="EA5" s="254"/>
    </row>
    <row r="6" spans="1:131" s="255" customFormat="1" ht="26.25" customHeight="1" thickBot="1" x14ac:dyDescent="0.2">
      <c r="A6" s="823"/>
      <c r="B6" s="824"/>
      <c r="C6" s="824"/>
      <c r="D6" s="824"/>
      <c r="E6" s="824"/>
      <c r="F6" s="824"/>
      <c r="G6" s="824"/>
      <c r="H6" s="824"/>
      <c r="I6" s="824"/>
      <c r="J6" s="824"/>
      <c r="K6" s="824"/>
      <c r="L6" s="824"/>
      <c r="M6" s="824"/>
      <c r="N6" s="824"/>
      <c r="O6" s="824"/>
      <c r="P6" s="825"/>
      <c r="Q6" s="800"/>
      <c r="R6" s="801"/>
      <c r="S6" s="801"/>
      <c r="T6" s="801"/>
      <c r="U6" s="802"/>
      <c r="V6" s="800"/>
      <c r="W6" s="801"/>
      <c r="X6" s="801"/>
      <c r="Y6" s="801"/>
      <c r="Z6" s="802"/>
      <c r="AA6" s="800"/>
      <c r="AB6" s="801"/>
      <c r="AC6" s="801"/>
      <c r="AD6" s="801"/>
      <c r="AE6" s="801"/>
      <c r="AF6" s="831"/>
      <c r="AG6" s="801"/>
      <c r="AH6" s="801"/>
      <c r="AI6" s="801"/>
      <c r="AJ6" s="810"/>
      <c r="AK6" s="801"/>
      <c r="AL6" s="801"/>
      <c r="AM6" s="801"/>
      <c r="AN6" s="801"/>
      <c r="AO6" s="802"/>
      <c r="AP6" s="800"/>
      <c r="AQ6" s="801"/>
      <c r="AR6" s="801"/>
      <c r="AS6" s="801"/>
      <c r="AT6" s="802"/>
      <c r="AU6" s="800"/>
      <c r="AV6" s="801"/>
      <c r="AW6" s="801"/>
      <c r="AX6" s="801"/>
      <c r="AY6" s="810"/>
      <c r="AZ6" s="252"/>
      <c r="BA6" s="252"/>
      <c r="BB6" s="252"/>
      <c r="BC6" s="252"/>
      <c r="BD6" s="252"/>
      <c r="BE6" s="253"/>
      <c r="BF6" s="253"/>
      <c r="BG6" s="253"/>
      <c r="BH6" s="253"/>
      <c r="BI6" s="253"/>
      <c r="BJ6" s="253"/>
      <c r="BK6" s="253"/>
      <c r="BL6" s="253"/>
      <c r="BM6" s="253"/>
      <c r="BN6" s="253"/>
      <c r="BO6" s="253"/>
      <c r="BP6" s="253"/>
      <c r="BQ6" s="823"/>
      <c r="BR6" s="824"/>
      <c r="BS6" s="824"/>
      <c r="BT6" s="824"/>
      <c r="BU6" s="824"/>
      <c r="BV6" s="824"/>
      <c r="BW6" s="824"/>
      <c r="BX6" s="824"/>
      <c r="BY6" s="824"/>
      <c r="BZ6" s="824"/>
      <c r="CA6" s="824"/>
      <c r="CB6" s="824"/>
      <c r="CC6" s="824"/>
      <c r="CD6" s="824"/>
      <c r="CE6" s="824"/>
      <c r="CF6" s="824"/>
      <c r="CG6" s="825"/>
      <c r="CH6" s="800"/>
      <c r="CI6" s="801"/>
      <c r="CJ6" s="801"/>
      <c r="CK6" s="801"/>
      <c r="CL6" s="802"/>
      <c r="CM6" s="800"/>
      <c r="CN6" s="801"/>
      <c r="CO6" s="801"/>
      <c r="CP6" s="801"/>
      <c r="CQ6" s="802"/>
      <c r="CR6" s="800"/>
      <c r="CS6" s="801"/>
      <c r="CT6" s="801"/>
      <c r="CU6" s="801"/>
      <c r="CV6" s="802"/>
      <c r="CW6" s="800"/>
      <c r="CX6" s="801"/>
      <c r="CY6" s="801"/>
      <c r="CZ6" s="801"/>
      <c r="DA6" s="802"/>
      <c r="DB6" s="800"/>
      <c r="DC6" s="801"/>
      <c r="DD6" s="801"/>
      <c r="DE6" s="801"/>
      <c r="DF6" s="802"/>
      <c r="DG6" s="806"/>
      <c r="DH6" s="807"/>
      <c r="DI6" s="807"/>
      <c r="DJ6" s="807"/>
      <c r="DK6" s="808"/>
      <c r="DL6" s="806"/>
      <c r="DM6" s="807"/>
      <c r="DN6" s="807"/>
      <c r="DO6" s="807"/>
      <c r="DP6" s="808"/>
      <c r="DQ6" s="800"/>
      <c r="DR6" s="801"/>
      <c r="DS6" s="801"/>
      <c r="DT6" s="801"/>
      <c r="DU6" s="802"/>
      <c r="DV6" s="800"/>
      <c r="DW6" s="801"/>
      <c r="DX6" s="801"/>
      <c r="DY6" s="801"/>
      <c r="DZ6" s="810"/>
      <c r="EA6" s="254"/>
    </row>
    <row r="7" spans="1:131" s="255" customFormat="1" ht="26.25" customHeight="1" thickTop="1" x14ac:dyDescent="0.15">
      <c r="A7" s="258">
        <v>1</v>
      </c>
      <c r="B7" s="811" t="s">
        <v>386</v>
      </c>
      <c r="C7" s="812"/>
      <c r="D7" s="812"/>
      <c r="E7" s="812"/>
      <c r="F7" s="812"/>
      <c r="G7" s="812"/>
      <c r="H7" s="812"/>
      <c r="I7" s="812"/>
      <c r="J7" s="812"/>
      <c r="K7" s="812"/>
      <c r="L7" s="812"/>
      <c r="M7" s="812"/>
      <c r="N7" s="812"/>
      <c r="O7" s="812"/>
      <c r="P7" s="813"/>
      <c r="Q7" s="814">
        <v>6146</v>
      </c>
      <c r="R7" s="815"/>
      <c r="S7" s="815"/>
      <c r="T7" s="815"/>
      <c r="U7" s="815"/>
      <c r="V7" s="815">
        <v>5788</v>
      </c>
      <c r="W7" s="815"/>
      <c r="X7" s="815"/>
      <c r="Y7" s="815"/>
      <c r="Z7" s="815"/>
      <c r="AA7" s="815">
        <v>358</v>
      </c>
      <c r="AB7" s="815"/>
      <c r="AC7" s="815"/>
      <c r="AD7" s="815"/>
      <c r="AE7" s="816"/>
      <c r="AF7" s="817">
        <v>97</v>
      </c>
      <c r="AG7" s="818"/>
      <c r="AH7" s="818"/>
      <c r="AI7" s="818"/>
      <c r="AJ7" s="819"/>
      <c r="AK7" s="854" t="s">
        <v>597</v>
      </c>
      <c r="AL7" s="855"/>
      <c r="AM7" s="855"/>
      <c r="AN7" s="855"/>
      <c r="AO7" s="855"/>
      <c r="AP7" s="855">
        <v>4298</v>
      </c>
      <c r="AQ7" s="855"/>
      <c r="AR7" s="855"/>
      <c r="AS7" s="855"/>
      <c r="AT7" s="855"/>
      <c r="AU7" s="856"/>
      <c r="AV7" s="856"/>
      <c r="AW7" s="856"/>
      <c r="AX7" s="856"/>
      <c r="AY7" s="857"/>
      <c r="AZ7" s="252"/>
      <c r="BA7" s="252"/>
      <c r="BB7" s="252"/>
      <c r="BC7" s="252"/>
      <c r="BD7" s="252"/>
      <c r="BE7" s="253"/>
      <c r="BF7" s="253"/>
      <c r="BG7" s="253"/>
      <c r="BH7" s="253"/>
      <c r="BI7" s="253"/>
      <c r="BJ7" s="253"/>
      <c r="BK7" s="253"/>
      <c r="BL7" s="253"/>
      <c r="BM7" s="253"/>
      <c r="BN7" s="253"/>
      <c r="BO7" s="253"/>
      <c r="BP7" s="253"/>
      <c r="BQ7" s="259">
        <v>1</v>
      </c>
      <c r="BR7" s="260"/>
      <c r="BS7" s="858" t="s">
        <v>590</v>
      </c>
      <c r="BT7" s="859"/>
      <c r="BU7" s="859"/>
      <c r="BV7" s="859"/>
      <c r="BW7" s="859"/>
      <c r="BX7" s="859"/>
      <c r="BY7" s="859"/>
      <c r="BZ7" s="859"/>
      <c r="CA7" s="859"/>
      <c r="CB7" s="859"/>
      <c r="CC7" s="859"/>
      <c r="CD7" s="859"/>
      <c r="CE7" s="859"/>
      <c r="CF7" s="859"/>
      <c r="CG7" s="860"/>
      <c r="CH7" s="851">
        <v>-1</v>
      </c>
      <c r="CI7" s="852"/>
      <c r="CJ7" s="852"/>
      <c r="CK7" s="852"/>
      <c r="CL7" s="853"/>
      <c r="CM7" s="851">
        <v>17</v>
      </c>
      <c r="CN7" s="852"/>
      <c r="CO7" s="852"/>
      <c r="CP7" s="852"/>
      <c r="CQ7" s="853"/>
      <c r="CR7" s="851">
        <v>6</v>
      </c>
      <c r="CS7" s="852"/>
      <c r="CT7" s="852"/>
      <c r="CU7" s="852"/>
      <c r="CV7" s="853"/>
      <c r="CW7" s="851">
        <v>12</v>
      </c>
      <c r="CX7" s="852"/>
      <c r="CY7" s="852"/>
      <c r="CZ7" s="852"/>
      <c r="DA7" s="853"/>
      <c r="DB7" s="851" t="s">
        <v>581</v>
      </c>
      <c r="DC7" s="852"/>
      <c r="DD7" s="852"/>
      <c r="DE7" s="852"/>
      <c r="DF7" s="853"/>
      <c r="DG7" s="851" t="s">
        <v>581</v>
      </c>
      <c r="DH7" s="852"/>
      <c r="DI7" s="852"/>
      <c r="DJ7" s="852"/>
      <c r="DK7" s="853"/>
      <c r="DL7" s="851" t="s">
        <v>581</v>
      </c>
      <c r="DM7" s="852"/>
      <c r="DN7" s="852"/>
      <c r="DO7" s="852"/>
      <c r="DP7" s="853"/>
      <c r="DQ7" s="851" t="s">
        <v>581</v>
      </c>
      <c r="DR7" s="852"/>
      <c r="DS7" s="852"/>
      <c r="DT7" s="852"/>
      <c r="DU7" s="853"/>
      <c r="DV7" s="832"/>
      <c r="DW7" s="833"/>
      <c r="DX7" s="833"/>
      <c r="DY7" s="833"/>
      <c r="DZ7" s="834"/>
      <c r="EA7" s="254"/>
    </row>
    <row r="8" spans="1:131" s="255" customFormat="1" ht="26.25" customHeight="1" x14ac:dyDescent="0.15">
      <c r="A8" s="261">
        <v>2</v>
      </c>
      <c r="B8" s="835"/>
      <c r="C8" s="836"/>
      <c r="D8" s="836"/>
      <c r="E8" s="836"/>
      <c r="F8" s="836"/>
      <c r="G8" s="836"/>
      <c r="H8" s="836"/>
      <c r="I8" s="836"/>
      <c r="J8" s="836"/>
      <c r="K8" s="836"/>
      <c r="L8" s="836"/>
      <c r="M8" s="836"/>
      <c r="N8" s="836"/>
      <c r="O8" s="836"/>
      <c r="P8" s="837"/>
      <c r="Q8" s="838"/>
      <c r="R8" s="839"/>
      <c r="S8" s="839"/>
      <c r="T8" s="839"/>
      <c r="U8" s="839"/>
      <c r="V8" s="839"/>
      <c r="W8" s="839"/>
      <c r="X8" s="839"/>
      <c r="Y8" s="839"/>
      <c r="Z8" s="839"/>
      <c r="AA8" s="839"/>
      <c r="AB8" s="839"/>
      <c r="AC8" s="839"/>
      <c r="AD8" s="839"/>
      <c r="AE8" s="840"/>
      <c r="AF8" s="841"/>
      <c r="AG8" s="842"/>
      <c r="AH8" s="842"/>
      <c r="AI8" s="842"/>
      <c r="AJ8" s="843"/>
      <c r="AK8" s="844"/>
      <c r="AL8" s="845"/>
      <c r="AM8" s="845"/>
      <c r="AN8" s="845"/>
      <c r="AO8" s="845"/>
      <c r="AP8" s="845"/>
      <c r="AQ8" s="845"/>
      <c r="AR8" s="845"/>
      <c r="AS8" s="845"/>
      <c r="AT8" s="845"/>
      <c r="AU8" s="846"/>
      <c r="AV8" s="846"/>
      <c r="AW8" s="846"/>
      <c r="AX8" s="846"/>
      <c r="AY8" s="847"/>
      <c r="AZ8" s="252"/>
      <c r="BA8" s="252"/>
      <c r="BB8" s="252"/>
      <c r="BC8" s="252"/>
      <c r="BD8" s="252"/>
      <c r="BE8" s="253"/>
      <c r="BF8" s="253"/>
      <c r="BG8" s="253"/>
      <c r="BH8" s="253"/>
      <c r="BI8" s="253"/>
      <c r="BJ8" s="253"/>
      <c r="BK8" s="253"/>
      <c r="BL8" s="253"/>
      <c r="BM8" s="253"/>
      <c r="BN8" s="253"/>
      <c r="BO8" s="253"/>
      <c r="BP8" s="253"/>
      <c r="BQ8" s="262">
        <v>2</v>
      </c>
      <c r="BR8" s="263"/>
      <c r="BS8" s="848" t="s">
        <v>591</v>
      </c>
      <c r="BT8" s="849"/>
      <c r="BU8" s="849"/>
      <c r="BV8" s="849"/>
      <c r="BW8" s="849"/>
      <c r="BX8" s="849"/>
      <c r="BY8" s="849"/>
      <c r="BZ8" s="849"/>
      <c r="CA8" s="849"/>
      <c r="CB8" s="849"/>
      <c r="CC8" s="849"/>
      <c r="CD8" s="849"/>
      <c r="CE8" s="849"/>
      <c r="CF8" s="849"/>
      <c r="CG8" s="850"/>
      <c r="CH8" s="861">
        <v>-9</v>
      </c>
      <c r="CI8" s="862"/>
      <c r="CJ8" s="862"/>
      <c r="CK8" s="862"/>
      <c r="CL8" s="863"/>
      <c r="CM8" s="861">
        <v>67</v>
      </c>
      <c r="CN8" s="862"/>
      <c r="CO8" s="862"/>
      <c r="CP8" s="862"/>
      <c r="CQ8" s="863"/>
      <c r="CR8" s="861">
        <v>59</v>
      </c>
      <c r="CS8" s="862"/>
      <c r="CT8" s="862"/>
      <c r="CU8" s="862"/>
      <c r="CV8" s="863"/>
      <c r="CW8" s="861">
        <v>5</v>
      </c>
      <c r="CX8" s="862"/>
      <c r="CY8" s="862"/>
      <c r="CZ8" s="862"/>
      <c r="DA8" s="863"/>
      <c r="DB8" s="861" t="s">
        <v>581</v>
      </c>
      <c r="DC8" s="862"/>
      <c r="DD8" s="862"/>
      <c r="DE8" s="862"/>
      <c r="DF8" s="863"/>
      <c r="DG8" s="861" t="s">
        <v>581</v>
      </c>
      <c r="DH8" s="862"/>
      <c r="DI8" s="862"/>
      <c r="DJ8" s="862"/>
      <c r="DK8" s="863"/>
      <c r="DL8" s="861" t="s">
        <v>581</v>
      </c>
      <c r="DM8" s="862"/>
      <c r="DN8" s="862"/>
      <c r="DO8" s="862"/>
      <c r="DP8" s="863"/>
      <c r="DQ8" s="861" t="s">
        <v>581</v>
      </c>
      <c r="DR8" s="862"/>
      <c r="DS8" s="862"/>
      <c r="DT8" s="862"/>
      <c r="DU8" s="863"/>
      <c r="DV8" s="864"/>
      <c r="DW8" s="865"/>
      <c r="DX8" s="865"/>
      <c r="DY8" s="865"/>
      <c r="DZ8" s="866"/>
      <c r="EA8" s="254"/>
    </row>
    <row r="9" spans="1:131" s="255" customFormat="1" ht="26.25" customHeight="1" x14ac:dyDescent="0.15">
      <c r="A9" s="261">
        <v>3</v>
      </c>
      <c r="B9" s="835"/>
      <c r="C9" s="836"/>
      <c r="D9" s="836"/>
      <c r="E9" s="836"/>
      <c r="F9" s="836"/>
      <c r="G9" s="836"/>
      <c r="H9" s="836"/>
      <c r="I9" s="836"/>
      <c r="J9" s="836"/>
      <c r="K9" s="836"/>
      <c r="L9" s="836"/>
      <c r="M9" s="836"/>
      <c r="N9" s="836"/>
      <c r="O9" s="836"/>
      <c r="P9" s="837"/>
      <c r="Q9" s="838"/>
      <c r="R9" s="839"/>
      <c r="S9" s="839"/>
      <c r="T9" s="839"/>
      <c r="U9" s="839"/>
      <c r="V9" s="839"/>
      <c r="W9" s="839"/>
      <c r="X9" s="839"/>
      <c r="Y9" s="839"/>
      <c r="Z9" s="839"/>
      <c r="AA9" s="839"/>
      <c r="AB9" s="839"/>
      <c r="AC9" s="839"/>
      <c r="AD9" s="839"/>
      <c r="AE9" s="840"/>
      <c r="AF9" s="841"/>
      <c r="AG9" s="842"/>
      <c r="AH9" s="842"/>
      <c r="AI9" s="842"/>
      <c r="AJ9" s="843"/>
      <c r="AK9" s="844"/>
      <c r="AL9" s="845"/>
      <c r="AM9" s="845"/>
      <c r="AN9" s="845"/>
      <c r="AO9" s="845"/>
      <c r="AP9" s="845"/>
      <c r="AQ9" s="845"/>
      <c r="AR9" s="845"/>
      <c r="AS9" s="845"/>
      <c r="AT9" s="845"/>
      <c r="AU9" s="846"/>
      <c r="AV9" s="846"/>
      <c r="AW9" s="846"/>
      <c r="AX9" s="846"/>
      <c r="AY9" s="847"/>
      <c r="AZ9" s="252"/>
      <c r="BA9" s="252"/>
      <c r="BB9" s="252"/>
      <c r="BC9" s="252"/>
      <c r="BD9" s="252"/>
      <c r="BE9" s="253"/>
      <c r="BF9" s="253"/>
      <c r="BG9" s="253"/>
      <c r="BH9" s="253"/>
      <c r="BI9" s="253"/>
      <c r="BJ9" s="253"/>
      <c r="BK9" s="253"/>
      <c r="BL9" s="253"/>
      <c r="BM9" s="253"/>
      <c r="BN9" s="253"/>
      <c r="BO9" s="253"/>
      <c r="BP9" s="253"/>
      <c r="BQ9" s="262">
        <v>3</v>
      </c>
      <c r="BR9" s="263"/>
      <c r="BS9" s="848"/>
      <c r="BT9" s="849"/>
      <c r="BU9" s="849"/>
      <c r="BV9" s="849"/>
      <c r="BW9" s="849"/>
      <c r="BX9" s="849"/>
      <c r="BY9" s="849"/>
      <c r="BZ9" s="849"/>
      <c r="CA9" s="849"/>
      <c r="CB9" s="849"/>
      <c r="CC9" s="849"/>
      <c r="CD9" s="849"/>
      <c r="CE9" s="849"/>
      <c r="CF9" s="849"/>
      <c r="CG9" s="850"/>
      <c r="CH9" s="861"/>
      <c r="CI9" s="862"/>
      <c r="CJ9" s="862"/>
      <c r="CK9" s="862"/>
      <c r="CL9" s="863"/>
      <c r="CM9" s="861"/>
      <c r="CN9" s="862"/>
      <c r="CO9" s="862"/>
      <c r="CP9" s="862"/>
      <c r="CQ9" s="863"/>
      <c r="CR9" s="861"/>
      <c r="CS9" s="862"/>
      <c r="CT9" s="862"/>
      <c r="CU9" s="862"/>
      <c r="CV9" s="863"/>
      <c r="CW9" s="861"/>
      <c r="CX9" s="862"/>
      <c r="CY9" s="862"/>
      <c r="CZ9" s="862"/>
      <c r="DA9" s="863"/>
      <c r="DB9" s="861"/>
      <c r="DC9" s="862"/>
      <c r="DD9" s="862"/>
      <c r="DE9" s="862"/>
      <c r="DF9" s="863"/>
      <c r="DG9" s="861"/>
      <c r="DH9" s="862"/>
      <c r="DI9" s="862"/>
      <c r="DJ9" s="862"/>
      <c r="DK9" s="863"/>
      <c r="DL9" s="861"/>
      <c r="DM9" s="862"/>
      <c r="DN9" s="862"/>
      <c r="DO9" s="862"/>
      <c r="DP9" s="863"/>
      <c r="DQ9" s="861"/>
      <c r="DR9" s="862"/>
      <c r="DS9" s="862"/>
      <c r="DT9" s="862"/>
      <c r="DU9" s="863"/>
      <c r="DV9" s="864"/>
      <c r="DW9" s="865"/>
      <c r="DX9" s="865"/>
      <c r="DY9" s="865"/>
      <c r="DZ9" s="866"/>
      <c r="EA9" s="254"/>
    </row>
    <row r="10" spans="1:131" s="255" customFormat="1" ht="26.25" customHeight="1" x14ac:dyDescent="0.15">
      <c r="A10" s="261">
        <v>4</v>
      </c>
      <c r="B10" s="835"/>
      <c r="C10" s="836"/>
      <c r="D10" s="836"/>
      <c r="E10" s="836"/>
      <c r="F10" s="836"/>
      <c r="G10" s="836"/>
      <c r="H10" s="836"/>
      <c r="I10" s="836"/>
      <c r="J10" s="836"/>
      <c r="K10" s="836"/>
      <c r="L10" s="836"/>
      <c r="M10" s="836"/>
      <c r="N10" s="836"/>
      <c r="O10" s="836"/>
      <c r="P10" s="837"/>
      <c r="Q10" s="838"/>
      <c r="R10" s="839"/>
      <c r="S10" s="839"/>
      <c r="T10" s="839"/>
      <c r="U10" s="839"/>
      <c r="V10" s="839"/>
      <c r="W10" s="839"/>
      <c r="X10" s="839"/>
      <c r="Y10" s="839"/>
      <c r="Z10" s="839"/>
      <c r="AA10" s="839"/>
      <c r="AB10" s="839"/>
      <c r="AC10" s="839"/>
      <c r="AD10" s="839"/>
      <c r="AE10" s="840"/>
      <c r="AF10" s="841"/>
      <c r="AG10" s="842"/>
      <c r="AH10" s="842"/>
      <c r="AI10" s="842"/>
      <c r="AJ10" s="843"/>
      <c r="AK10" s="844"/>
      <c r="AL10" s="845"/>
      <c r="AM10" s="845"/>
      <c r="AN10" s="845"/>
      <c r="AO10" s="845"/>
      <c r="AP10" s="845"/>
      <c r="AQ10" s="845"/>
      <c r="AR10" s="845"/>
      <c r="AS10" s="845"/>
      <c r="AT10" s="845"/>
      <c r="AU10" s="846"/>
      <c r="AV10" s="846"/>
      <c r="AW10" s="846"/>
      <c r="AX10" s="846"/>
      <c r="AY10" s="847"/>
      <c r="AZ10" s="252"/>
      <c r="BA10" s="252"/>
      <c r="BB10" s="252"/>
      <c r="BC10" s="252"/>
      <c r="BD10" s="252"/>
      <c r="BE10" s="253"/>
      <c r="BF10" s="253"/>
      <c r="BG10" s="253"/>
      <c r="BH10" s="253"/>
      <c r="BI10" s="253"/>
      <c r="BJ10" s="253"/>
      <c r="BK10" s="253"/>
      <c r="BL10" s="253"/>
      <c r="BM10" s="253"/>
      <c r="BN10" s="253"/>
      <c r="BO10" s="253"/>
      <c r="BP10" s="253"/>
      <c r="BQ10" s="262">
        <v>4</v>
      </c>
      <c r="BR10" s="263"/>
      <c r="BS10" s="848"/>
      <c r="BT10" s="849"/>
      <c r="BU10" s="849"/>
      <c r="BV10" s="849"/>
      <c r="BW10" s="849"/>
      <c r="BX10" s="849"/>
      <c r="BY10" s="849"/>
      <c r="BZ10" s="849"/>
      <c r="CA10" s="849"/>
      <c r="CB10" s="849"/>
      <c r="CC10" s="849"/>
      <c r="CD10" s="849"/>
      <c r="CE10" s="849"/>
      <c r="CF10" s="849"/>
      <c r="CG10" s="850"/>
      <c r="CH10" s="861"/>
      <c r="CI10" s="862"/>
      <c r="CJ10" s="862"/>
      <c r="CK10" s="862"/>
      <c r="CL10" s="863"/>
      <c r="CM10" s="861"/>
      <c r="CN10" s="862"/>
      <c r="CO10" s="862"/>
      <c r="CP10" s="862"/>
      <c r="CQ10" s="863"/>
      <c r="CR10" s="861"/>
      <c r="CS10" s="862"/>
      <c r="CT10" s="862"/>
      <c r="CU10" s="862"/>
      <c r="CV10" s="863"/>
      <c r="CW10" s="861"/>
      <c r="CX10" s="862"/>
      <c r="CY10" s="862"/>
      <c r="CZ10" s="862"/>
      <c r="DA10" s="863"/>
      <c r="DB10" s="861"/>
      <c r="DC10" s="862"/>
      <c r="DD10" s="862"/>
      <c r="DE10" s="862"/>
      <c r="DF10" s="863"/>
      <c r="DG10" s="861"/>
      <c r="DH10" s="862"/>
      <c r="DI10" s="862"/>
      <c r="DJ10" s="862"/>
      <c r="DK10" s="863"/>
      <c r="DL10" s="861"/>
      <c r="DM10" s="862"/>
      <c r="DN10" s="862"/>
      <c r="DO10" s="862"/>
      <c r="DP10" s="863"/>
      <c r="DQ10" s="861"/>
      <c r="DR10" s="862"/>
      <c r="DS10" s="862"/>
      <c r="DT10" s="862"/>
      <c r="DU10" s="863"/>
      <c r="DV10" s="864"/>
      <c r="DW10" s="865"/>
      <c r="DX10" s="865"/>
      <c r="DY10" s="865"/>
      <c r="DZ10" s="866"/>
      <c r="EA10" s="254"/>
    </row>
    <row r="11" spans="1:131" s="255" customFormat="1" ht="26.25" customHeight="1" x14ac:dyDescent="0.15">
      <c r="A11" s="261">
        <v>5</v>
      </c>
      <c r="B11" s="835"/>
      <c r="C11" s="836"/>
      <c r="D11" s="836"/>
      <c r="E11" s="836"/>
      <c r="F11" s="836"/>
      <c r="G11" s="836"/>
      <c r="H11" s="836"/>
      <c r="I11" s="836"/>
      <c r="J11" s="836"/>
      <c r="K11" s="836"/>
      <c r="L11" s="836"/>
      <c r="M11" s="836"/>
      <c r="N11" s="836"/>
      <c r="O11" s="836"/>
      <c r="P11" s="837"/>
      <c r="Q11" s="838"/>
      <c r="R11" s="839"/>
      <c r="S11" s="839"/>
      <c r="T11" s="839"/>
      <c r="U11" s="839"/>
      <c r="V11" s="839"/>
      <c r="W11" s="839"/>
      <c r="X11" s="839"/>
      <c r="Y11" s="839"/>
      <c r="Z11" s="839"/>
      <c r="AA11" s="839"/>
      <c r="AB11" s="839"/>
      <c r="AC11" s="839"/>
      <c r="AD11" s="839"/>
      <c r="AE11" s="840"/>
      <c r="AF11" s="841"/>
      <c r="AG11" s="842"/>
      <c r="AH11" s="842"/>
      <c r="AI11" s="842"/>
      <c r="AJ11" s="843"/>
      <c r="AK11" s="844"/>
      <c r="AL11" s="845"/>
      <c r="AM11" s="845"/>
      <c r="AN11" s="845"/>
      <c r="AO11" s="845"/>
      <c r="AP11" s="845"/>
      <c r="AQ11" s="845"/>
      <c r="AR11" s="845"/>
      <c r="AS11" s="845"/>
      <c r="AT11" s="845"/>
      <c r="AU11" s="846"/>
      <c r="AV11" s="846"/>
      <c r="AW11" s="846"/>
      <c r="AX11" s="846"/>
      <c r="AY11" s="847"/>
      <c r="AZ11" s="252"/>
      <c r="BA11" s="252"/>
      <c r="BB11" s="252"/>
      <c r="BC11" s="252"/>
      <c r="BD11" s="252"/>
      <c r="BE11" s="253"/>
      <c r="BF11" s="253"/>
      <c r="BG11" s="253"/>
      <c r="BH11" s="253"/>
      <c r="BI11" s="253"/>
      <c r="BJ11" s="253"/>
      <c r="BK11" s="253"/>
      <c r="BL11" s="253"/>
      <c r="BM11" s="253"/>
      <c r="BN11" s="253"/>
      <c r="BO11" s="253"/>
      <c r="BP11" s="253"/>
      <c r="BQ11" s="262">
        <v>5</v>
      </c>
      <c r="BR11" s="263"/>
      <c r="BS11" s="848"/>
      <c r="BT11" s="849"/>
      <c r="BU11" s="849"/>
      <c r="BV11" s="849"/>
      <c r="BW11" s="849"/>
      <c r="BX11" s="849"/>
      <c r="BY11" s="849"/>
      <c r="BZ11" s="849"/>
      <c r="CA11" s="849"/>
      <c r="CB11" s="849"/>
      <c r="CC11" s="849"/>
      <c r="CD11" s="849"/>
      <c r="CE11" s="849"/>
      <c r="CF11" s="849"/>
      <c r="CG11" s="850"/>
      <c r="CH11" s="861"/>
      <c r="CI11" s="862"/>
      <c r="CJ11" s="862"/>
      <c r="CK11" s="862"/>
      <c r="CL11" s="863"/>
      <c r="CM11" s="861"/>
      <c r="CN11" s="862"/>
      <c r="CO11" s="862"/>
      <c r="CP11" s="862"/>
      <c r="CQ11" s="863"/>
      <c r="CR11" s="861"/>
      <c r="CS11" s="862"/>
      <c r="CT11" s="862"/>
      <c r="CU11" s="862"/>
      <c r="CV11" s="863"/>
      <c r="CW11" s="861"/>
      <c r="CX11" s="862"/>
      <c r="CY11" s="862"/>
      <c r="CZ11" s="862"/>
      <c r="DA11" s="863"/>
      <c r="DB11" s="861"/>
      <c r="DC11" s="862"/>
      <c r="DD11" s="862"/>
      <c r="DE11" s="862"/>
      <c r="DF11" s="863"/>
      <c r="DG11" s="861"/>
      <c r="DH11" s="862"/>
      <c r="DI11" s="862"/>
      <c r="DJ11" s="862"/>
      <c r="DK11" s="863"/>
      <c r="DL11" s="861"/>
      <c r="DM11" s="862"/>
      <c r="DN11" s="862"/>
      <c r="DO11" s="862"/>
      <c r="DP11" s="863"/>
      <c r="DQ11" s="861"/>
      <c r="DR11" s="862"/>
      <c r="DS11" s="862"/>
      <c r="DT11" s="862"/>
      <c r="DU11" s="863"/>
      <c r="DV11" s="864"/>
      <c r="DW11" s="865"/>
      <c r="DX11" s="865"/>
      <c r="DY11" s="865"/>
      <c r="DZ11" s="866"/>
      <c r="EA11" s="254"/>
    </row>
    <row r="12" spans="1:131" s="255" customFormat="1" ht="26.25" customHeight="1" x14ac:dyDescent="0.15">
      <c r="A12" s="261">
        <v>6</v>
      </c>
      <c r="B12" s="835"/>
      <c r="C12" s="836"/>
      <c r="D12" s="836"/>
      <c r="E12" s="836"/>
      <c r="F12" s="836"/>
      <c r="G12" s="836"/>
      <c r="H12" s="836"/>
      <c r="I12" s="836"/>
      <c r="J12" s="836"/>
      <c r="K12" s="836"/>
      <c r="L12" s="836"/>
      <c r="M12" s="836"/>
      <c r="N12" s="836"/>
      <c r="O12" s="836"/>
      <c r="P12" s="837"/>
      <c r="Q12" s="838"/>
      <c r="R12" s="839"/>
      <c r="S12" s="839"/>
      <c r="T12" s="839"/>
      <c r="U12" s="839"/>
      <c r="V12" s="839"/>
      <c r="W12" s="839"/>
      <c r="X12" s="839"/>
      <c r="Y12" s="839"/>
      <c r="Z12" s="839"/>
      <c r="AA12" s="839"/>
      <c r="AB12" s="839"/>
      <c r="AC12" s="839"/>
      <c r="AD12" s="839"/>
      <c r="AE12" s="840"/>
      <c r="AF12" s="841"/>
      <c r="AG12" s="842"/>
      <c r="AH12" s="842"/>
      <c r="AI12" s="842"/>
      <c r="AJ12" s="843"/>
      <c r="AK12" s="844"/>
      <c r="AL12" s="845"/>
      <c r="AM12" s="845"/>
      <c r="AN12" s="845"/>
      <c r="AO12" s="845"/>
      <c r="AP12" s="845"/>
      <c r="AQ12" s="845"/>
      <c r="AR12" s="845"/>
      <c r="AS12" s="845"/>
      <c r="AT12" s="845"/>
      <c r="AU12" s="846"/>
      <c r="AV12" s="846"/>
      <c r="AW12" s="846"/>
      <c r="AX12" s="846"/>
      <c r="AY12" s="847"/>
      <c r="AZ12" s="252"/>
      <c r="BA12" s="252"/>
      <c r="BB12" s="252"/>
      <c r="BC12" s="252"/>
      <c r="BD12" s="252"/>
      <c r="BE12" s="253"/>
      <c r="BF12" s="253"/>
      <c r="BG12" s="253"/>
      <c r="BH12" s="253"/>
      <c r="BI12" s="253"/>
      <c r="BJ12" s="253"/>
      <c r="BK12" s="253"/>
      <c r="BL12" s="253"/>
      <c r="BM12" s="253"/>
      <c r="BN12" s="253"/>
      <c r="BO12" s="253"/>
      <c r="BP12" s="253"/>
      <c r="BQ12" s="262">
        <v>6</v>
      </c>
      <c r="BR12" s="263"/>
      <c r="BS12" s="848"/>
      <c r="BT12" s="849"/>
      <c r="BU12" s="849"/>
      <c r="BV12" s="849"/>
      <c r="BW12" s="849"/>
      <c r="BX12" s="849"/>
      <c r="BY12" s="849"/>
      <c r="BZ12" s="849"/>
      <c r="CA12" s="849"/>
      <c r="CB12" s="849"/>
      <c r="CC12" s="849"/>
      <c r="CD12" s="849"/>
      <c r="CE12" s="849"/>
      <c r="CF12" s="849"/>
      <c r="CG12" s="850"/>
      <c r="CH12" s="861"/>
      <c r="CI12" s="862"/>
      <c r="CJ12" s="862"/>
      <c r="CK12" s="862"/>
      <c r="CL12" s="863"/>
      <c r="CM12" s="861"/>
      <c r="CN12" s="862"/>
      <c r="CO12" s="862"/>
      <c r="CP12" s="862"/>
      <c r="CQ12" s="863"/>
      <c r="CR12" s="861"/>
      <c r="CS12" s="862"/>
      <c r="CT12" s="862"/>
      <c r="CU12" s="862"/>
      <c r="CV12" s="863"/>
      <c r="CW12" s="861"/>
      <c r="CX12" s="862"/>
      <c r="CY12" s="862"/>
      <c r="CZ12" s="862"/>
      <c r="DA12" s="863"/>
      <c r="DB12" s="861"/>
      <c r="DC12" s="862"/>
      <c r="DD12" s="862"/>
      <c r="DE12" s="862"/>
      <c r="DF12" s="863"/>
      <c r="DG12" s="861"/>
      <c r="DH12" s="862"/>
      <c r="DI12" s="862"/>
      <c r="DJ12" s="862"/>
      <c r="DK12" s="863"/>
      <c r="DL12" s="861"/>
      <c r="DM12" s="862"/>
      <c r="DN12" s="862"/>
      <c r="DO12" s="862"/>
      <c r="DP12" s="863"/>
      <c r="DQ12" s="861"/>
      <c r="DR12" s="862"/>
      <c r="DS12" s="862"/>
      <c r="DT12" s="862"/>
      <c r="DU12" s="863"/>
      <c r="DV12" s="864"/>
      <c r="DW12" s="865"/>
      <c r="DX12" s="865"/>
      <c r="DY12" s="865"/>
      <c r="DZ12" s="866"/>
      <c r="EA12" s="254"/>
    </row>
    <row r="13" spans="1:131" s="255" customFormat="1" ht="26.25" customHeight="1" x14ac:dyDescent="0.15">
      <c r="A13" s="261">
        <v>7</v>
      </c>
      <c r="B13" s="835"/>
      <c r="C13" s="836"/>
      <c r="D13" s="836"/>
      <c r="E13" s="836"/>
      <c r="F13" s="836"/>
      <c r="G13" s="836"/>
      <c r="H13" s="836"/>
      <c r="I13" s="836"/>
      <c r="J13" s="836"/>
      <c r="K13" s="836"/>
      <c r="L13" s="836"/>
      <c r="M13" s="836"/>
      <c r="N13" s="836"/>
      <c r="O13" s="836"/>
      <c r="P13" s="837"/>
      <c r="Q13" s="838"/>
      <c r="R13" s="839"/>
      <c r="S13" s="839"/>
      <c r="T13" s="839"/>
      <c r="U13" s="839"/>
      <c r="V13" s="839"/>
      <c r="W13" s="839"/>
      <c r="X13" s="839"/>
      <c r="Y13" s="839"/>
      <c r="Z13" s="839"/>
      <c r="AA13" s="839"/>
      <c r="AB13" s="839"/>
      <c r="AC13" s="839"/>
      <c r="AD13" s="839"/>
      <c r="AE13" s="840"/>
      <c r="AF13" s="841"/>
      <c r="AG13" s="842"/>
      <c r="AH13" s="842"/>
      <c r="AI13" s="842"/>
      <c r="AJ13" s="843"/>
      <c r="AK13" s="844"/>
      <c r="AL13" s="845"/>
      <c r="AM13" s="845"/>
      <c r="AN13" s="845"/>
      <c r="AO13" s="845"/>
      <c r="AP13" s="845"/>
      <c r="AQ13" s="845"/>
      <c r="AR13" s="845"/>
      <c r="AS13" s="845"/>
      <c r="AT13" s="845"/>
      <c r="AU13" s="846"/>
      <c r="AV13" s="846"/>
      <c r="AW13" s="846"/>
      <c r="AX13" s="846"/>
      <c r="AY13" s="847"/>
      <c r="AZ13" s="252"/>
      <c r="BA13" s="252"/>
      <c r="BB13" s="252"/>
      <c r="BC13" s="252"/>
      <c r="BD13" s="252"/>
      <c r="BE13" s="253"/>
      <c r="BF13" s="253"/>
      <c r="BG13" s="253"/>
      <c r="BH13" s="253"/>
      <c r="BI13" s="253"/>
      <c r="BJ13" s="253"/>
      <c r="BK13" s="253"/>
      <c r="BL13" s="253"/>
      <c r="BM13" s="253"/>
      <c r="BN13" s="253"/>
      <c r="BO13" s="253"/>
      <c r="BP13" s="253"/>
      <c r="BQ13" s="262">
        <v>7</v>
      </c>
      <c r="BR13" s="263"/>
      <c r="BS13" s="848"/>
      <c r="BT13" s="849"/>
      <c r="BU13" s="849"/>
      <c r="BV13" s="849"/>
      <c r="BW13" s="849"/>
      <c r="BX13" s="849"/>
      <c r="BY13" s="849"/>
      <c r="BZ13" s="849"/>
      <c r="CA13" s="849"/>
      <c r="CB13" s="849"/>
      <c r="CC13" s="849"/>
      <c r="CD13" s="849"/>
      <c r="CE13" s="849"/>
      <c r="CF13" s="849"/>
      <c r="CG13" s="850"/>
      <c r="CH13" s="861"/>
      <c r="CI13" s="862"/>
      <c r="CJ13" s="862"/>
      <c r="CK13" s="862"/>
      <c r="CL13" s="863"/>
      <c r="CM13" s="861"/>
      <c r="CN13" s="862"/>
      <c r="CO13" s="862"/>
      <c r="CP13" s="862"/>
      <c r="CQ13" s="863"/>
      <c r="CR13" s="861"/>
      <c r="CS13" s="862"/>
      <c r="CT13" s="862"/>
      <c r="CU13" s="862"/>
      <c r="CV13" s="863"/>
      <c r="CW13" s="861"/>
      <c r="CX13" s="862"/>
      <c r="CY13" s="862"/>
      <c r="CZ13" s="862"/>
      <c r="DA13" s="863"/>
      <c r="DB13" s="861"/>
      <c r="DC13" s="862"/>
      <c r="DD13" s="862"/>
      <c r="DE13" s="862"/>
      <c r="DF13" s="863"/>
      <c r="DG13" s="861"/>
      <c r="DH13" s="862"/>
      <c r="DI13" s="862"/>
      <c r="DJ13" s="862"/>
      <c r="DK13" s="863"/>
      <c r="DL13" s="861"/>
      <c r="DM13" s="862"/>
      <c r="DN13" s="862"/>
      <c r="DO13" s="862"/>
      <c r="DP13" s="863"/>
      <c r="DQ13" s="861"/>
      <c r="DR13" s="862"/>
      <c r="DS13" s="862"/>
      <c r="DT13" s="862"/>
      <c r="DU13" s="863"/>
      <c r="DV13" s="864"/>
      <c r="DW13" s="865"/>
      <c r="DX13" s="865"/>
      <c r="DY13" s="865"/>
      <c r="DZ13" s="866"/>
      <c r="EA13" s="254"/>
    </row>
    <row r="14" spans="1:131" s="255" customFormat="1" ht="26.25" customHeight="1" x14ac:dyDescent="0.15">
      <c r="A14" s="261">
        <v>8</v>
      </c>
      <c r="B14" s="835"/>
      <c r="C14" s="836"/>
      <c r="D14" s="836"/>
      <c r="E14" s="836"/>
      <c r="F14" s="836"/>
      <c r="G14" s="836"/>
      <c r="H14" s="836"/>
      <c r="I14" s="836"/>
      <c r="J14" s="836"/>
      <c r="K14" s="836"/>
      <c r="L14" s="836"/>
      <c r="M14" s="836"/>
      <c r="N14" s="836"/>
      <c r="O14" s="836"/>
      <c r="P14" s="837"/>
      <c r="Q14" s="838"/>
      <c r="R14" s="839"/>
      <c r="S14" s="839"/>
      <c r="T14" s="839"/>
      <c r="U14" s="839"/>
      <c r="V14" s="839"/>
      <c r="W14" s="839"/>
      <c r="X14" s="839"/>
      <c r="Y14" s="839"/>
      <c r="Z14" s="839"/>
      <c r="AA14" s="839"/>
      <c r="AB14" s="839"/>
      <c r="AC14" s="839"/>
      <c r="AD14" s="839"/>
      <c r="AE14" s="840"/>
      <c r="AF14" s="841"/>
      <c r="AG14" s="842"/>
      <c r="AH14" s="842"/>
      <c r="AI14" s="842"/>
      <c r="AJ14" s="843"/>
      <c r="AK14" s="844"/>
      <c r="AL14" s="845"/>
      <c r="AM14" s="845"/>
      <c r="AN14" s="845"/>
      <c r="AO14" s="845"/>
      <c r="AP14" s="845"/>
      <c r="AQ14" s="845"/>
      <c r="AR14" s="845"/>
      <c r="AS14" s="845"/>
      <c r="AT14" s="845"/>
      <c r="AU14" s="846"/>
      <c r="AV14" s="846"/>
      <c r="AW14" s="846"/>
      <c r="AX14" s="846"/>
      <c r="AY14" s="847"/>
      <c r="AZ14" s="252"/>
      <c r="BA14" s="252"/>
      <c r="BB14" s="252"/>
      <c r="BC14" s="252"/>
      <c r="BD14" s="252"/>
      <c r="BE14" s="253"/>
      <c r="BF14" s="253"/>
      <c r="BG14" s="253"/>
      <c r="BH14" s="253"/>
      <c r="BI14" s="253"/>
      <c r="BJ14" s="253"/>
      <c r="BK14" s="253"/>
      <c r="BL14" s="253"/>
      <c r="BM14" s="253"/>
      <c r="BN14" s="253"/>
      <c r="BO14" s="253"/>
      <c r="BP14" s="253"/>
      <c r="BQ14" s="262">
        <v>8</v>
      </c>
      <c r="BR14" s="263"/>
      <c r="BS14" s="848"/>
      <c r="BT14" s="849"/>
      <c r="BU14" s="849"/>
      <c r="BV14" s="849"/>
      <c r="BW14" s="849"/>
      <c r="BX14" s="849"/>
      <c r="BY14" s="849"/>
      <c r="BZ14" s="849"/>
      <c r="CA14" s="849"/>
      <c r="CB14" s="849"/>
      <c r="CC14" s="849"/>
      <c r="CD14" s="849"/>
      <c r="CE14" s="849"/>
      <c r="CF14" s="849"/>
      <c r="CG14" s="850"/>
      <c r="CH14" s="861"/>
      <c r="CI14" s="862"/>
      <c r="CJ14" s="862"/>
      <c r="CK14" s="862"/>
      <c r="CL14" s="863"/>
      <c r="CM14" s="861"/>
      <c r="CN14" s="862"/>
      <c r="CO14" s="862"/>
      <c r="CP14" s="862"/>
      <c r="CQ14" s="863"/>
      <c r="CR14" s="861"/>
      <c r="CS14" s="862"/>
      <c r="CT14" s="862"/>
      <c r="CU14" s="862"/>
      <c r="CV14" s="863"/>
      <c r="CW14" s="861"/>
      <c r="CX14" s="862"/>
      <c r="CY14" s="862"/>
      <c r="CZ14" s="862"/>
      <c r="DA14" s="863"/>
      <c r="DB14" s="861"/>
      <c r="DC14" s="862"/>
      <c r="DD14" s="862"/>
      <c r="DE14" s="862"/>
      <c r="DF14" s="863"/>
      <c r="DG14" s="861"/>
      <c r="DH14" s="862"/>
      <c r="DI14" s="862"/>
      <c r="DJ14" s="862"/>
      <c r="DK14" s="863"/>
      <c r="DL14" s="861"/>
      <c r="DM14" s="862"/>
      <c r="DN14" s="862"/>
      <c r="DO14" s="862"/>
      <c r="DP14" s="863"/>
      <c r="DQ14" s="861"/>
      <c r="DR14" s="862"/>
      <c r="DS14" s="862"/>
      <c r="DT14" s="862"/>
      <c r="DU14" s="863"/>
      <c r="DV14" s="864"/>
      <c r="DW14" s="865"/>
      <c r="DX14" s="865"/>
      <c r="DY14" s="865"/>
      <c r="DZ14" s="866"/>
      <c r="EA14" s="254"/>
    </row>
    <row r="15" spans="1:131" s="255" customFormat="1" ht="26.25" customHeight="1" x14ac:dyDescent="0.15">
      <c r="A15" s="261">
        <v>9</v>
      </c>
      <c r="B15" s="835"/>
      <c r="C15" s="836"/>
      <c r="D15" s="836"/>
      <c r="E15" s="836"/>
      <c r="F15" s="836"/>
      <c r="G15" s="836"/>
      <c r="H15" s="836"/>
      <c r="I15" s="836"/>
      <c r="J15" s="836"/>
      <c r="K15" s="836"/>
      <c r="L15" s="836"/>
      <c r="M15" s="836"/>
      <c r="N15" s="836"/>
      <c r="O15" s="836"/>
      <c r="P15" s="837"/>
      <c r="Q15" s="838"/>
      <c r="R15" s="839"/>
      <c r="S15" s="839"/>
      <c r="T15" s="839"/>
      <c r="U15" s="839"/>
      <c r="V15" s="839"/>
      <c r="W15" s="839"/>
      <c r="X15" s="839"/>
      <c r="Y15" s="839"/>
      <c r="Z15" s="839"/>
      <c r="AA15" s="839"/>
      <c r="AB15" s="839"/>
      <c r="AC15" s="839"/>
      <c r="AD15" s="839"/>
      <c r="AE15" s="840"/>
      <c r="AF15" s="841"/>
      <c r="AG15" s="842"/>
      <c r="AH15" s="842"/>
      <c r="AI15" s="842"/>
      <c r="AJ15" s="843"/>
      <c r="AK15" s="844"/>
      <c r="AL15" s="845"/>
      <c r="AM15" s="845"/>
      <c r="AN15" s="845"/>
      <c r="AO15" s="845"/>
      <c r="AP15" s="845"/>
      <c r="AQ15" s="845"/>
      <c r="AR15" s="845"/>
      <c r="AS15" s="845"/>
      <c r="AT15" s="845"/>
      <c r="AU15" s="846"/>
      <c r="AV15" s="846"/>
      <c r="AW15" s="846"/>
      <c r="AX15" s="846"/>
      <c r="AY15" s="847"/>
      <c r="AZ15" s="252"/>
      <c r="BA15" s="252"/>
      <c r="BB15" s="252"/>
      <c r="BC15" s="252"/>
      <c r="BD15" s="252"/>
      <c r="BE15" s="253"/>
      <c r="BF15" s="253"/>
      <c r="BG15" s="253"/>
      <c r="BH15" s="253"/>
      <c r="BI15" s="253"/>
      <c r="BJ15" s="253"/>
      <c r="BK15" s="253"/>
      <c r="BL15" s="253"/>
      <c r="BM15" s="253"/>
      <c r="BN15" s="253"/>
      <c r="BO15" s="253"/>
      <c r="BP15" s="253"/>
      <c r="BQ15" s="262">
        <v>9</v>
      </c>
      <c r="BR15" s="263"/>
      <c r="BS15" s="848"/>
      <c r="BT15" s="849"/>
      <c r="BU15" s="849"/>
      <c r="BV15" s="849"/>
      <c r="BW15" s="849"/>
      <c r="BX15" s="849"/>
      <c r="BY15" s="849"/>
      <c r="BZ15" s="849"/>
      <c r="CA15" s="849"/>
      <c r="CB15" s="849"/>
      <c r="CC15" s="849"/>
      <c r="CD15" s="849"/>
      <c r="CE15" s="849"/>
      <c r="CF15" s="849"/>
      <c r="CG15" s="850"/>
      <c r="CH15" s="861"/>
      <c r="CI15" s="862"/>
      <c r="CJ15" s="862"/>
      <c r="CK15" s="862"/>
      <c r="CL15" s="863"/>
      <c r="CM15" s="861"/>
      <c r="CN15" s="862"/>
      <c r="CO15" s="862"/>
      <c r="CP15" s="862"/>
      <c r="CQ15" s="863"/>
      <c r="CR15" s="861"/>
      <c r="CS15" s="862"/>
      <c r="CT15" s="862"/>
      <c r="CU15" s="862"/>
      <c r="CV15" s="863"/>
      <c r="CW15" s="861"/>
      <c r="CX15" s="862"/>
      <c r="CY15" s="862"/>
      <c r="CZ15" s="862"/>
      <c r="DA15" s="863"/>
      <c r="DB15" s="861"/>
      <c r="DC15" s="862"/>
      <c r="DD15" s="862"/>
      <c r="DE15" s="862"/>
      <c r="DF15" s="863"/>
      <c r="DG15" s="861"/>
      <c r="DH15" s="862"/>
      <c r="DI15" s="862"/>
      <c r="DJ15" s="862"/>
      <c r="DK15" s="863"/>
      <c r="DL15" s="861"/>
      <c r="DM15" s="862"/>
      <c r="DN15" s="862"/>
      <c r="DO15" s="862"/>
      <c r="DP15" s="863"/>
      <c r="DQ15" s="861"/>
      <c r="DR15" s="862"/>
      <c r="DS15" s="862"/>
      <c r="DT15" s="862"/>
      <c r="DU15" s="863"/>
      <c r="DV15" s="864"/>
      <c r="DW15" s="865"/>
      <c r="DX15" s="865"/>
      <c r="DY15" s="865"/>
      <c r="DZ15" s="866"/>
      <c r="EA15" s="254"/>
    </row>
    <row r="16" spans="1:131" s="255" customFormat="1" ht="26.25" customHeight="1" x14ac:dyDescent="0.15">
      <c r="A16" s="261">
        <v>10</v>
      </c>
      <c r="B16" s="835"/>
      <c r="C16" s="836"/>
      <c r="D16" s="836"/>
      <c r="E16" s="836"/>
      <c r="F16" s="836"/>
      <c r="G16" s="836"/>
      <c r="H16" s="836"/>
      <c r="I16" s="836"/>
      <c r="J16" s="836"/>
      <c r="K16" s="836"/>
      <c r="L16" s="836"/>
      <c r="M16" s="836"/>
      <c r="N16" s="836"/>
      <c r="O16" s="836"/>
      <c r="P16" s="837"/>
      <c r="Q16" s="838"/>
      <c r="R16" s="839"/>
      <c r="S16" s="839"/>
      <c r="T16" s="839"/>
      <c r="U16" s="839"/>
      <c r="V16" s="839"/>
      <c r="W16" s="839"/>
      <c r="X16" s="839"/>
      <c r="Y16" s="839"/>
      <c r="Z16" s="839"/>
      <c r="AA16" s="839"/>
      <c r="AB16" s="839"/>
      <c r="AC16" s="839"/>
      <c r="AD16" s="839"/>
      <c r="AE16" s="840"/>
      <c r="AF16" s="841"/>
      <c r="AG16" s="842"/>
      <c r="AH16" s="842"/>
      <c r="AI16" s="842"/>
      <c r="AJ16" s="843"/>
      <c r="AK16" s="844"/>
      <c r="AL16" s="845"/>
      <c r="AM16" s="845"/>
      <c r="AN16" s="845"/>
      <c r="AO16" s="845"/>
      <c r="AP16" s="845"/>
      <c r="AQ16" s="845"/>
      <c r="AR16" s="845"/>
      <c r="AS16" s="845"/>
      <c r="AT16" s="845"/>
      <c r="AU16" s="846"/>
      <c r="AV16" s="846"/>
      <c r="AW16" s="846"/>
      <c r="AX16" s="846"/>
      <c r="AY16" s="847"/>
      <c r="AZ16" s="252"/>
      <c r="BA16" s="252"/>
      <c r="BB16" s="252"/>
      <c r="BC16" s="252"/>
      <c r="BD16" s="252"/>
      <c r="BE16" s="253"/>
      <c r="BF16" s="253"/>
      <c r="BG16" s="253"/>
      <c r="BH16" s="253"/>
      <c r="BI16" s="253"/>
      <c r="BJ16" s="253"/>
      <c r="BK16" s="253"/>
      <c r="BL16" s="253"/>
      <c r="BM16" s="253"/>
      <c r="BN16" s="253"/>
      <c r="BO16" s="253"/>
      <c r="BP16" s="253"/>
      <c r="BQ16" s="262">
        <v>10</v>
      </c>
      <c r="BR16" s="263"/>
      <c r="BS16" s="848"/>
      <c r="BT16" s="849"/>
      <c r="BU16" s="849"/>
      <c r="BV16" s="849"/>
      <c r="BW16" s="849"/>
      <c r="BX16" s="849"/>
      <c r="BY16" s="849"/>
      <c r="BZ16" s="849"/>
      <c r="CA16" s="849"/>
      <c r="CB16" s="849"/>
      <c r="CC16" s="849"/>
      <c r="CD16" s="849"/>
      <c r="CE16" s="849"/>
      <c r="CF16" s="849"/>
      <c r="CG16" s="850"/>
      <c r="CH16" s="861"/>
      <c r="CI16" s="862"/>
      <c r="CJ16" s="862"/>
      <c r="CK16" s="862"/>
      <c r="CL16" s="863"/>
      <c r="CM16" s="861"/>
      <c r="CN16" s="862"/>
      <c r="CO16" s="862"/>
      <c r="CP16" s="862"/>
      <c r="CQ16" s="863"/>
      <c r="CR16" s="861"/>
      <c r="CS16" s="862"/>
      <c r="CT16" s="862"/>
      <c r="CU16" s="862"/>
      <c r="CV16" s="863"/>
      <c r="CW16" s="861"/>
      <c r="CX16" s="862"/>
      <c r="CY16" s="862"/>
      <c r="CZ16" s="862"/>
      <c r="DA16" s="863"/>
      <c r="DB16" s="861"/>
      <c r="DC16" s="862"/>
      <c r="DD16" s="862"/>
      <c r="DE16" s="862"/>
      <c r="DF16" s="863"/>
      <c r="DG16" s="861"/>
      <c r="DH16" s="862"/>
      <c r="DI16" s="862"/>
      <c r="DJ16" s="862"/>
      <c r="DK16" s="863"/>
      <c r="DL16" s="861"/>
      <c r="DM16" s="862"/>
      <c r="DN16" s="862"/>
      <c r="DO16" s="862"/>
      <c r="DP16" s="863"/>
      <c r="DQ16" s="861"/>
      <c r="DR16" s="862"/>
      <c r="DS16" s="862"/>
      <c r="DT16" s="862"/>
      <c r="DU16" s="863"/>
      <c r="DV16" s="864"/>
      <c r="DW16" s="865"/>
      <c r="DX16" s="865"/>
      <c r="DY16" s="865"/>
      <c r="DZ16" s="866"/>
      <c r="EA16" s="254"/>
    </row>
    <row r="17" spans="1:131" s="255" customFormat="1" ht="26.25" customHeight="1" x14ac:dyDescent="0.15">
      <c r="A17" s="261">
        <v>11</v>
      </c>
      <c r="B17" s="835"/>
      <c r="C17" s="836"/>
      <c r="D17" s="836"/>
      <c r="E17" s="836"/>
      <c r="F17" s="836"/>
      <c r="G17" s="836"/>
      <c r="H17" s="836"/>
      <c r="I17" s="836"/>
      <c r="J17" s="836"/>
      <c r="K17" s="836"/>
      <c r="L17" s="836"/>
      <c r="M17" s="836"/>
      <c r="N17" s="836"/>
      <c r="O17" s="836"/>
      <c r="P17" s="837"/>
      <c r="Q17" s="838"/>
      <c r="R17" s="839"/>
      <c r="S17" s="839"/>
      <c r="T17" s="839"/>
      <c r="U17" s="839"/>
      <c r="V17" s="839"/>
      <c r="W17" s="839"/>
      <c r="X17" s="839"/>
      <c r="Y17" s="839"/>
      <c r="Z17" s="839"/>
      <c r="AA17" s="839"/>
      <c r="AB17" s="839"/>
      <c r="AC17" s="839"/>
      <c r="AD17" s="839"/>
      <c r="AE17" s="840"/>
      <c r="AF17" s="841"/>
      <c r="AG17" s="842"/>
      <c r="AH17" s="842"/>
      <c r="AI17" s="842"/>
      <c r="AJ17" s="843"/>
      <c r="AK17" s="844"/>
      <c r="AL17" s="845"/>
      <c r="AM17" s="845"/>
      <c r="AN17" s="845"/>
      <c r="AO17" s="845"/>
      <c r="AP17" s="845"/>
      <c r="AQ17" s="845"/>
      <c r="AR17" s="845"/>
      <c r="AS17" s="845"/>
      <c r="AT17" s="845"/>
      <c r="AU17" s="846"/>
      <c r="AV17" s="846"/>
      <c r="AW17" s="846"/>
      <c r="AX17" s="846"/>
      <c r="AY17" s="847"/>
      <c r="AZ17" s="252"/>
      <c r="BA17" s="252"/>
      <c r="BB17" s="252"/>
      <c r="BC17" s="252"/>
      <c r="BD17" s="252"/>
      <c r="BE17" s="253"/>
      <c r="BF17" s="253"/>
      <c r="BG17" s="253"/>
      <c r="BH17" s="253"/>
      <c r="BI17" s="253"/>
      <c r="BJ17" s="253"/>
      <c r="BK17" s="253"/>
      <c r="BL17" s="253"/>
      <c r="BM17" s="253"/>
      <c r="BN17" s="253"/>
      <c r="BO17" s="253"/>
      <c r="BP17" s="253"/>
      <c r="BQ17" s="262">
        <v>11</v>
      </c>
      <c r="BR17" s="263"/>
      <c r="BS17" s="848"/>
      <c r="BT17" s="849"/>
      <c r="BU17" s="849"/>
      <c r="BV17" s="849"/>
      <c r="BW17" s="849"/>
      <c r="BX17" s="849"/>
      <c r="BY17" s="849"/>
      <c r="BZ17" s="849"/>
      <c r="CA17" s="849"/>
      <c r="CB17" s="849"/>
      <c r="CC17" s="849"/>
      <c r="CD17" s="849"/>
      <c r="CE17" s="849"/>
      <c r="CF17" s="849"/>
      <c r="CG17" s="850"/>
      <c r="CH17" s="861"/>
      <c r="CI17" s="862"/>
      <c r="CJ17" s="862"/>
      <c r="CK17" s="862"/>
      <c r="CL17" s="863"/>
      <c r="CM17" s="861"/>
      <c r="CN17" s="862"/>
      <c r="CO17" s="862"/>
      <c r="CP17" s="862"/>
      <c r="CQ17" s="863"/>
      <c r="CR17" s="861"/>
      <c r="CS17" s="862"/>
      <c r="CT17" s="862"/>
      <c r="CU17" s="862"/>
      <c r="CV17" s="863"/>
      <c r="CW17" s="861"/>
      <c r="CX17" s="862"/>
      <c r="CY17" s="862"/>
      <c r="CZ17" s="862"/>
      <c r="DA17" s="863"/>
      <c r="DB17" s="861"/>
      <c r="DC17" s="862"/>
      <c r="DD17" s="862"/>
      <c r="DE17" s="862"/>
      <c r="DF17" s="863"/>
      <c r="DG17" s="861"/>
      <c r="DH17" s="862"/>
      <c r="DI17" s="862"/>
      <c r="DJ17" s="862"/>
      <c r="DK17" s="863"/>
      <c r="DL17" s="861"/>
      <c r="DM17" s="862"/>
      <c r="DN17" s="862"/>
      <c r="DO17" s="862"/>
      <c r="DP17" s="863"/>
      <c r="DQ17" s="861"/>
      <c r="DR17" s="862"/>
      <c r="DS17" s="862"/>
      <c r="DT17" s="862"/>
      <c r="DU17" s="863"/>
      <c r="DV17" s="864"/>
      <c r="DW17" s="865"/>
      <c r="DX17" s="865"/>
      <c r="DY17" s="865"/>
      <c r="DZ17" s="866"/>
      <c r="EA17" s="254"/>
    </row>
    <row r="18" spans="1:131" s="255" customFormat="1" ht="26.25" customHeight="1" x14ac:dyDescent="0.15">
      <c r="A18" s="261">
        <v>12</v>
      </c>
      <c r="B18" s="835"/>
      <c r="C18" s="836"/>
      <c r="D18" s="836"/>
      <c r="E18" s="836"/>
      <c r="F18" s="836"/>
      <c r="G18" s="836"/>
      <c r="H18" s="836"/>
      <c r="I18" s="836"/>
      <c r="J18" s="836"/>
      <c r="K18" s="836"/>
      <c r="L18" s="836"/>
      <c r="M18" s="836"/>
      <c r="N18" s="836"/>
      <c r="O18" s="836"/>
      <c r="P18" s="837"/>
      <c r="Q18" s="838"/>
      <c r="R18" s="839"/>
      <c r="S18" s="839"/>
      <c r="T18" s="839"/>
      <c r="U18" s="839"/>
      <c r="V18" s="839"/>
      <c r="W18" s="839"/>
      <c r="X18" s="839"/>
      <c r="Y18" s="839"/>
      <c r="Z18" s="839"/>
      <c r="AA18" s="839"/>
      <c r="AB18" s="839"/>
      <c r="AC18" s="839"/>
      <c r="AD18" s="839"/>
      <c r="AE18" s="840"/>
      <c r="AF18" s="841"/>
      <c r="AG18" s="842"/>
      <c r="AH18" s="842"/>
      <c r="AI18" s="842"/>
      <c r="AJ18" s="843"/>
      <c r="AK18" s="844"/>
      <c r="AL18" s="845"/>
      <c r="AM18" s="845"/>
      <c r="AN18" s="845"/>
      <c r="AO18" s="845"/>
      <c r="AP18" s="845"/>
      <c r="AQ18" s="845"/>
      <c r="AR18" s="845"/>
      <c r="AS18" s="845"/>
      <c r="AT18" s="845"/>
      <c r="AU18" s="846"/>
      <c r="AV18" s="846"/>
      <c r="AW18" s="846"/>
      <c r="AX18" s="846"/>
      <c r="AY18" s="847"/>
      <c r="AZ18" s="252"/>
      <c r="BA18" s="252"/>
      <c r="BB18" s="252"/>
      <c r="BC18" s="252"/>
      <c r="BD18" s="252"/>
      <c r="BE18" s="253"/>
      <c r="BF18" s="253"/>
      <c r="BG18" s="253"/>
      <c r="BH18" s="253"/>
      <c r="BI18" s="253"/>
      <c r="BJ18" s="253"/>
      <c r="BK18" s="253"/>
      <c r="BL18" s="253"/>
      <c r="BM18" s="253"/>
      <c r="BN18" s="253"/>
      <c r="BO18" s="253"/>
      <c r="BP18" s="253"/>
      <c r="BQ18" s="262">
        <v>12</v>
      </c>
      <c r="BR18" s="263"/>
      <c r="BS18" s="848"/>
      <c r="BT18" s="849"/>
      <c r="BU18" s="849"/>
      <c r="BV18" s="849"/>
      <c r="BW18" s="849"/>
      <c r="BX18" s="849"/>
      <c r="BY18" s="849"/>
      <c r="BZ18" s="849"/>
      <c r="CA18" s="849"/>
      <c r="CB18" s="849"/>
      <c r="CC18" s="849"/>
      <c r="CD18" s="849"/>
      <c r="CE18" s="849"/>
      <c r="CF18" s="849"/>
      <c r="CG18" s="850"/>
      <c r="CH18" s="861"/>
      <c r="CI18" s="862"/>
      <c r="CJ18" s="862"/>
      <c r="CK18" s="862"/>
      <c r="CL18" s="863"/>
      <c r="CM18" s="861"/>
      <c r="CN18" s="862"/>
      <c r="CO18" s="862"/>
      <c r="CP18" s="862"/>
      <c r="CQ18" s="863"/>
      <c r="CR18" s="861"/>
      <c r="CS18" s="862"/>
      <c r="CT18" s="862"/>
      <c r="CU18" s="862"/>
      <c r="CV18" s="863"/>
      <c r="CW18" s="861"/>
      <c r="CX18" s="862"/>
      <c r="CY18" s="862"/>
      <c r="CZ18" s="862"/>
      <c r="DA18" s="863"/>
      <c r="DB18" s="861"/>
      <c r="DC18" s="862"/>
      <c r="DD18" s="862"/>
      <c r="DE18" s="862"/>
      <c r="DF18" s="863"/>
      <c r="DG18" s="861"/>
      <c r="DH18" s="862"/>
      <c r="DI18" s="862"/>
      <c r="DJ18" s="862"/>
      <c r="DK18" s="863"/>
      <c r="DL18" s="861"/>
      <c r="DM18" s="862"/>
      <c r="DN18" s="862"/>
      <c r="DO18" s="862"/>
      <c r="DP18" s="863"/>
      <c r="DQ18" s="861"/>
      <c r="DR18" s="862"/>
      <c r="DS18" s="862"/>
      <c r="DT18" s="862"/>
      <c r="DU18" s="863"/>
      <c r="DV18" s="864"/>
      <c r="DW18" s="865"/>
      <c r="DX18" s="865"/>
      <c r="DY18" s="865"/>
      <c r="DZ18" s="866"/>
      <c r="EA18" s="254"/>
    </row>
    <row r="19" spans="1:131" s="255" customFormat="1" ht="26.25" customHeight="1" x14ac:dyDescent="0.15">
      <c r="A19" s="261">
        <v>13</v>
      </c>
      <c r="B19" s="835"/>
      <c r="C19" s="836"/>
      <c r="D19" s="836"/>
      <c r="E19" s="836"/>
      <c r="F19" s="836"/>
      <c r="G19" s="836"/>
      <c r="H19" s="836"/>
      <c r="I19" s="836"/>
      <c r="J19" s="836"/>
      <c r="K19" s="836"/>
      <c r="L19" s="836"/>
      <c r="M19" s="836"/>
      <c r="N19" s="836"/>
      <c r="O19" s="836"/>
      <c r="P19" s="837"/>
      <c r="Q19" s="838"/>
      <c r="R19" s="839"/>
      <c r="S19" s="839"/>
      <c r="T19" s="839"/>
      <c r="U19" s="839"/>
      <c r="V19" s="839"/>
      <c r="W19" s="839"/>
      <c r="X19" s="839"/>
      <c r="Y19" s="839"/>
      <c r="Z19" s="839"/>
      <c r="AA19" s="839"/>
      <c r="AB19" s="839"/>
      <c r="AC19" s="839"/>
      <c r="AD19" s="839"/>
      <c r="AE19" s="840"/>
      <c r="AF19" s="841"/>
      <c r="AG19" s="842"/>
      <c r="AH19" s="842"/>
      <c r="AI19" s="842"/>
      <c r="AJ19" s="843"/>
      <c r="AK19" s="844"/>
      <c r="AL19" s="845"/>
      <c r="AM19" s="845"/>
      <c r="AN19" s="845"/>
      <c r="AO19" s="845"/>
      <c r="AP19" s="845"/>
      <c r="AQ19" s="845"/>
      <c r="AR19" s="845"/>
      <c r="AS19" s="845"/>
      <c r="AT19" s="845"/>
      <c r="AU19" s="846"/>
      <c r="AV19" s="846"/>
      <c r="AW19" s="846"/>
      <c r="AX19" s="846"/>
      <c r="AY19" s="847"/>
      <c r="AZ19" s="252"/>
      <c r="BA19" s="252"/>
      <c r="BB19" s="252"/>
      <c r="BC19" s="252"/>
      <c r="BD19" s="252"/>
      <c r="BE19" s="253"/>
      <c r="BF19" s="253"/>
      <c r="BG19" s="253"/>
      <c r="BH19" s="253"/>
      <c r="BI19" s="253"/>
      <c r="BJ19" s="253"/>
      <c r="BK19" s="253"/>
      <c r="BL19" s="253"/>
      <c r="BM19" s="253"/>
      <c r="BN19" s="253"/>
      <c r="BO19" s="253"/>
      <c r="BP19" s="253"/>
      <c r="BQ19" s="262">
        <v>13</v>
      </c>
      <c r="BR19" s="263"/>
      <c r="BS19" s="848"/>
      <c r="BT19" s="849"/>
      <c r="BU19" s="849"/>
      <c r="BV19" s="849"/>
      <c r="BW19" s="849"/>
      <c r="BX19" s="849"/>
      <c r="BY19" s="849"/>
      <c r="BZ19" s="849"/>
      <c r="CA19" s="849"/>
      <c r="CB19" s="849"/>
      <c r="CC19" s="849"/>
      <c r="CD19" s="849"/>
      <c r="CE19" s="849"/>
      <c r="CF19" s="849"/>
      <c r="CG19" s="850"/>
      <c r="CH19" s="861"/>
      <c r="CI19" s="862"/>
      <c r="CJ19" s="862"/>
      <c r="CK19" s="862"/>
      <c r="CL19" s="863"/>
      <c r="CM19" s="861"/>
      <c r="CN19" s="862"/>
      <c r="CO19" s="862"/>
      <c r="CP19" s="862"/>
      <c r="CQ19" s="863"/>
      <c r="CR19" s="861"/>
      <c r="CS19" s="862"/>
      <c r="CT19" s="862"/>
      <c r="CU19" s="862"/>
      <c r="CV19" s="863"/>
      <c r="CW19" s="861"/>
      <c r="CX19" s="862"/>
      <c r="CY19" s="862"/>
      <c r="CZ19" s="862"/>
      <c r="DA19" s="863"/>
      <c r="DB19" s="861"/>
      <c r="DC19" s="862"/>
      <c r="DD19" s="862"/>
      <c r="DE19" s="862"/>
      <c r="DF19" s="863"/>
      <c r="DG19" s="861"/>
      <c r="DH19" s="862"/>
      <c r="DI19" s="862"/>
      <c r="DJ19" s="862"/>
      <c r="DK19" s="863"/>
      <c r="DL19" s="861"/>
      <c r="DM19" s="862"/>
      <c r="DN19" s="862"/>
      <c r="DO19" s="862"/>
      <c r="DP19" s="863"/>
      <c r="DQ19" s="861"/>
      <c r="DR19" s="862"/>
      <c r="DS19" s="862"/>
      <c r="DT19" s="862"/>
      <c r="DU19" s="863"/>
      <c r="DV19" s="864"/>
      <c r="DW19" s="865"/>
      <c r="DX19" s="865"/>
      <c r="DY19" s="865"/>
      <c r="DZ19" s="866"/>
      <c r="EA19" s="254"/>
    </row>
    <row r="20" spans="1:131" s="255" customFormat="1" ht="26.25" customHeight="1" x14ac:dyDescent="0.15">
      <c r="A20" s="261">
        <v>14</v>
      </c>
      <c r="B20" s="835"/>
      <c r="C20" s="836"/>
      <c r="D20" s="836"/>
      <c r="E20" s="836"/>
      <c r="F20" s="836"/>
      <c r="G20" s="836"/>
      <c r="H20" s="836"/>
      <c r="I20" s="836"/>
      <c r="J20" s="836"/>
      <c r="K20" s="836"/>
      <c r="L20" s="836"/>
      <c r="M20" s="836"/>
      <c r="N20" s="836"/>
      <c r="O20" s="836"/>
      <c r="P20" s="837"/>
      <c r="Q20" s="838"/>
      <c r="R20" s="839"/>
      <c r="S20" s="839"/>
      <c r="T20" s="839"/>
      <c r="U20" s="839"/>
      <c r="V20" s="839"/>
      <c r="W20" s="839"/>
      <c r="X20" s="839"/>
      <c r="Y20" s="839"/>
      <c r="Z20" s="839"/>
      <c r="AA20" s="839"/>
      <c r="AB20" s="839"/>
      <c r="AC20" s="839"/>
      <c r="AD20" s="839"/>
      <c r="AE20" s="840"/>
      <c r="AF20" s="841"/>
      <c r="AG20" s="842"/>
      <c r="AH20" s="842"/>
      <c r="AI20" s="842"/>
      <c r="AJ20" s="843"/>
      <c r="AK20" s="844"/>
      <c r="AL20" s="845"/>
      <c r="AM20" s="845"/>
      <c r="AN20" s="845"/>
      <c r="AO20" s="845"/>
      <c r="AP20" s="845"/>
      <c r="AQ20" s="845"/>
      <c r="AR20" s="845"/>
      <c r="AS20" s="845"/>
      <c r="AT20" s="845"/>
      <c r="AU20" s="846"/>
      <c r="AV20" s="846"/>
      <c r="AW20" s="846"/>
      <c r="AX20" s="846"/>
      <c r="AY20" s="847"/>
      <c r="AZ20" s="252"/>
      <c r="BA20" s="252"/>
      <c r="BB20" s="252"/>
      <c r="BC20" s="252"/>
      <c r="BD20" s="252"/>
      <c r="BE20" s="253"/>
      <c r="BF20" s="253"/>
      <c r="BG20" s="253"/>
      <c r="BH20" s="253"/>
      <c r="BI20" s="253"/>
      <c r="BJ20" s="253"/>
      <c r="BK20" s="253"/>
      <c r="BL20" s="253"/>
      <c r="BM20" s="253"/>
      <c r="BN20" s="253"/>
      <c r="BO20" s="253"/>
      <c r="BP20" s="253"/>
      <c r="BQ20" s="262">
        <v>14</v>
      </c>
      <c r="BR20" s="263"/>
      <c r="BS20" s="848"/>
      <c r="BT20" s="849"/>
      <c r="BU20" s="849"/>
      <c r="BV20" s="849"/>
      <c r="BW20" s="849"/>
      <c r="BX20" s="849"/>
      <c r="BY20" s="849"/>
      <c r="BZ20" s="849"/>
      <c r="CA20" s="849"/>
      <c r="CB20" s="849"/>
      <c r="CC20" s="849"/>
      <c r="CD20" s="849"/>
      <c r="CE20" s="849"/>
      <c r="CF20" s="849"/>
      <c r="CG20" s="850"/>
      <c r="CH20" s="861"/>
      <c r="CI20" s="862"/>
      <c r="CJ20" s="862"/>
      <c r="CK20" s="862"/>
      <c r="CL20" s="863"/>
      <c r="CM20" s="861"/>
      <c r="CN20" s="862"/>
      <c r="CO20" s="862"/>
      <c r="CP20" s="862"/>
      <c r="CQ20" s="863"/>
      <c r="CR20" s="861"/>
      <c r="CS20" s="862"/>
      <c r="CT20" s="862"/>
      <c r="CU20" s="862"/>
      <c r="CV20" s="863"/>
      <c r="CW20" s="861"/>
      <c r="CX20" s="862"/>
      <c r="CY20" s="862"/>
      <c r="CZ20" s="862"/>
      <c r="DA20" s="863"/>
      <c r="DB20" s="861"/>
      <c r="DC20" s="862"/>
      <c r="DD20" s="862"/>
      <c r="DE20" s="862"/>
      <c r="DF20" s="863"/>
      <c r="DG20" s="861"/>
      <c r="DH20" s="862"/>
      <c r="DI20" s="862"/>
      <c r="DJ20" s="862"/>
      <c r="DK20" s="863"/>
      <c r="DL20" s="861"/>
      <c r="DM20" s="862"/>
      <c r="DN20" s="862"/>
      <c r="DO20" s="862"/>
      <c r="DP20" s="863"/>
      <c r="DQ20" s="861"/>
      <c r="DR20" s="862"/>
      <c r="DS20" s="862"/>
      <c r="DT20" s="862"/>
      <c r="DU20" s="863"/>
      <c r="DV20" s="864"/>
      <c r="DW20" s="865"/>
      <c r="DX20" s="865"/>
      <c r="DY20" s="865"/>
      <c r="DZ20" s="866"/>
      <c r="EA20" s="254"/>
    </row>
    <row r="21" spans="1:131" s="255" customFormat="1" ht="26.25" customHeight="1" thickBot="1" x14ac:dyDescent="0.2">
      <c r="A21" s="261">
        <v>15</v>
      </c>
      <c r="B21" s="835"/>
      <c r="C21" s="836"/>
      <c r="D21" s="836"/>
      <c r="E21" s="836"/>
      <c r="F21" s="836"/>
      <c r="G21" s="836"/>
      <c r="H21" s="836"/>
      <c r="I21" s="836"/>
      <c r="J21" s="836"/>
      <c r="K21" s="836"/>
      <c r="L21" s="836"/>
      <c r="M21" s="836"/>
      <c r="N21" s="836"/>
      <c r="O21" s="836"/>
      <c r="P21" s="837"/>
      <c r="Q21" s="838"/>
      <c r="R21" s="839"/>
      <c r="S21" s="839"/>
      <c r="T21" s="839"/>
      <c r="U21" s="839"/>
      <c r="V21" s="839"/>
      <c r="W21" s="839"/>
      <c r="X21" s="839"/>
      <c r="Y21" s="839"/>
      <c r="Z21" s="839"/>
      <c r="AA21" s="839"/>
      <c r="AB21" s="839"/>
      <c r="AC21" s="839"/>
      <c r="AD21" s="839"/>
      <c r="AE21" s="840"/>
      <c r="AF21" s="841"/>
      <c r="AG21" s="842"/>
      <c r="AH21" s="842"/>
      <c r="AI21" s="842"/>
      <c r="AJ21" s="843"/>
      <c r="AK21" s="844"/>
      <c r="AL21" s="845"/>
      <c r="AM21" s="845"/>
      <c r="AN21" s="845"/>
      <c r="AO21" s="845"/>
      <c r="AP21" s="845"/>
      <c r="AQ21" s="845"/>
      <c r="AR21" s="845"/>
      <c r="AS21" s="845"/>
      <c r="AT21" s="845"/>
      <c r="AU21" s="846"/>
      <c r="AV21" s="846"/>
      <c r="AW21" s="846"/>
      <c r="AX21" s="846"/>
      <c r="AY21" s="847"/>
      <c r="AZ21" s="252"/>
      <c r="BA21" s="252"/>
      <c r="BB21" s="252"/>
      <c r="BC21" s="252"/>
      <c r="BD21" s="252"/>
      <c r="BE21" s="253"/>
      <c r="BF21" s="253"/>
      <c r="BG21" s="253"/>
      <c r="BH21" s="253"/>
      <c r="BI21" s="253"/>
      <c r="BJ21" s="253"/>
      <c r="BK21" s="253"/>
      <c r="BL21" s="253"/>
      <c r="BM21" s="253"/>
      <c r="BN21" s="253"/>
      <c r="BO21" s="253"/>
      <c r="BP21" s="253"/>
      <c r="BQ21" s="262">
        <v>15</v>
      </c>
      <c r="BR21" s="263"/>
      <c r="BS21" s="848"/>
      <c r="BT21" s="849"/>
      <c r="BU21" s="849"/>
      <c r="BV21" s="849"/>
      <c r="BW21" s="849"/>
      <c r="BX21" s="849"/>
      <c r="BY21" s="849"/>
      <c r="BZ21" s="849"/>
      <c r="CA21" s="849"/>
      <c r="CB21" s="849"/>
      <c r="CC21" s="849"/>
      <c r="CD21" s="849"/>
      <c r="CE21" s="849"/>
      <c r="CF21" s="849"/>
      <c r="CG21" s="850"/>
      <c r="CH21" s="861"/>
      <c r="CI21" s="862"/>
      <c r="CJ21" s="862"/>
      <c r="CK21" s="862"/>
      <c r="CL21" s="863"/>
      <c r="CM21" s="861"/>
      <c r="CN21" s="862"/>
      <c r="CO21" s="862"/>
      <c r="CP21" s="862"/>
      <c r="CQ21" s="863"/>
      <c r="CR21" s="861"/>
      <c r="CS21" s="862"/>
      <c r="CT21" s="862"/>
      <c r="CU21" s="862"/>
      <c r="CV21" s="863"/>
      <c r="CW21" s="861"/>
      <c r="CX21" s="862"/>
      <c r="CY21" s="862"/>
      <c r="CZ21" s="862"/>
      <c r="DA21" s="863"/>
      <c r="DB21" s="861"/>
      <c r="DC21" s="862"/>
      <c r="DD21" s="862"/>
      <c r="DE21" s="862"/>
      <c r="DF21" s="863"/>
      <c r="DG21" s="861"/>
      <c r="DH21" s="862"/>
      <c r="DI21" s="862"/>
      <c r="DJ21" s="862"/>
      <c r="DK21" s="863"/>
      <c r="DL21" s="861"/>
      <c r="DM21" s="862"/>
      <c r="DN21" s="862"/>
      <c r="DO21" s="862"/>
      <c r="DP21" s="863"/>
      <c r="DQ21" s="861"/>
      <c r="DR21" s="862"/>
      <c r="DS21" s="862"/>
      <c r="DT21" s="862"/>
      <c r="DU21" s="863"/>
      <c r="DV21" s="864"/>
      <c r="DW21" s="865"/>
      <c r="DX21" s="865"/>
      <c r="DY21" s="865"/>
      <c r="DZ21" s="866"/>
      <c r="EA21" s="254"/>
    </row>
    <row r="22" spans="1:131" s="255" customFormat="1" ht="26.25" customHeight="1" x14ac:dyDescent="0.15">
      <c r="A22" s="261">
        <v>16</v>
      </c>
      <c r="B22" s="835"/>
      <c r="C22" s="836"/>
      <c r="D22" s="836"/>
      <c r="E22" s="836"/>
      <c r="F22" s="836"/>
      <c r="G22" s="836"/>
      <c r="H22" s="836"/>
      <c r="I22" s="836"/>
      <c r="J22" s="836"/>
      <c r="K22" s="836"/>
      <c r="L22" s="836"/>
      <c r="M22" s="836"/>
      <c r="N22" s="836"/>
      <c r="O22" s="836"/>
      <c r="P22" s="837"/>
      <c r="Q22" s="867"/>
      <c r="R22" s="868"/>
      <c r="S22" s="868"/>
      <c r="T22" s="868"/>
      <c r="U22" s="868"/>
      <c r="V22" s="868"/>
      <c r="W22" s="868"/>
      <c r="X22" s="868"/>
      <c r="Y22" s="868"/>
      <c r="Z22" s="868"/>
      <c r="AA22" s="868"/>
      <c r="AB22" s="868"/>
      <c r="AC22" s="868"/>
      <c r="AD22" s="868"/>
      <c r="AE22" s="869"/>
      <c r="AF22" s="841"/>
      <c r="AG22" s="842"/>
      <c r="AH22" s="842"/>
      <c r="AI22" s="842"/>
      <c r="AJ22" s="843"/>
      <c r="AK22" s="882"/>
      <c r="AL22" s="883"/>
      <c r="AM22" s="883"/>
      <c r="AN22" s="883"/>
      <c r="AO22" s="883"/>
      <c r="AP22" s="883"/>
      <c r="AQ22" s="883"/>
      <c r="AR22" s="883"/>
      <c r="AS22" s="883"/>
      <c r="AT22" s="883"/>
      <c r="AU22" s="884"/>
      <c r="AV22" s="884"/>
      <c r="AW22" s="884"/>
      <c r="AX22" s="884"/>
      <c r="AY22" s="885"/>
      <c r="AZ22" s="886" t="s">
        <v>387</v>
      </c>
      <c r="BA22" s="886"/>
      <c r="BB22" s="886"/>
      <c r="BC22" s="886"/>
      <c r="BD22" s="887"/>
      <c r="BE22" s="253"/>
      <c r="BF22" s="253"/>
      <c r="BG22" s="253"/>
      <c r="BH22" s="253"/>
      <c r="BI22" s="253"/>
      <c r="BJ22" s="253"/>
      <c r="BK22" s="253"/>
      <c r="BL22" s="253"/>
      <c r="BM22" s="253"/>
      <c r="BN22" s="253"/>
      <c r="BO22" s="253"/>
      <c r="BP22" s="253"/>
      <c r="BQ22" s="262">
        <v>16</v>
      </c>
      <c r="BR22" s="263"/>
      <c r="BS22" s="848"/>
      <c r="BT22" s="849"/>
      <c r="BU22" s="849"/>
      <c r="BV22" s="849"/>
      <c r="BW22" s="849"/>
      <c r="BX22" s="849"/>
      <c r="BY22" s="849"/>
      <c r="BZ22" s="849"/>
      <c r="CA22" s="849"/>
      <c r="CB22" s="849"/>
      <c r="CC22" s="849"/>
      <c r="CD22" s="849"/>
      <c r="CE22" s="849"/>
      <c r="CF22" s="849"/>
      <c r="CG22" s="850"/>
      <c r="CH22" s="861"/>
      <c r="CI22" s="862"/>
      <c r="CJ22" s="862"/>
      <c r="CK22" s="862"/>
      <c r="CL22" s="863"/>
      <c r="CM22" s="861"/>
      <c r="CN22" s="862"/>
      <c r="CO22" s="862"/>
      <c r="CP22" s="862"/>
      <c r="CQ22" s="863"/>
      <c r="CR22" s="861"/>
      <c r="CS22" s="862"/>
      <c r="CT22" s="862"/>
      <c r="CU22" s="862"/>
      <c r="CV22" s="863"/>
      <c r="CW22" s="861"/>
      <c r="CX22" s="862"/>
      <c r="CY22" s="862"/>
      <c r="CZ22" s="862"/>
      <c r="DA22" s="863"/>
      <c r="DB22" s="861"/>
      <c r="DC22" s="862"/>
      <c r="DD22" s="862"/>
      <c r="DE22" s="862"/>
      <c r="DF22" s="863"/>
      <c r="DG22" s="861"/>
      <c r="DH22" s="862"/>
      <c r="DI22" s="862"/>
      <c r="DJ22" s="862"/>
      <c r="DK22" s="863"/>
      <c r="DL22" s="861"/>
      <c r="DM22" s="862"/>
      <c r="DN22" s="862"/>
      <c r="DO22" s="862"/>
      <c r="DP22" s="863"/>
      <c r="DQ22" s="861"/>
      <c r="DR22" s="862"/>
      <c r="DS22" s="862"/>
      <c r="DT22" s="862"/>
      <c r="DU22" s="863"/>
      <c r="DV22" s="864"/>
      <c r="DW22" s="865"/>
      <c r="DX22" s="865"/>
      <c r="DY22" s="865"/>
      <c r="DZ22" s="866"/>
      <c r="EA22" s="254"/>
    </row>
    <row r="23" spans="1:131" s="255" customFormat="1" ht="26.25" customHeight="1" thickBot="1" x14ac:dyDescent="0.2">
      <c r="A23" s="264" t="s">
        <v>388</v>
      </c>
      <c r="B23" s="870" t="s">
        <v>389</v>
      </c>
      <c r="C23" s="871"/>
      <c r="D23" s="871"/>
      <c r="E23" s="871"/>
      <c r="F23" s="871"/>
      <c r="G23" s="871"/>
      <c r="H23" s="871"/>
      <c r="I23" s="871"/>
      <c r="J23" s="871"/>
      <c r="K23" s="871"/>
      <c r="L23" s="871"/>
      <c r="M23" s="871"/>
      <c r="N23" s="871"/>
      <c r="O23" s="871"/>
      <c r="P23" s="872"/>
      <c r="Q23" s="873">
        <f>SUM(Q7:U22)</f>
        <v>6146</v>
      </c>
      <c r="R23" s="874"/>
      <c r="S23" s="874"/>
      <c r="T23" s="874"/>
      <c r="U23" s="874"/>
      <c r="V23" s="874">
        <f>SUM(V7:Z22)</f>
        <v>5788</v>
      </c>
      <c r="W23" s="874"/>
      <c r="X23" s="874"/>
      <c r="Y23" s="874"/>
      <c r="Z23" s="874"/>
      <c r="AA23" s="874">
        <f>SUM(AA7:AE22)</f>
        <v>358</v>
      </c>
      <c r="AB23" s="874"/>
      <c r="AC23" s="874"/>
      <c r="AD23" s="874"/>
      <c r="AE23" s="875"/>
      <c r="AF23" s="876">
        <v>97</v>
      </c>
      <c r="AG23" s="874"/>
      <c r="AH23" s="874"/>
      <c r="AI23" s="874"/>
      <c r="AJ23" s="877"/>
      <c r="AK23" s="878"/>
      <c r="AL23" s="879"/>
      <c r="AM23" s="879"/>
      <c r="AN23" s="879"/>
      <c r="AO23" s="879"/>
      <c r="AP23" s="874">
        <f>SUM(AP7:AT22)</f>
        <v>4298</v>
      </c>
      <c r="AQ23" s="874"/>
      <c r="AR23" s="874"/>
      <c r="AS23" s="874"/>
      <c r="AT23" s="874"/>
      <c r="AU23" s="880"/>
      <c r="AV23" s="880"/>
      <c r="AW23" s="880"/>
      <c r="AX23" s="880"/>
      <c r="AY23" s="881"/>
      <c r="AZ23" s="889" t="s">
        <v>390</v>
      </c>
      <c r="BA23" s="890"/>
      <c r="BB23" s="890"/>
      <c r="BC23" s="890"/>
      <c r="BD23" s="891"/>
      <c r="BE23" s="253"/>
      <c r="BF23" s="253"/>
      <c r="BG23" s="253"/>
      <c r="BH23" s="253"/>
      <c r="BI23" s="253"/>
      <c r="BJ23" s="253"/>
      <c r="BK23" s="253"/>
      <c r="BL23" s="253"/>
      <c r="BM23" s="253"/>
      <c r="BN23" s="253"/>
      <c r="BO23" s="253"/>
      <c r="BP23" s="253"/>
      <c r="BQ23" s="262">
        <v>17</v>
      </c>
      <c r="BR23" s="263"/>
      <c r="BS23" s="848"/>
      <c r="BT23" s="849"/>
      <c r="BU23" s="849"/>
      <c r="BV23" s="849"/>
      <c r="BW23" s="849"/>
      <c r="BX23" s="849"/>
      <c r="BY23" s="849"/>
      <c r="BZ23" s="849"/>
      <c r="CA23" s="849"/>
      <c r="CB23" s="849"/>
      <c r="CC23" s="849"/>
      <c r="CD23" s="849"/>
      <c r="CE23" s="849"/>
      <c r="CF23" s="849"/>
      <c r="CG23" s="850"/>
      <c r="CH23" s="861"/>
      <c r="CI23" s="862"/>
      <c r="CJ23" s="862"/>
      <c r="CK23" s="862"/>
      <c r="CL23" s="863"/>
      <c r="CM23" s="861"/>
      <c r="CN23" s="862"/>
      <c r="CO23" s="862"/>
      <c r="CP23" s="862"/>
      <c r="CQ23" s="863"/>
      <c r="CR23" s="861"/>
      <c r="CS23" s="862"/>
      <c r="CT23" s="862"/>
      <c r="CU23" s="862"/>
      <c r="CV23" s="863"/>
      <c r="CW23" s="861"/>
      <c r="CX23" s="862"/>
      <c r="CY23" s="862"/>
      <c r="CZ23" s="862"/>
      <c r="DA23" s="863"/>
      <c r="DB23" s="861"/>
      <c r="DC23" s="862"/>
      <c r="DD23" s="862"/>
      <c r="DE23" s="862"/>
      <c r="DF23" s="863"/>
      <c r="DG23" s="861"/>
      <c r="DH23" s="862"/>
      <c r="DI23" s="862"/>
      <c r="DJ23" s="862"/>
      <c r="DK23" s="863"/>
      <c r="DL23" s="861"/>
      <c r="DM23" s="862"/>
      <c r="DN23" s="862"/>
      <c r="DO23" s="862"/>
      <c r="DP23" s="863"/>
      <c r="DQ23" s="861"/>
      <c r="DR23" s="862"/>
      <c r="DS23" s="862"/>
      <c r="DT23" s="862"/>
      <c r="DU23" s="863"/>
      <c r="DV23" s="864"/>
      <c r="DW23" s="865"/>
      <c r="DX23" s="865"/>
      <c r="DY23" s="865"/>
      <c r="DZ23" s="866"/>
      <c r="EA23" s="254"/>
    </row>
    <row r="24" spans="1:131" s="255" customFormat="1" ht="26.25" customHeight="1" x14ac:dyDescent="0.15">
      <c r="A24" s="888" t="s">
        <v>391</v>
      </c>
      <c r="B24" s="888"/>
      <c r="C24" s="888"/>
      <c r="D24" s="888"/>
      <c r="E24" s="888"/>
      <c r="F24" s="888"/>
      <c r="G24" s="888"/>
      <c r="H24" s="888"/>
      <c r="I24" s="888"/>
      <c r="J24" s="888"/>
      <c r="K24" s="888"/>
      <c r="L24" s="888"/>
      <c r="M24" s="888"/>
      <c r="N24" s="888"/>
      <c r="O24" s="888"/>
      <c r="P24" s="888"/>
      <c r="Q24" s="888"/>
      <c r="R24" s="888"/>
      <c r="S24" s="888"/>
      <c r="T24" s="888"/>
      <c r="U24" s="888"/>
      <c r="V24" s="888"/>
      <c r="W24" s="888"/>
      <c r="X24" s="888"/>
      <c r="Y24" s="888"/>
      <c r="Z24" s="888"/>
      <c r="AA24" s="888"/>
      <c r="AB24" s="888"/>
      <c r="AC24" s="888"/>
      <c r="AD24" s="888"/>
      <c r="AE24" s="888"/>
      <c r="AF24" s="888"/>
      <c r="AG24" s="888"/>
      <c r="AH24" s="888"/>
      <c r="AI24" s="888"/>
      <c r="AJ24" s="888"/>
      <c r="AK24" s="888"/>
      <c r="AL24" s="888"/>
      <c r="AM24" s="888"/>
      <c r="AN24" s="888"/>
      <c r="AO24" s="888"/>
      <c r="AP24" s="888"/>
      <c r="AQ24" s="888"/>
      <c r="AR24" s="888"/>
      <c r="AS24" s="888"/>
      <c r="AT24" s="888"/>
      <c r="AU24" s="888"/>
      <c r="AV24" s="888"/>
      <c r="AW24" s="888"/>
      <c r="AX24" s="888"/>
      <c r="AY24" s="888"/>
      <c r="AZ24" s="252"/>
      <c r="BA24" s="252"/>
      <c r="BB24" s="252"/>
      <c r="BC24" s="252"/>
      <c r="BD24" s="252"/>
      <c r="BE24" s="253"/>
      <c r="BF24" s="253"/>
      <c r="BG24" s="253"/>
      <c r="BH24" s="253"/>
      <c r="BI24" s="253"/>
      <c r="BJ24" s="253"/>
      <c r="BK24" s="253"/>
      <c r="BL24" s="253"/>
      <c r="BM24" s="253"/>
      <c r="BN24" s="253"/>
      <c r="BO24" s="253"/>
      <c r="BP24" s="253"/>
      <c r="BQ24" s="262">
        <v>18</v>
      </c>
      <c r="BR24" s="263"/>
      <c r="BS24" s="848"/>
      <c r="BT24" s="849"/>
      <c r="BU24" s="849"/>
      <c r="BV24" s="849"/>
      <c r="BW24" s="849"/>
      <c r="BX24" s="849"/>
      <c r="BY24" s="849"/>
      <c r="BZ24" s="849"/>
      <c r="CA24" s="849"/>
      <c r="CB24" s="849"/>
      <c r="CC24" s="849"/>
      <c r="CD24" s="849"/>
      <c r="CE24" s="849"/>
      <c r="CF24" s="849"/>
      <c r="CG24" s="850"/>
      <c r="CH24" s="861"/>
      <c r="CI24" s="862"/>
      <c r="CJ24" s="862"/>
      <c r="CK24" s="862"/>
      <c r="CL24" s="863"/>
      <c r="CM24" s="861"/>
      <c r="CN24" s="862"/>
      <c r="CO24" s="862"/>
      <c r="CP24" s="862"/>
      <c r="CQ24" s="863"/>
      <c r="CR24" s="861"/>
      <c r="CS24" s="862"/>
      <c r="CT24" s="862"/>
      <c r="CU24" s="862"/>
      <c r="CV24" s="863"/>
      <c r="CW24" s="861"/>
      <c r="CX24" s="862"/>
      <c r="CY24" s="862"/>
      <c r="CZ24" s="862"/>
      <c r="DA24" s="863"/>
      <c r="DB24" s="861"/>
      <c r="DC24" s="862"/>
      <c r="DD24" s="862"/>
      <c r="DE24" s="862"/>
      <c r="DF24" s="863"/>
      <c r="DG24" s="861"/>
      <c r="DH24" s="862"/>
      <c r="DI24" s="862"/>
      <c r="DJ24" s="862"/>
      <c r="DK24" s="863"/>
      <c r="DL24" s="861"/>
      <c r="DM24" s="862"/>
      <c r="DN24" s="862"/>
      <c r="DO24" s="862"/>
      <c r="DP24" s="863"/>
      <c r="DQ24" s="861"/>
      <c r="DR24" s="862"/>
      <c r="DS24" s="862"/>
      <c r="DT24" s="862"/>
      <c r="DU24" s="863"/>
      <c r="DV24" s="864"/>
      <c r="DW24" s="865"/>
      <c r="DX24" s="865"/>
      <c r="DY24" s="865"/>
      <c r="DZ24" s="866"/>
      <c r="EA24" s="254"/>
    </row>
    <row r="25" spans="1:131" s="247" customFormat="1" ht="26.25" customHeight="1" thickBot="1" x14ac:dyDescent="0.2">
      <c r="A25" s="829" t="s">
        <v>392</v>
      </c>
      <c r="B25" s="829"/>
      <c r="C25" s="829"/>
      <c r="D25" s="829"/>
      <c r="E25" s="829"/>
      <c r="F25" s="829"/>
      <c r="G25" s="829"/>
      <c r="H25" s="829"/>
      <c r="I25" s="829"/>
      <c r="J25" s="829"/>
      <c r="K25" s="829"/>
      <c r="L25" s="829"/>
      <c r="M25" s="829"/>
      <c r="N25" s="829"/>
      <c r="O25" s="829"/>
      <c r="P25" s="829"/>
      <c r="Q25" s="829"/>
      <c r="R25" s="829"/>
      <c r="S25" s="829"/>
      <c r="T25" s="829"/>
      <c r="U25" s="829"/>
      <c r="V25" s="829"/>
      <c r="W25" s="829"/>
      <c r="X25" s="829"/>
      <c r="Y25" s="829"/>
      <c r="Z25" s="829"/>
      <c r="AA25" s="829"/>
      <c r="AB25" s="829"/>
      <c r="AC25" s="829"/>
      <c r="AD25" s="829"/>
      <c r="AE25" s="829"/>
      <c r="AF25" s="829"/>
      <c r="AG25" s="829"/>
      <c r="AH25" s="829"/>
      <c r="AI25" s="829"/>
      <c r="AJ25" s="829"/>
      <c r="AK25" s="829"/>
      <c r="AL25" s="829"/>
      <c r="AM25" s="829"/>
      <c r="AN25" s="829"/>
      <c r="AO25" s="829"/>
      <c r="AP25" s="829"/>
      <c r="AQ25" s="829"/>
      <c r="AR25" s="829"/>
      <c r="AS25" s="829"/>
      <c r="AT25" s="829"/>
      <c r="AU25" s="829"/>
      <c r="AV25" s="829"/>
      <c r="AW25" s="829"/>
      <c r="AX25" s="829"/>
      <c r="AY25" s="829"/>
      <c r="AZ25" s="829"/>
      <c r="BA25" s="829"/>
      <c r="BB25" s="829"/>
      <c r="BC25" s="829"/>
      <c r="BD25" s="829"/>
      <c r="BE25" s="829"/>
      <c r="BF25" s="829"/>
      <c r="BG25" s="829"/>
      <c r="BH25" s="829"/>
      <c r="BI25" s="829"/>
      <c r="BJ25" s="252"/>
      <c r="BK25" s="252"/>
      <c r="BL25" s="252"/>
      <c r="BM25" s="252"/>
      <c r="BN25" s="252"/>
      <c r="BO25" s="265"/>
      <c r="BP25" s="265"/>
      <c r="BQ25" s="262">
        <v>19</v>
      </c>
      <c r="BR25" s="263"/>
      <c r="BS25" s="848"/>
      <c r="BT25" s="849"/>
      <c r="BU25" s="849"/>
      <c r="BV25" s="849"/>
      <c r="BW25" s="849"/>
      <c r="BX25" s="849"/>
      <c r="BY25" s="849"/>
      <c r="BZ25" s="849"/>
      <c r="CA25" s="849"/>
      <c r="CB25" s="849"/>
      <c r="CC25" s="849"/>
      <c r="CD25" s="849"/>
      <c r="CE25" s="849"/>
      <c r="CF25" s="849"/>
      <c r="CG25" s="850"/>
      <c r="CH25" s="861"/>
      <c r="CI25" s="862"/>
      <c r="CJ25" s="862"/>
      <c r="CK25" s="862"/>
      <c r="CL25" s="863"/>
      <c r="CM25" s="861"/>
      <c r="CN25" s="862"/>
      <c r="CO25" s="862"/>
      <c r="CP25" s="862"/>
      <c r="CQ25" s="863"/>
      <c r="CR25" s="861"/>
      <c r="CS25" s="862"/>
      <c r="CT25" s="862"/>
      <c r="CU25" s="862"/>
      <c r="CV25" s="863"/>
      <c r="CW25" s="861"/>
      <c r="CX25" s="862"/>
      <c r="CY25" s="862"/>
      <c r="CZ25" s="862"/>
      <c r="DA25" s="863"/>
      <c r="DB25" s="861"/>
      <c r="DC25" s="862"/>
      <c r="DD25" s="862"/>
      <c r="DE25" s="862"/>
      <c r="DF25" s="863"/>
      <c r="DG25" s="861"/>
      <c r="DH25" s="862"/>
      <c r="DI25" s="862"/>
      <c r="DJ25" s="862"/>
      <c r="DK25" s="863"/>
      <c r="DL25" s="861"/>
      <c r="DM25" s="862"/>
      <c r="DN25" s="862"/>
      <c r="DO25" s="862"/>
      <c r="DP25" s="863"/>
      <c r="DQ25" s="861"/>
      <c r="DR25" s="862"/>
      <c r="DS25" s="862"/>
      <c r="DT25" s="862"/>
      <c r="DU25" s="863"/>
      <c r="DV25" s="864"/>
      <c r="DW25" s="865"/>
      <c r="DX25" s="865"/>
      <c r="DY25" s="865"/>
      <c r="DZ25" s="866"/>
      <c r="EA25" s="246"/>
    </row>
    <row r="26" spans="1:131" s="247" customFormat="1" ht="26.25" customHeight="1" x14ac:dyDescent="0.15">
      <c r="A26" s="820" t="s">
        <v>369</v>
      </c>
      <c r="B26" s="821"/>
      <c r="C26" s="821"/>
      <c r="D26" s="821"/>
      <c r="E26" s="821"/>
      <c r="F26" s="821"/>
      <c r="G26" s="821"/>
      <c r="H26" s="821"/>
      <c r="I26" s="821"/>
      <c r="J26" s="821"/>
      <c r="K26" s="821"/>
      <c r="L26" s="821"/>
      <c r="M26" s="821"/>
      <c r="N26" s="821"/>
      <c r="O26" s="821"/>
      <c r="P26" s="822"/>
      <c r="Q26" s="797" t="s">
        <v>393</v>
      </c>
      <c r="R26" s="798"/>
      <c r="S26" s="798"/>
      <c r="T26" s="798"/>
      <c r="U26" s="799"/>
      <c r="V26" s="797" t="s">
        <v>394</v>
      </c>
      <c r="W26" s="798"/>
      <c r="X26" s="798"/>
      <c r="Y26" s="798"/>
      <c r="Z26" s="799"/>
      <c r="AA26" s="797" t="s">
        <v>395</v>
      </c>
      <c r="AB26" s="798"/>
      <c r="AC26" s="798"/>
      <c r="AD26" s="798"/>
      <c r="AE26" s="798"/>
      <c r="AF26" s="892" t="s">
        <v>396</v>
      </c>
      <c r="AG26" s="893"/>
      <c r="AH26" s="893"/>
      <c r="AI26" s="893"/>
      <c r="AJ26" s="894"/>
      <c r="AK26" s="798" t="s">
        <v>397</v>
      </c>
      <c r="AL26" s="798"/>
      <c r="AM26" s="798"/>
      <c r="AN26" s="798"/>
      <c r="AO26" s="799"/>
      <c r="AP26" s="797" t="s">
        <v>398</v>
      </c>
      <c r="AQ26" s="798"/>
      <c r="AR26" s="798"/>
      <c r="AS26" s="798"/>
      <c r="AT26" s="799"/>
      <c r="AU26" s="797" t="s">
        <v>399</v>
      </c>
      <c r="AV26" s="798"/>
      <c r="AW26" s="798"/>
      <c r="AX26" s="798"/>
      <c r="AY26" s="799"/>
      <c r="AZ26" s="797" t="s">
        <v>400</v>
      </c>
      <c r="BA26" s="798"/>
      <c r="BB26" s="798"/>
      <c r="BC26" s="798"/>
      <c r="BD26" s="799"/>
      <c r="BE26" s="797" t="s">
        <v>376</v>
      </c>
      <c r="BF26" s="798"/>
      <c r="BG26" s="798"/>
      <c r="BH26" s="798"/>
      <c r="BI26" s="809"/>
      <c r="BJ26" s="252"/>
      <c r="BK26" s="252"/>
      <c r="BL26" s="252"/>
      <c r="BM26" s="252"/>
      <c r="BN26" s="252"/>
      <c r="BO26" s="265"/>
      <c r="BP26" s="265"/>
      <c r="BQ26" s="262">
        <v>20</v>
      </c>
      <c r="BR26" s="263"/>
      <c r="BS26" s="848"/>
      <c r="BT26" s="849"/>
      <c r="BU26" s="849"/>
      <c r="BV26" s="849"/>
      <c r="BW26" s="849"/>
      <c r="BX26" s="849"/>
      <c r="BY26" s="849"/>
      <c r="BZ26" s="849"/>
      <c r="CA26" s="849"/>
      <c r="CB26" s="849"/>
      <c r="CC26" s="849"/>
      <c r="CD26" s="849"/>
      <c r="CE26" s="849"/>
      <c r="CF26" s="849"/>
      <c r="CG26" s="850"/>
      <c r="CH26" s="861"/>
      <c r="CI26" s="862"/>
      <c r="CJ26" s="862"/>
      <c r="CK26" s="862"/>
      <c r="CL26" s="863"/>
      <c r="CM26" s="861"/>
      <c r="CN26" s="862"/>
      <c r="CO26" s="862"/>
      <c r="CP26" s="862"/>
      <c r="CQ26" s="863"/>
      <c r="CR26" s="861"/>
      <c r="CS26" s="862"/>
      <c r="CT26" s="862"/>
      <c r="CU26" s="862"/>
      <c r="CV26" s="863"/>
      <c r="CW26" s="861"/>
      <c r="CX26" s="862"/>
      <c r="CY26" s="862"/>
      <c r="CZ26" s="862"/>
      <c r="DA26" s="863"/>
      <c r="DB26" s="861"/>
      <c r="DC26" s="862"/>
      <c r="DD26" s="862"/>
      <c r="DE26" s="862"/>
      <c r="DF26" s="863"/>
      <c r="DG26" s="861"/>
      <c r="DH26" s="862"/>
      <c r="DI26" s="862"/>
      <c r="DJ26" s="862"/>
      <c r="DK26" s="863"/>
      <c r="DL26" s="861"/>
      <c r="DM26" s="862"/>
      <c r="DN26" s="862"/>
      <c r="DO26" s="862"/>
      <c r="DP26" s="863"/>
      <c r="DQ26" s="861"/>
      <c r="DR26" s="862"/>
      <c r="DS26" s="862"/>
      <c r="DT26" s="862"/>
      <c r="DU26" s="863"/>
      <c r="DV26" s="864"/>
      <c r="DW26" s="865"/>
      <c r="DX26" s="865"/>
      <c r="DY26" s="865"/>
      <c r="DZ26" s="866"/>
      <c r="EA26" s="246"/>
    </row>
    <row r="27" spans="1:131" s="247" customFormat="1" ht="26.25" customHeight="1" thickBot="1" x14ac:dyDescent="0.2">
      <c r="A27" s="823"/>
      <c r="B27" s="824"/>
      <c r="C27" s="824"/>
      <c r="D27" s="824"/>
      <c r="E27" s="824"/>
      <c r="F27" s="824"/>
      <c r="G27" s="824"/>
      <c r="H27" s="824"/>
      <c r="I27" s="824"/>
      <c r="J27" s="824"/>
      <c r="K27" s="824"/>
      <c r="L27" s="824"/>
      <c r="M27" s="824"/>
      <c r="N27" s="824"/>
      <c r="O27" s="824"/>
      <c r="P27" s="825"/>
      <c r="Q27" s="800"/>
      <c r="R27" s="801"/>
      <c r="S27" s="801"/>
      <c r="T27" s="801"/>
      <c r="U27" s="802"/>
      <c r="V27" s="800"/>
      <c r="W27" s="801"/>
      <c r="X27" s="801"/>
      <c r="Y27" s="801"/>
      <c r="Z27" s="802"/>
      <c r="AA27" s="800"/>
      <c r="AB27" s="801"/>
      <c r="AC27" s="801"/>
      <c r="AD27" s="801"/>
      <c r="AE27" s="801"/>
      <c r="AF27" s="895"/>
      <c r="AG27" s="896"/>
      <c r="AH27" s="896"/>
      <c r="AI27" s="896"/>
      <c r="AJ27" s="897"/>
      <c r="AK27" s="801"/>
      <c r="AL27" s="801"/>
      <c r="AM27" s="801"/>
      <c r="AN27" s="801"/>
      <c r="AO27" s="802"/>
      <c r="AP27" s="800"/>
      <c r="AQ27" s="801"/>
      <c r="AR27" s="801"/>
      <c r="AS27" s="801"/>
      <c r="AT27" s="802"/>
      <c r="AU27" s="800"/>
      <c r="AV27" s="801"/>
      <c r="AW27" s="801"/>
      <c r="AX27" s="801"/>
      <c r="AY27" s="802"/>
      <c r="AZ27" s="800"/>
      <c r="BA27" s="801"/>
      <c r="BB27" s="801"/>
      <c r="BC27" s="801"/>
      <c r="BD27" s="802"/>
      <c r="BE27" s="800"/>
      <c r="BF27" s="801"/>
      <c r="BG27" s="801"/>
      <c r="BH27" s="801"/>
      <c r="BI27" s="810"/>
      <c r="BJ27" s="252"/>
      <c r="BK27" s="252"/>
      <c r="BL27" s="252"/>
      <c r="BM27" s="252"/>
      <c r="BN27" s="252"/>
      <c r="BO27" s="265"/>
      <c r="BP27" s="265"/>
      <c r="BQ27" s="262">
        <v>21</v>
      </c>
      <c r="BR27" s="263"/>
      <c r="BS27" s="848"/>
      <c r="BT27" s="849"/>
      <c r="BU27" s="849"/>
      <c r="BV27" s="849"/>
      <c r="BW27" s="849"/>
      <c r="BX27" s="849"/>
      <c r="BY27" s="849"/>
      <c r="BZ27" s="849"/>
      <c r="CA27" s="849"/>
      <c r="CB27" s="849"/>
      <c r="CC27" s="849"/>
      <c r="CD27" s="849"/>
      <c r="CE27" s="849"/>
      <c r="CF27" s="849"/>
      <c r="CG27" s="850"/>
      <c r="CH27" s="861"/>
      <c r="CI27" s="862"/>
      <c r="CJ27" s="862"/>
      <c r="CK27" s="862"/>
      <c r="CL27" s="863"/>
      <c r="CM27" s="861"/>
      <c r="CN27" s="862"/>
      <c r="CO27" s="862"/>
      <c r="CP27" s="862"/>
      <c r="CQ27" s="863"/>
      <c r="CR27" s="861"/>
      <c r="CS27" s="862"/>
      <c r="CT27" s="862"/>
      <c r="CU27" s="862"/>
      <c r="CV27" s="863"/>
      <c r="CW27" s="861"/>
      <c r="CX27" s="862"/>
      <c r="CY27" s="862"/>
      <c r="CZ27" s="862"/>
      <c r="DA27" s="863"/>
      <c r="DB27" s="861"/>
      <c r="DC27" s="862"/>
      <c r="DD27" s="862"/>
      <c r="DE27" s="862"/>
      <c r="DF27" s="863"/>
      <c r="DG27" s="861"/>
      <c r="DH27" s="862"/>
      <c r="DI27" s="862"/>
      <c r="DJ27" s="862"/>
      <c r="DK27" s="863"/>
      <c r="DL27" s="861"/>
      <c r="DM27" s="862"/>
      <c r="DN27" s="862"/>
      <c r="DO27" s="862"/>
      <c r="DP27" s="863"/>
      <c r="DQ27" s="861"/>
      <c r="DR27" s="862"/>
      <c r="DS27" s="862"/>
      <c r="DT27" s="862"/>
      <c r="DU27" s="863"/>
      <c r="DV27" s="864"/>
      <c r="DW27" s="865"/>
      <c r="DX27" s="865"/>
      <c r="DY27" s="865"/>
      <c r="DZ27" s="866"/>
      <c r="EA27" s="246"/>
    </row>
    <row r="28" spans="1:131" s="247" customFormat="1" ht="26.25" customHeight="1" thickTop="1" x14ac:dyDescent="0.15">
      <c r="A28" s="266">
        <v>1</v>
      </c>
      <c r="B28" s="811" t="s">
        <v>401</v>
      </c>
      <c r="C28" s="812"/>
      <c r="D28" s="812"/>
      <c r="E28" s="812"/>
      <c r="F28" s="812"/>
      <c r="G28" s="812"/>
      <c r="H28" s="812"/>
      <c r="I28" s="812"/>
      <c r="J28" s="812"/>
      <c r="K28" s="812"/>
      <c r="L28" s="812"/>
      <c r="M28" s="812"/>
      <c r="N28" s="812"/>
      <c r="O28" s="812"/>
      <c r="P28" s="813"/>
      <c r="Q28" s="902">
        <v>739</v>
      </c>
      <c r="R28" s="903"/>
      <c r="S28" s="903"/>
      <c r="T28" s="903"/>
      <c r="U28" s="903"/>
      <c r="V28" s="903">
        <v>738</v>
      </c>
      <c r="W28" s="903"/>
      <c r="X28" s="903"/>
      <c r="Y28" s="903"/>
      <c r="Z28" s="903"/>
      <c r="AA28" s="903">
        <v>1</v>
      </c>
      <c r="AB28" s="903"/>
      <c r="AC28" s="903"/>
      <c r="AD28" s="903"/>
      <c r="AE28" s="904"/>
      <c r="AF28" s="905">
        <v>1</v>
      </c>
      <c r="AG28" s="903"/>
      <c r="AH28" s="903"/>
      <c r="AI28" s="903"/>
      <c r="AJ28" s="906"/>
      <c r="AK28" s="907">
        <v>99</v>
      </c>
      <c r="AL28" s="898"/>
      <c r="AM28" s="898"/>
      <c r="AN28" s="898"/>
      <c r="AO28" s="898"/>
      <c r="AP28" s="898" t="s">
        <v>581</v>
      </c>
      <c r="AQ28" s="898"/>
      <c r="AR28" s="898"/>
      <c r="AS28" s="898"/>
      <c r="AT28" s="898"/>
      <c r="AU28" s="898" t="s">
        <v>581</v>
      </c>
      <c r="AV28" s="898"/>
      <c r="AW28" s="898"/>
      <c r="AX28" s="898"/>
      <c r="AY28" s="898"/>
      <c r="AZ28" s="899" t="s">
        <v>581</v>
      </c>
      <c r="BA28" s="899"/>
      <c r="BB28" s="899"/>
      <c r="BC28" s="899"/>
      <c r="BD28" s="899"/>
      <c r="BE28" s="900"/>
      <c r="BF28" s="900"/>
      <c r="BG28" s="900"/>
      <c r="BH28" s="900"/>
      <c r="BI28" s="901"/>
      <c r="BJ28" s="252"/>
      <c r="BK28" s="252"/>
      <c r="BL28" s="252"/>
      <c r="BM28" s="252"/>
      <c r="BN28" s="252"/>
      <c r="BO28" s="265"/>
      <c r="BP28" s="265"/>
      <c r="BQ28" s="262">
        <v>22</v>
      </c>
      <c r="BR28" s="263"/>
      <c r="BS28" s="848"/>
      <c r="BT28" s="849"/>
      <c r="BU28" s="849"/>
      <c r="BV28" s="849"/>
      <c r="BW28" s="849"/>
      <c r="BX28" s="849"/>
      <c r="BY28" s="849"/>
      <c r="BZ28" s="849"/>
      <c r="CA28" s="849"/>
      <c r="CB28" s="849"/>
      <c r="CC28" s="849"/>
      <c r="CD28" s="849"/>
      <c r="CE28" s="849"/>
      <c r="CF28" s="849"/>
      <c r="CG28" s="850"/>
      <c r="CH28" s="861"/>
      <c r="CI28" s="862"/>
      <c r="CJ28" s="862"/>
      <c r="CK28" s="862"/>
      <c r="CL28" s="863"/>
      <c r="CM28" s="861"/>
      <c r="CN28" s="862"/>
      <c r="CO28" s="862"/>
      <c r="CP28" s="862"/>
      <c r="CQ28" s="863"/>
      <c r="CR28" s="861"/>
      <c r="CS28" s="862"/>
      <c r="CT28" s="862"/>
      <c r="CU28" s="862"/>
      <c r="CV28" s="863"/>
      <c r="CW28" s="861"/>
      <c r="CX28" s="862"/>
      <c r="CY28" s="862"/>
      <c r="CZ28" s="862"/>
      <c r="DA28" s="863"/>
      <c r="DB28" s="861"/>
      <c r="DC28" s="862"/>
      <c r="DD28" s="862"/>
      <c r="DE28" s="862"/>
      <c r="DF28" s="863"/>
      <c r="DG28" s="861"/>
      <c r="DH28" s="862"/>
      <c r="DI28" s="862"/>
      <c r="DJ28" s="862"/>
      <c r="DK28" s="863"/>
      <c r="DL28" s="861"/>
      <c r="DM28" s="862"/>
      <c r="DN28" s="862"/>
      <c r="DO28" s="862"/>
      <c r="DP28" s="863"/>
      <c r="DQ28" s="861"/>
      <c r="DR28" s="862"/>
      <c r="DS28" s="862"/>
      <c r="DT28" s="862"/>
      <c r="DU28" s="863"/>
      <c r="DV28" s="864"/>
      <c r="DW28" s="865"/>
      <c r="DX28" s="865"/>
      <c r="DY28" s="865"/>
      <c r="DZ28" s="866"/>
      <c r="EA28" s="246"/>
    </row>
    <row r="29" spans="1:131" s="247" customFormat="1" ht="26.25" customHeight="1" x14ac:dyDescent="0.15">
      <c r="A29" s="266">
        <v>2</v>
      </c>
      <c r="B29" s="835" t="s">
        <v>402</v>
      </c>
      <c r="C29" s="836"/>
      <c r="D29" s="836"/>
      <c r="E29" s="836"/>
      <c r="F29" s="836"/>
      <c r="G29" s="836"/>
      <c r="H29" s="836"/>
      <c r="I29" s="836"/>
      <c r="J29" s="836"/>
      <c r="K29" s="836"/>
      <c r="L29" s="836"/>
      <c r="M29" s="836"/>
      <c r="N29" s="836"/>
      <c r="O29" s="836"/>
      <c r="P29" s="837"/>
      <c r="Q29" s="838">
        <v>759</v>
      </c>
      <c r="R29" s="839"/>
      <c r="S29" s="839"/>
      <c r="T29" s="839"/>
      <c r="U29" s="839"/>
      <c r="V29" s="839">
        <v>753</v>
      </c>
      <c r="W29" s="839"/>
      <c r="X29" s="839"/>
      <c r="Y29" s="839"/>
      <c r="Z29" s="839"/>
      <c r="AA29" s="839">
        <v>7</v>
      </c>
      <c r="AB29" s="839"/>
      <c r="AC29" s="839"/>
      <c r="AD29" s="839"/>
      <c r="AE29" s="840"/>
      <c r="AF29" s="841">
        <v>7</v>
      </c>
      <c r="AG29" s="842"/>
      <c r="AH29" s="842"/>
      <c r="AI29" s="842"/>
      <c r="AJ29" s="843"/>
      <c r="AK29" s="910">
        <v>129</v>
      </c>
      <c r="AL29" s="911"/>
      <c r="AM29" s="911"/>
      <c r="AN29" s="911"/>
      <c r="AO29" s="911"/>
      <c r="AP29" s="911" t="s">
        <v>581</v>
      </c>
      <c r="AQ29" s="911"/>
      <c r="AR29" s="911"/>
      <c r="AS29" s="911"/>
      <c r="AT29" s="911"/>
      <c r="AU29" s="911" t="s">
        <v>581</v>
      </c>
      <c r="AV29" s="911"/>
      <c r="AW29" s="911"/>
      <c r="AX29" s="911"/>
      <c r="AY29" s="911"/>
      <c r="AZ29" s="912" t="s">
        <v>581</v>
      </c>
      <c r="BA29" s="912"/>
      <c r="BB29" s="912"/>
      <c r="BC29" s="912"/>
      <c r="BD29" s="912"/>
      <c r="BE29" s="908"/>
      <c r="BF29" s="908"/>
      <c r="BG29" s="908"/>
      <c r="BH29" s="908"/>
      <c r="BI29" s="909"/>
      <c r="BJ29" s="252"/>
      <c r="BK29" s="252"/>
      <c r="BL29" s="252"/>
      <c r="BM29" s="252"/>
      <c r="BN29" s="252"/>
      <c r="BO29" s="265"/>
      <c r="BP29" s="265"/>
      <c r="BQ29" s="262">
        <v>23</v>
      </c>
      <c r="BR29" s="263"/>
      <c r="BS29" s="848"/>
      <c r="BT29" s="849"/>
      <c r="BU29" s="849"/>
      <c r="BV29" s="849"/>
      <c r="BW29" s="849"/>
      <c r="BX29" s="849"/>
      <c r="BY29" s="849"/>
      <c r="BZ29" s="849"/>
      <c r="CA29" s="849"/>
      <c r="CB29" s="849"/>
      <c r="CC29" s="849"/>
      <c r="CD29" s="849"/>
      <c r="CE29" s="849"/>
      <c r="CF29" s="849"/>
      <c r="CG29" s="850"/>
      <c r="CH29" s="861"/>
      <c r="CI29" s="862"/>
      <c r="CJ29" s="862"/>
      <c r="CK29" s="862"/>
      <c r="CL29" s="863"/>
      <c r="CM29" s="861"/>
      <c r="CN29" s="862"/>
      <c r="CO29" s="862"/>
      <c r="CP29" s="862"/>
      <c r="CQ29" s="863"/>
      <c r="CR29" s="861"/>
      <c r="CS29" s="862"/>
      <c r="CT29" s="862"/>
      <c r="CU29" s="862"/>
      <c r="CV29" s="863"/>
      <c r="CW29" s="861"/>
      <c r="CX29" s="862"/>
      <c r="CY29" s="862"/>
      <c r="CZ29" s="862"/>
      <c r="DA29" s="863"/>
      <c r="DB29" s="861"/>
      <c r="DC29" s="862"/>
      <c r="DD29" s="862"/>
      <c r="DE29" s="862"/>
      <c r="DF29" s="863"/>
      <c r="DG29" s="861"/>
      <c r="DH29" s="862"/>
      <c r="DI29" s="862"/>
      <c r="DJ29" s="862"/>
      <c r="DK29" s="863"/>
      <c r="DL29" s="861"/>
      <c r="DM29" s="862"/>
      <c r="DN29" s="862"/>
      <c r="DO29" s="862"/>
      <c r="DP29" s="863"/>
      <c r="DQ29" s="861"/>
      <c r="DR29" s="862"/>
      <c r="DS29" s="862"/>
      <c r="DT29" s="862"/>
      <c r="DU29" s="863"/>
      <c r="DV29" s="864"/>
      <c r="DW29" s="865"/>
      <c r="DX29" s="865"/>
      <c r="DY29" s="865"/>
      <c r="DZ29" s="866"/>
      <c r="EA29" s="246"/>
    </row>
    <row r="30" spans="1:131" s="247" customFormat="1" ht="26.25" customHeight="1" x14ac:dyDescent="0.15">
      <c r="A30" s="266">
        <v>3</v>
      </c>
      <c r="B30" s="835" t="s">
        <v>403</v>
      </c>
      <c r="C30" s="836"/>
      <c r="D30" s="836"/>
      <c r="E30" s="836"/>
      <c r="F30" s="836"/>
      <c r="G30" s="836"/>
      <c r="H30" s="836"/>
      <c r="I30" s="836"/>
      <c r="J30" s="836"/>
      <c r="K30" s="836"/>
      <c r="L30" s="836"/>
      <c r="M30" s="836"/>
      <c r="N30" s="836"/>
      <c r="O30" s="836"/>
      <c r="P30" s="837"/>
      <c r="Q30" s="838">
        <v>98</v>
      </c>
      <c r="R30" s="839"/>
      <c r="S30" s="839"/>
      <c r="T30" s="839"/>
      <c r="U30" s="839"/>
      <c r="V30" s="839">
        <v>97</v>
      </c>
      <c r="W30" s="839"/>
      <c r="X30" s="839"/>
      <c r="Y30" s="839"/>
      <c r="Z30" s="839"/>
      <c r="AA30" s="839">
        <v>1</v>
      </c>
      <c r="AB30" s="839"/>
      <c r="AC30" s="839"/>
      <c r="AD30" s="839"/>
      <c r="AE30" s="840"/>
      <c r="AF30" s="841">
        <v>1</v>
      </c>
      <c r="AG30" s="842"/>
      <c r="AH30" s="842"/>
      <c r="AI30" s="842"/>
      <c r="AJ30" s="843"/>
      <c r="AK30" s="910">
        <v>50</v>
      </c>
      <c r="AL30" s="911"/>
      <c r="AM30" s="911"/>
      <c r="AN30" s="911"/>
      <c r="AO30" s="911"/>
      <c r="AP30" s="911" t="s">
        <v>581</v>
      </c>
      <c r="AQ30" s="911"/>
      <c r="AR30" s="911"/>
      <c r="AS30" s="911"/>
      <c r="AT30" s="911"/>
      <c r="AU30" s="911" t="s">
        <v>581</v>
      </c>
      <c r="AV30" s="911"/>
      <c r="AW30" s="911"/>
      <c r="AX30" s="911"/>
      <c r="AY30" s="911"/>
      <c r="AZ30" s="912" t="s">
        <v>581</v>
      </c>
      <c r="BA30" s="912"/>
      <c r="BB30" s="912"/>
      <c r="BC30" s="912"/>
      <c r="BD30" s="912"/>
      <c r="BE30" s="908"/>
      <c r="BF30" s="908"/>
      <c r="BG30" s="908"/>
      <c r="BH30" s="908"/>
      <c r="BI30" s="909"/>
      <c r="BJ30" s="252"/>
      <c r="BK30" s="252"/>
      <c r="BL30" s="252"/>
      <c r="BM30" s="252"/>
      <c r="BN30" s="252"/>
      <c r="BO30" s="265"/>
      <c r="BP30" s="265"/>
      <c r="BQ30" s="262">
        <v>24</v>
      </c>
      <c r="BR30" s="263"/>
      <c r="BS30" s="848"/>
      <c r="BT30" s="849"/>
      <c r="BU30" s="849"/>
      <c r="BV30" s="849"/>
      <c r="BW30" s="849"/>
      <c r="BX30" s="849"/>
      <c r="BY30" s="849"/>
      <c r="BZ30" s="849"/>
      <c r="CA30" s="849"/>
      <c r="CB30" s="849"/>
      <c r="CC30" s="849"/>
      <c r="CD30" s="849"/>
      <c r="CE30" s="849"/>
      <c r="CF30" s="849"/>
      <c r="CG30" s="850"/>
      <c r="CH30" s="861"/>
      <c r="CI30" s="862"/>
      <c r="CJ30" s="862"/>
      <c r="CK30" s="862"/>
      <c r="CL30" s="863"/>
      <c r="CM30" s="861"/>
      <c r="CN30" s="862"/>
      <c r="CO30" s="862"/>
      <c r="CP30" s="862"/>
      <c r="CQ30" s="863"/>
      <c r="CR30" s="861"/>
      <c r="CS30" s="862"/>
      <c r="CT30" s="862"/>
      <c r="CU30" s="862"/>
      <c r="CV30" s="863"/>
      <c r="CW30" s="861"/>
      <c r="CX30" s="862"/>
      <c r="CY30" s="862"/>
      <c r="CZ30" s="862"/>
      <c r="DA30" s="863"/>
      <c r="DB30" s="861"/>
      <c r="DC30" s="862"/>
      <c r="DD30" s="862"/>
      <c r="DE30" s="862"/>
      <c r="DF30" s="863"/>
      <c r="DG30" s="861"/>
      <c r="DH30" s="862"/>
      <c r="DI30" s="862"/>
      <c r="DJ30" s="862"/>
      <c r="DK30" s="863"/>
      <c r="DL30" s="861"/>
      <c r="DM30" s="862"/>
      <c r="DN30" s="862"/>
      <c r="DO30" s="862"/>
      <c r="DP30" s="863"/>
      <c r="DQ30" s="861"/>
      <c r="DR30" s="862"/>
      <c r="DS30" s="862"/>
      <c r="DT30" s="862"/>
      <c r="DU30" s="863"/>
      <c r="DV30" s="864"/>
      <c r="DW30" s="865"/>
      <c r="DX30" s="865"/>
      <c r="DY30" s="865"/>
      <c r="DZ30" s="866"/>
      <c r="EA30" s="246"/>
    </row>
    <row r="31" spans="1:131" s="247" customFormat="1" ht="26.25" customHeight="1" x14ac:dyDescent="0.15">
      <c r="A31" s="266">
        <v>4</v>
      </c>
      <c r="B31" s="835" t="s">
        <v>404</v>
      </c>
      <c r="C31" s="836"/>
      <c r="D31" s="836"/>
      <c r="E31" s="836"/>
      <c r="F31" s="836"/>
      <c r="G31" s="836"/>
      <c r="H31" s="836"/>
      <c r="I31" s="836"/>
      <c r="J31" s="836"/>
      <c r="K31" s="836"/>
      <c r="L31" s="836"/>
      <c r="M31" s="836"/>
      <c r="N31" s="836"/>
      <c r="O31" s="836"/>
      <c r="P31" s="837"/>
      <c r="Q31" s="838">
        <v>113</v>
      </c>
      <c r="R31" s="839"/>
      <c r="S31" s="839"/>
      <c r="T31" s="839"/>
      <c r="U31" s="839"/>
      <c r="V31" s="839">
        <v>113</v>
      </c>
      <c r="W31" s="839"/>
      <c r="X31" s="839"/>
      <c r="Y31" s="839"/>
      <c r="Z31" s="839"/>
      <c r="AA31" s="839">
        <v>0</v>
      </c>
      <c r="AB31" s="839"/>
      <c r="AC31" s="839"/>
      <c r="AD31" s="839"/>
      <c r="AE31" s="840"/>
      <c r="AF31" s="841" t="s">
        <v>405</v>
      </c>
      <c r="AG31" s="842"/>
      <c r="AH31" s="842"/>
      <c r="AI31" s="842"/>
      <c r="AJ31" s="843"/>
      <c r="AK31" s="910">
        <v>64</v>
      </c>
      <c r="AL31" s="911"/>
      <c r="AM31" s="911"/>
      <c r="AN31" s="911"/>
      <c r="AO31" s="911"/>
      <c r="AP31" s="911">
        <v>677</v>
      </c>
      <c r="AQ31" s="911"/>
      <c r="AR31" s="911"/>
      <c r="AS31" s="911"/>
      <c r="AT31" s="911"/>
      <c r="AU31" s="911">
        <v>456</v>
      </c>
      <c r="AV31" s="911"/>
      <c r="AW31" s="911"/>
      <c r="AX31" s="911"/>
      <c r="AY31" s="911"/>
      <c r="AZ31" s="912" t="s">
        <v>581</v>
      </c>
      <c r="BA31" s="912"/>
      <c r="BB31" s="912"/>
      <c r="BC31" s="912"/>
      <c r="BD31" s="912"/>
      <c r="BE31" s="908" t="s">
        <v>406</v>
      </c>
      <c r="BF31" s="908"/>
      <c r="BG31" s="908"/>
      <c r="BH31" s="908"/>
      <c r="BI31" s="909"/>
      <c r="BJ31" s="252"/>
      <c r="BK31" s="252"/>
      <c r="BL31" s="252"/>
      <c r="BM31" s="252"/>
      <c r="BN31" s="252"/>
      <c r="BO31" s="265"/>
      <c r="BP31" s="265"/>
      <c r="BQ31" s="262">
        <v>25</v>
      </c>
      <c r="BR31" s="263"/>
      <c r="BS31" s="848"/>
      <c r="BT31" s="849"/>
      <c r="BU31" s="849"/>
      <c r="BV31" s="849"/>
      <c r="BW31" s="849"/>
      <c r="BX31" s="849"/>
      <c r="BY31" s="849"/>
      <c r="BZ31" s="849"/>
      <c r="CA31" s="849"/>
      <c r="CB31" s="849"/>
      <c r="CC31" s="849"/>
      <c r="CD31" s="849"/>
      <c r="CE31" s="849"/>
      <c r="CF31" s="849"/>
      <c r="CG31" s="850"/>
      <c r="CH31" s="861"/>
      <c r="CI31" s="862"/>
      <c r="CJ31" s="862"/>
      <c r="CK31" s="862"/>
      <c r="CL31" s="863"/>
      <c r="CM31" s="861"/>
      <c r="CN31" s="862"/>
      <c r="CO31" s="862"/>
      <c r="CP31" s="862"/>
      <c r="CQ31" s="863"/>
      <c r="CR31" s="861"/>
      <c r="CS31" s="862"/>
      <c r="CT31" s="862"/>
      <c r="CU31" s="862"/>
      <c r="CV31" s="863"/>
      <c r="CW31" s="861"/>
      <c r="CX31" s="862"/>
      <c r="CY31" s="862"/>
      <c r="CZ31" s="862"/>
      <c r="DA31" s="863"/>
      <c r="DB31" s="861"/>
      <c r="DC31" s="862"/>
      <c r="DD31" s="862"/>
      <c r="DE31" s="862"/>
      <c r="DF31" s="863"/>
      <c r="DG31" s="861"/>
      <c r="DH31" s="862"/>
      <c r="DI31" s="862"/>
      <c r="DJ31" s="862"/>
      <c r="DK31" s="863"/>
      <c r="DL31" s="861"/>
      <c r="DM31" s="862"/>
      <c r="DN31" s="862"/>
      <c r="DO31" s="862"/>
      <c r="DP31" s="863"/>
      <c r="DQ31" s="861"/>
      <c r="DR31" s="862"/>
      <c r="DS31" s="862"/>
      <c r="DT31" s="862"/>
      <c r="DU31" s="863"/>
      <c r="DV31" s="864"/>
      <c r="DW31" s="865"/>
      <c r="DX31" s="865"/>
      <c r="DY31" s="865"/>
      <c r="DZ31" s="866"/>
      <c r="EA31" s="246"/>
    </row>
    <row r="32" spans="1:131" s="247" customFormat="1" ht="26.25" customHeight="1" x14ac:dyDescent="0.15">
      <c r="A32" s="266">
        <v>5</v>
      </c>
      <c r="B32" s="835"/>
      <c r="C32" s="836"/>
      <c r="D32" s="836"/>
      <c r="E32" s="836"/>
      <c r="F32" s="836"/>
      <c r="G32" s="836"/>
      <c r="H32" s="836"/>
      <c r="I32" s="836"/>
      <c r="J32" s="836"/>
      <c r="K32" s="836"/>
      <c r="L32" s="836"/>
      <c r="M32" s="836"/>
      <c r="N32" s="836"/>
      <c r="O32" s="836"/>
      <c r="P32" s="837"/>
      <c r="Q32" s="838"/>
      <c r="R32" s="839"/>
      <c r="S32" s="839"/>
      <c r="T32" s="839"/>
      <c r="U32" s="839"/>
      <c r="V32" s="839"/>
      <c r="W32" s="839"/>
      <c r="X32" s="839"/>
      <c r="Y32" s="839"/>
      <c r="Z32" s="839"/>
      <c r="AA32" s="839"/>
      <c r="AB32" s="839"/>
      <c r="AC32" s="839"/>
      <c r="AD32" s="839"/>
      <c r="AE32" s="840"/>
      <c r="AF32" s="841"/>
      <c r="AG32" s="842"/>
      <c r="AH32" s="842"/>
      <c r="AI32" s="842"/>
      <c r="AJ32" s="843"/>
      <c r="AK32" s="910"/>
      <c r="AL32" s="911"/>
      <c r="AM32" s="911"/>
      <c r="AN32" s="911"/>
      <c r="AO32" s="911"/>
      <c r="AP32" s="911"/>
      <c r="AQ32" s="911"/>
      <c r="AR32" s="911"/>
      <c r="AS32" s="911"/>
      <c r="AT32" s="911"/>
      <c r="AU32" s="911"/>
      <c r="AV32" s="911"/>
      <c r="AW32" s="911"/>
      <c r="AX32" s="911"/>
      <c r="AY32" s="911"/>
      <c r="AZ32" s="912"/>
      <c r="BA32" s="912"/>
      <c r="BB32" s="912"/>
      <c r="BC32" s="912"/>
      <c r="BD32" s="912"/>
      <c r="BE32" s="908"/>
      <c r="BF32" s="908"/>
      <c r="BG32" s="908"/>
      <c r="BH32" s="908"/>
      <c r="BI32" s="909"/>
      <c r="BJ32" s="252"/>
      <c r="BK32" s="252"/>
      <c r="BL32" s="252"/>
      <c r="BM32" s="252"/>
      <c r="BN32" s="252"/>
      <c r="BO32" s="265"/>
      <c r="BP32" s="265"/>
      <c r="BQ32" s="262">
        <v>26</v>
      </c>
      <c r="BR32" s="263"/>
      <c r="BS32" s="848"/>
      <c r="BT32" s="849"/>
      <c r="BU32" s="849"/>
      <c r="BV32" s="849"/>
      <c r="BW32" s="849"/>
      <c r="BX32" s="849"/>
      <c r="BY32" s="849"/>
      <c r="BZ32" s="849"/>
      <c r="CA32" s="849"/>
      <c r="CB32" s="849"/>
      <c r="CC32" s="849"/>
      <c r="CD32" s="849"/>
      <c r="CE32" s="849"/>
      <c r="CF32" s="849"/>
      <c r="CG32" s="850"/>
      <c r="CH32" s="861"/>
      <c r="CI32" s="862"/>
      <c r="CJ32" s="862"/>
      <c r="CK32" s="862"/>
      <c r="CL32" s="863"/>
      <c r="CM32" s="861"/>
      <c r="CN32" s="862"/>
      <c r="CO32" s="862"/>
      <c r="CP32" s="862"/>
      <c r="CQ32" s="863"/>
      <c r="CR32" s="861"/>
      <c r="CS32" s="862"/>
      <c r="CT32" s="862"/>
      <c r="CU32" s="862"/>
      <c r="CV32" s="863"/>
      <c r="CW32" s="861"/>
      <c r="CX32" s="862"/>
      <c r="CY32" s="862"/>
      <c r="CZ32" s="862"/>
      <c r="DA32" s="863"/>
      <c r="DB32" s="861"/>
      <c r="DC32" s="862"/>
      <c r="DD32" s="862"/>
      <c r="DE32" s="862"/>
      <c r="DF32" s="863"/>
      <c r="DG32" s="861"/>
      <c r="DH32" s="862"/>
      <c r="DI32" s="862"/>
      <c r="DJ32" s="862"/>
      <c r="DK32" s="863"/>
      <c r="DL32" s="861"/>
      <c r="DM32" s="862"/>
      <c r="DN32" s="862"/>
      <c r="DO32" s="862"/>
      <c r="DP32" s="863"/>
      <c r="DQ32" s="861"/>
      <c r="DR32" s="862"/>
      <c r="DS32" s="862"/>
      <c r="DT32" s="862"/>
      <c r="DU32" s="863"/>
      <c r="DV32" s="864"/>
      <c r="DW32" s="865"/>
      <c r="DX32" s="865"/>
      <c r="DY32" s="865"/>
      <c r="DZ32" s="866"/>
      <c r="EA32" s="246"/>
    </row>
    <row r="33" spans="1:131" s="247" customFormat="1" ht="26.25" customHeight="1" x14ac:dyDescent="0.15">
      <c r="A33" s="266">
        <v>6</v>
      </c>
      <c r="B33" s="835"/>
      <c r="C33" s="836"/>
      <c r="D33" s="836"/>
      <c r="E33" s="836"/>
      <c r="F33" s="836"/>
      <c r="G33" s="836"/>
      <c r="H33" s="836"/>
      <c r="I33" s="836"/>
      <c r="J33" s="836"/>
      <c r="K33" s="836"/>
      <c r="L33" s="836"/>
      <c r="M33" s="836"/>
      <c r="N33" s="836"/>
      <c r="O33" s="836"/>
      <c r="P33" s="837"/>
      <c r="Q33" s="838"/>
      <c r="R33" s="839"/>
      <c r="S33" s="839"/>
      <c r="T33" s="839"/>
      <c r="U33" s="839"/>
      <c r="V33" s="839"/>
      <c r="W33" s="839"/>
      <c r="X33" s="839"/>
      <c r="Y33" s="839"/>
      <c r="Z33" s="839"/>
      <c r="AA33" s="839"/>
      <c r="AB33" s="839"/>
      <c r="AC33" s="839"/>
      <c r="AD33" s="839"/>
      <c r="AE33" s="840"/>
      <c r="AF33" s="841"/>
      <c r="AG33" s="842"/>
      <c r="AH33" s="842"/>
      <c r="AI33" s="842"/>
      <c r="AJ33" s="843"/>
      <c r="AK33" s="910"/>
      <c r="AL33" s="911"/>
      <c r="AM33" s="911"/>
      <c r="AN33" s="911"/>
      <c r="AO33" s="911"/>
      <c r="AP33" s="911"/>
      <c r="AQ33" s="911"/>
      <c r="AR33" s="911"/>
      <c r="AS33" s="911"/>
      <c r="AT33" s="911"/>
      <c r="AU33" s="911"/>
      <c r="AV33" s="911"/>
      <c r="AW33" s="911"/>
      <c r="AX33" s="911"/>
      <c r="AY33" s="911"/>
      <c r="AZ33" s="912"/>
      <c r="BA33" s="912"/>
      <c r="BB33" s="912"/>
      <c r="BC33" s="912"/>
      <c r="BD33" s="912"/>
      <c r="BE33" s="908"/>
      <c r="BF33" s="908"/>
      <c r="BG33" s="908"/>
      <c r="BH33" s="908"/>
      <c r="BI33" s="909"/>
      <c r="BJ33" s="252"/>
      <c r="BK33" s="252"/>
      <c r="BL33" s="252"/>
      <c r="BM33" s="252"/>
      <c r="BN33" s="252"/>
      <c r="BO33" s="265"/>
      <c r="BP33" s="265"/>
      <c r="BQ33" s="262">
        <v>27</v>
      </c>
      <c r="BR33" s="263"/>
      <c r="BS33" s="848"/>
      <c r="BT33" s="849"/>
      <c r="BU33" s="849"/>
      <c r="BV33" s="849"/>
      <c r="BW33" s="849"/>
      <c r="BX33" s="849"/>
      <c r="BY33" s="849"/>
      <c r="BZ33" s="849"/>
      <c r="CA33" s="849"/>
      <c r="CB33" s="849"/>
      <c r="CC33" s="849"/>
      <c r="CD33" s="849"/>
      <c r="CE33" s="849"/>
      <c r="CF33" s="849"/>
      <c r="CG33" s="850"/>
      <c r="CH33" s="861"/>
      <c r="CI33" s="862"/>
      <c r="CJ33" s="862"/>
      <c r="CK33" s="862"/>
      <c r="CL33" s="863"/>
      <c r="CM33" s="861"/>
      <c r="CN33" s="862"/>
      <c r="CO33" s="862"/>
      <c r="CP33" s="862"/>
      <c r="CQ33" s="863"/>
      <c r="CR33" s="861"/>
      <c r="CS33" s="862"/>
      <c r="CT33" s="862"/>
      <c r="CU33" s="862"/>
      <c r="CV33" s="863"/>
      <c r="CW33" s="861"/>
      <c r="CX33" s="862"/>
      <c r="CY33" s="862"/>
      <c r="CZ33" s="862"/>
      <c r="DA33" s="863"/>
      <c r="DB33" s="861"/>
      <c r="DC33" s="862"/>
      <c r="DD33" s="862"/>
      <c r="DE33" s="862"/>
      <c r="DF33" s="863"/>
      <c r="DG33" s="861"/>
      <c r="DH33" s="862"/>
      <c r="DI33" s="862"/>
      <c r="DJ33" s="862"/>
      <c r="DK33" s="863"/>
      <c r="DL33" s="861"/>
      <c r="DM33" s="862"/>
      <c r="DN33" s="862"/>
      <c r="DO33" s="862"/>
      <c r="DP33" s="863"/>
      <c r="DQ33" s="861"/>
      <c r="DR33" s="862"/>
      <c r="DS33" s="862"/>
      <c r="DT33" s="862"/>
      <c r="DU33" s="863"/>
      <c r="DV33" s="864"/>
      <c r="DW33" s="865"/>
      <c r="DX33" s="865"/>
      <c r="DY33" s="865"/>
      <c r="DZ33" s="866"/>
      <c r="EA33" s="246"/>
    </row>
    <row r="34" spans="1:131" s="247" customFormat="1" ht="26.25" customHeight="1" x14ac:dyDescent="0.15">
      <c r="A34" s="266">
        <v>7</v>
      </c>
      <c r="B34" s="835"/>
      <c r="C34" s="836"/>
      <c r="D34" s="836"/>
      <c r="E34" s="836"/>
      <c r="F34" s="836"/>
      <c r="G34" s="836"/>
      <c r="H34" s="836"/>
      <c r="I34" s="836"/>
      <c r="J34" s="836"/>
      <c r="K34" s="836"/>
      <c r="L34" s="836"/>
      <c r="M34" s="836"/>
      <c r="N34" s="836"/>
      <c r="O34" s="836"/>
      <c r="P34" s="837"/>
      <c r="Q34" s="838"/>
      <c r="R34" s="839"/>
      <c r="S34" s="839"/>
      <c r="T34" s="839"/>
      <c r="U34" s="839"/>
      <c r="V34" s="839"/>
      <c r="W34" s="839"/>
      <c r="X34" s="839"/>
      <c r="Y34" s="839"/>
      <c r="Z34" s="839"/>
      <c r="AA34" s="839"/>
      <c r="AB34" s="839"/>
      <c r="AC34" s="839"/>
      <c r="AD34" s="839"/>
      <c r="AE34" s="840"/>
      <c r="AF34" s="841"/>
      <c r="AG34" s="842"/>
      <c r="AH34" s="842"/>
      <c r="AI34" s="842"/>
      <c r="AJ34" s="843"/>
      <c r="AK34" s="910"/>
      <c r="AL34" s="911"/>
      <c r="AM34" s="911"/>
      <c r="AN34" s="911"/>
      <c r="AO34" s="911"/>
      <c r="AP34" s="911"/>
      <c r="AQ34" s="911"/>
      <c r="AR34" s="911"/>
      <c r="AS34" s="911"/>
      <c r="AT34" s="911"/>
      <c r="AU34" s="911"/>
      <c r="AV34" s="911"/>
      <c r="AW34" s="911"/>
      <c r="AX34" s="911"/>
      <c r="AY34" s="911"/>
      <c r="AZ34" s="912"/>
      <c r="BA34" s="912"/>
      <c r="BB34" s="912"/>
      <c r="BC34" s="912"/>
      <c r="BD34" s="912"/>
      <c r="BE34" s="908"/>
      <c r="BF34" s="908"/>
      <c r="BG34" s="908"/>
      <c r="BH34" s="908"/>
      <c r="BI34" s="909"/>
      <c r="BJ34" s="252"/>
      <c r="BK34" s="252"/>
      <c r="BL34" s="252"/>
      <c r="BM34" s="252"/>
      <c r="BN34" s="252"/>
      <c r="BO34" s="265"/>
      <c r="BP34" s="265"/>
      <c r="BQ34" s="262">
        <v>28</v>
      </c>
      <c r="BR34" s="263"/>
      <c r="BS34" s="848"/>
      <c r="BT34" s="849"/>
      <c r="BU34" s="849"/>
      <c r="BV34" s="849"/>
      <c r="BW34" s="849"/>
      <c r="BX34" s="849"/>
      <c r="BY34" s="849"/>
      <c r="BZ34" s="849"/>
      <c r="CA34" s="849"/>
      <c r="CB34" s="849"/>
      <c r="CC34" s="849"/>
      <c r="CD34" s="849"/>
      <c r="CE34" s="849"/>
      <c r="CF34" s="849"/>
      <c r="CG34" s="850"/>
      <c r="CH34" s="861"/>
      <c r="CI34" s="862"/>
      <c r="CJ34" s="862"/>
      <c r="CK34" s="862"/>
      <c r="CL34" s="863"/>
      <c r="CM34" s="861"/>
      <c r="CN34" s="862"/>
      <c r="CO34" s="862"/>
      <c r="CP34" s="862"/>
      <c r="CQ34" s="863"/>
      <c r="CR34" s="861"/>
      <c r="CS34" s="862"/>
      <c r="CT34" s="862"/>
      <c r="CU34" s="862"/>
      <c r="CV34" s="863"/>
      <c r="CW34" s="861"/>
      <c r="CX34" s="862"/>
      <c r="CY34" s="862"/>
      <c r="CZ34" s="862"/>
      <c r="DA34" s="863"/>
      <c r="DB34" s="861"/>
      <c r="DC34" s="862"/>
      <c r="DD34" s="862"/>
      <c r="DE34" s="862"/>
      <c r="DF34" s="863"/>
      <c r="DG34" s="861"/>
      <c r="DH34" s="862"/>
      <c r="DI34" s="862"/>
      <c r="DJ34" s="862"/>
      <c r="DK34" s="863"/>
      <c r="DL34" s="861"/>
      <c r="DM34" s="862"/>
      <c r="DN34" s="862"/>
      <c r="DO34" s="862"/>
      <c r="DP34" s="863"/>
      <c r="DQ34" s="861"/>
      <c r="DR34" s="862"/>
      <c r="DS34" s="862"/>
      <c r="DT34" s="862"/>
      <c r="DU34" s="863"/>
      <c r="DV34" s="864"/>
      <c r="DW34" s="865"/>
      <c r="DX34" s="865"/>
      <c r="DY34" s="865"/>
      <c r="DZ34" s="866"/>
      <c r="EA34" s="246"/>
    </row>
    <row r="35" spans="1:131" s="247" customFormat="1" ht="26.25" customHeight="1" x14ac:dyDescent="0.15">
      <c r="A35" s="266">
        <v>8</v>
      </c>
      <c r="B35" s="835"/>
      <c r="C35" s="836"/>
      <c r="D35" s="836"/>
      <c r="E35" s="836"/>
      <c r="F35" s="836"/>
      <c r="G35" s="836"/>
      <c r="H35" s="836"/>
      <c r="I35" s="836"/>
      <c r="J35" s="836"/>
      <c r="K35" s="836"/>
      <c r="L35" s="836"/>
      <c r="M35" s="836"/>
      <c r="N35" s="836"/>
      <c r="O35" s="836"/>
      <c r="P35" s="837"/>
      <c r="Q35" s="838"/>
      <c r="R35" s="839"/>
      <c r="S35" s="839"/>
      <c r="T35" s="839"/>
      <c r="U35" s="839"/>
      <c r="V35" s="839"/>
      <c r="W35" s="839"/>
      <c r="X35" s="839"/>
      <c r="Y35" s="839"/>
      <c r="Z35" s="839"/>
      <c r="AA35" s="839"/>
      <c r="AB35" s="839"/>
      <c r="AC35" s="839"/>
      <c r="AD35" s="839"/>
      <c r="AE35" s="840"/>
      <c r="AF35" s="841"/>
      <c r="AG35" s="842"/>
      <c r="AH35" s="842"/>
      <c r="AI35" s="842"/>
      <c r="AJ35" s="843"/>
      <c r="AK35" s="910"/>
      <c r="AL35" s="911"/>
      <c r="AM35" s="911"/>
      <c r="AN35" s="911"/>
      <c r="AO35" s="911"/>
      <c r="AP35" s="911"/>
      <c r="AQ35" s="911"/>
      <c r="AR35" s="911"/>
      <c r="AS35" s="911"/>
      <c r="AT35" s="911"/>
      <c r="AU35" s="911"/>
      <c r="AV35" s="911"/>
      <c r="AW35" s="911"/>
      <c r="AX35" s="911"/>
      <c r="AY35" s="911"/>
      <c r="AZ35" s="912"/>
      <c r="BA35" s="912"/>
      <c r="BB35" s="912"/>
      <c r="BC35" s="912"/>
      <c r="BD35" s="912"/>
      <c r="BE35" s="908"/>
      <c r="BF35" s="908"/>
      <c r="BG35" s="908"/>
      <c r="BH35" s="908"/>
      <c r="BI35" s="909"/>
      <c r="BJ35" s="252"/>
      <c r="BK35" s="252"/>
      <c r="BL35" s="252"/>
      <c r="BM35" s="252"/>
      <c r="BN35" s="252"/>
      <c r="BO35" s="265"/>
      <c r="BP35" s="265"/>
      <c r="BQ35" s="262">
        <v>29</v>
      </c>
      <c r="BR35" s="263"/>
      <c r="BS35" s="848"/>
      <c r="BT35" s="849"/>
      <c r="BU35" s="849"/>
      <c r="BV35" s="849"/>
      <c r="BW35" s="849"/>
      <c r="BX35" s="849"/>
      <c r="BY35" s="849"/>
      <c r="BZ35" s="849"/>
      <c r="CA35" s="849"/>
      <c r="CB35" s="849"/>
      <c r="CC35" s="849"/>
      <c r="CD35" s="849"/>
      <c r="CE35" s="849"/>
      <c r="CF35" s="849"/>
      <c r="CG35" s="850"/>
      <c r="CH35" s="861"/>
      <c r="CI35" s="862"/>
      <c r="CJ35" s="862"/>
      <c r="CK35" s="862"/>
      <c r="CL35" s="863"/>
      <c r="CM35" s="861"/>
      <c r="CN35" s="862"/>
      <c r="CO35" s="862"/>
      <c r="CP35" s="862"/>
      <c r="CQ35" s="863"/>
      <c r="CR35" s="861"/>
      <c r="CS35" s="862"/>
      <c r="CT35" s="862"/>
      <c r="CU35" s="862"/>
      <c r="CV35" s="863"/>
      <c r="CW35" s="861"/>
      <c r="CX35" s="862"/>
      <c r="CY35" s="862"/>
      <c r="CZ35" s="862"/>
      <c r="DA35" s="863"/>
      <c r="DB35" s="861"/>
      <c r="DC35" s="862"/>
      <c r="DD35" s="862"/>
      <c r="DE35" s="862"/>
      <c r="DF35" s="863"/>
      <c r="DG35" s="861"/>
      <c r="DH35" s="862"/>
      <c r="DI35" s="862"/>
      <c r="DJ35" s="862"/>
      <c r="DK35" s="863"/>
      <c r="DL35" s="861"/>
      <c r="DM35" s="862"/>
      <c r="DN35" s="862"/>
      <c r="DO35" s="862"/>
      <c r="DP35" s="863"/>
      <c r="DQ35" s="861"/>
      <c r="DR35" s="862"/>
      <c r="DS35" s="862"/>
      <c r="DT35" s="862"/>
      <c r="DU35" s="863"/>
      <c r="DV35" s="864"/>
      <c r="DW35" s="865"/>
      <c r="DX35" s="865"/>
      <c r="DY35" s="865"/>
      <c r="DZ35" s="866"/>
      <c r="EA35" s="246"/>
    </row>
    <row r="36" spans="1:131" s="247" customFormat="1" ht="26.25" customHeight="1" x14ac:dyDescent="0.15">
      <c r="A36" s="266">
        <v>9</v>
      </c>
      <c r="B36" s="835"/>
      <c r="C36" s="836"/>
      <c r="D36" s="836"/>
      <c r="E36" s="836"/>
      <c r="F36" s="836"/>
      <c r="G36" s="836"/>
      <c r="H36" s="836"/>
      <c r="I36" s="836"/>
      <c r="J36" s="836"/>
      <c r="K36" s="836"/>
      <c r="L36" s="836"/>
      <c r="M36" s="836"/>
      <c r="N36" s="836"/>
      <c r="O36" s="836"/>
      <c r="P36" s="837"/>
      <c r="Q36" s="838"/>
      <c r="R36" s="839"/>
      <c r="S36" s="839"/>
      <c r="T36" s="839"/>
      <c r="U36" s="839"/>
      <c r="V36" s="839"/>
      <c r="W36" s="839"/>
      <c r="X36" s="839"/>
      <c r="Y36" s="839"/>
      <c r="Z36" s="839"/>
      <c r="AA36" s="839"/>
      <c r="AB36" s="839"/>
      <c r="AC36" s="839"/>
      <c r="AD36" s="839"/>
      <c r="AE36" s="840"/>
      <c r="AF36" s="841"/>
      <c r="AG36" s="842"/>
      <c r="AH36" s="842"/>
      <c r="AI36" s="842"/>
      <c r="AJ36" s="843"/>
      <c r="AK36" s="910"/>
      <c r="AL36" s="911"/>
      <c r="AM36" s="911"/>
      <c r="AN36" s="911"/>
      <c r="AO36" s="911"/>
      <c r="AP36" s="911"/>
      <c r="AQ36" s="911"/>
      <c r="AR36" s="911"/>
      <c r="AS36" s="911"/>
      <c r="AT36" s="911"/>
      <c r="AU36" s="911"/>
      <c r="AV36" s="911"/>
      <c r="AW36" s="911"/>
      <c r="AX36" s="911"/>
      <c r="AY36" s="911"/>
      <c r="AZ36" s="912"/>
      <c r="BA36" s="912"/>
      <c r="BB36" s="912"/>
      <c r="BC36" s="912"/>
      <c r="BD36" s="912"/>
      <c r="BE36" s="908"/>
      <c r="BF36" s="908"/>
      <c r="BG36" s="908"/>
      <c r="BH36" s="908"/>
      <c r="BI36" s="909"/>
      <c r="BJ36" s="252"/>
      <c r="BK36" s="252"/>
      <c r="BL36" s="252"/>
      <c r="BM36" s="252"/>
      <c r="BN36" s="252"/>
      <c r="BO36" s="265"/>
      <c r="BP36" s="265"/>
      <c r="BQ36" s="262">
        <v>30</v>
      </c>
      <c r="BR36" s="263"/>
      <c r="BS36" s="848"/>
      <c r="BT36" s="849"/>
      <c r="BU36" s="849"/>
      <c r="BV36" s="849"/>
      <c r="BW36" s="849"/>
      <c r="BX36" s="849"/>
      <c r="BY36" s="849"/>
      <c r="BZ36" s="849"/>
      <c r="CA36" s="849"/>
      <c r="CB36" s="849"/>
      <c r="CC36" s="849"/>
      <c r="CD36" s="849"/>
      <c r="CE36" s="849"/>
      <c r="CF36" s="849"/>
      <c r="CG36" s="850"/>
      <c r="CH36" s="861"/>
      <c r="CI36" s="862"/>
      <c r="CJ36" s="862"/>
      <c r="CK36" s="862"/>
      <c r="CL36" s="863"/>
      <c r="CM36" s="861"/>
      <c r="CN36" s="862"/>
      <c r="CO36" s="862"/>
      <c r="CP36" s="862"/>
      <c r="CQ36" s="863"/>
      <c r="CR36" s="861"/>
      <c r="CS36" s="862"/>
      <c r="CT36" s="862"/>
      <c r="CU36" s="862"/>
      <c r="CV36" s="863"/>
      <c r="CW36" s="861"/>
      <c r="CX36" s="862"/>
      <c r="CY36" s="862"/>
      <c r="CZ36" s="862"/>
      <c r="DA36" s="863"/>
      <c r="DB36" s="861"/>
      <c r="DC36" s="862"/>
      <c r="DD36" s="862"/>
      <c r="DE36" s="862"/>
      <c r="DF36" s="863"/>
      <c r="DG36" s="861"/>
      <c r="DH36" s="862"/>
      <c r="DI36" s="862"/>
      <c r="DJ36" s="862"/>
      <c r="DK36" s="863"/>
      <c r="DL36" s="861"/>
      <c r="DM36" s="862"/>
      <c r="DN36" s="862"/>
      <c r="DO36" s="862"/>
      <c r="DP36" s="863"/>
      <c r="DQ36" s="861"/>
      <c r="DR36" s="862"/>
      <c r="DS36" s="862"/>
      <c r="DT36" s="862"/>
      <c r="DU36" s="863"/>
      <c r="DV36" s="864"/>
      <c r="DW36" s="865"/>
      <c r="DX36" s="865"/>
      <c r="DY36" s="865"/>
      <c r="DZ36" s="866"/>
      <c r="EA36" s="246"/>
    </row>
    <row r="37" spans="1:131" s="247" customFormat="1" ht="26.25" customHeight="1" x14ac:dyDescent="0.15">
      <c r="A37" s="266">
        <v>10</v>
      </c>
      <c r="B37" s="835"/>
      <c r="C37" s="836"/>
      <c r="D37" s="836"/>
      <c r="E37" s="836"/>
      <c r="F37" s="836"/>
      <c r="G37" s="836"/>
      <c r="H37" s="836"/>
      <c r="I37" s="836"/>
      <c r="J37" s="836"/>
      <c r="K37" s="836"/>
      <c r="L37" s="836"/>
      <c r="M37" s="836"/>
      <c r="N37" s="836"/>
      <c r="O37" s="836"/>
      <c r="P37" s="837"/>
      <c r="Q37" s="838"/>
      <c r="R37" s="839"/>
      <c r="S37" s="839"/>
      <c r="T37" s="839"/>
      <c r="U37" s="839"/>
      <c r="V37" s="839"/>
      <c r="W37" s="839"/>
      <c r="X37" s="839"/>
      <c r="Y37" s="839"/>
      <c r="Z37" s="839"/>
      <c r="AA37" s="839"/>
      <c r="AB37" s="839"/>
      <c r="AC37" s="839"/>
      <c r="AD37" s="839"/>
      <c r="AE37" s="840"/>
      <c r="AF37" s="841"/>
      <c r="AG37" s="842"/>
      <c r="AH37" s="842"/>
      <c r="AI37" s="842"/>
      <c r="AJ37" s="843"/>
      <c r="AK37" s="910"/>
      <c r="AL37" s="911"/>
      <c r="AM37" s="911"/>
      <c r="AN37" s="911"/>
      <c r="AO37" s="911"/>
      <c r="AP37" s="911"/>
      <c r="AQ37" s="911"/>
      <c r="AR37" s="911"/>
      <c r="AS37" s="911"/>
      <c r="AT37" s="911"/>
      <c r="AU37" s="911"/>
      <c r="AV37" s="911"/>
      <c r="AW37" s="911"/>
      <c r="AX37" s="911"/>
      <c r="AY37" s="911"/>
      <c r="AZ37" s="912"/>
      <c r="BA37" s="912"/>
      <c r="BB37" s="912"/>
      <c r="BC37" s="912"/>
      <c r="BD37" s="912"/>
      <c r="BE37" s="908"/>
      <c r="BF37" s="908"/>
      <c r="BG37" s="908"/>
      <c r="BH37" s="908"/>
      <c r="BI37" s="909"/>
      <c r="BJ37" s="252"/>
      <c r="BK37" s="252"/>
      <c r="BL37" s="252"/>
      <c r="BM37" s="252"/>
      <c r="BN37" s="252"/>
      <c r="BO37" s="265"/>
      <c r="BP37" s="265"/>
      <c r="BQ37" s="262">
        <v>31</v>
      </c>
      <c r="BR37" s="263"/>
      <c r="BS37" s="848"/>
      <c r="BT37" s="849"/>
      <c r="BU37" s="849"/>
      <c r="BV37" s="849"/>
      <c r="BW37" s="849"/>
      <c r="BX37" s="849"/>
      <c r="BY37" s="849"/>
      <c r="BZ37" s="849"/>
      <c r="CA37" s="849"/>
      <c r="CB37" s="849"/>
      <c r="CC37" s="849"/>
      <c r="CD37" s="849"/>
      <c r="CE37" s="849"/>
      <c r="CF37" s="849"/>
      <c r="CG37" s="850"/>
      <c r="CH37" s="861"/>
      <c r="CI37" s="862"/>
      <c r="CJ37" s="862"/>
      <c r="CK37" s="862"/>
      <c r="CL37" s="863"/>
      <c r="CM37" s="861"/>
      <c r="CN37" s="862"/>
      <c r="CO37" s="862"/>
      <c r="CP37" s="862"/>
      <c r="CQ37" s="863"/>
      <c r="CR37" s="861"/>
      <c r="CS37" s="862"/>
      <c r="CT37" s="862"/>
      <c r="CU37" s="862"/>
      <c r="CV37" s="863"/>
      <c r="CW37" s="861"/>
      <c r="CX37" s="862"/>
      <c r="CY37" s="862"/>
      <c r="CZ37" s="862"/>
      <c r="DA37" s="863"/>
      <c r="DB37" s="861"/>
      <c r="DC37" s="862"/>
      <c r="DD37" s="862"/>
      <c r="DE37" s="862"/>
      <c r="DF37" s="863"/>
      <c r="DG37" s="861"/>
      <c r="DH37" s="862"/>
      <c r="DI37" s="862"/>
      <c r="DJ37" s="862"/>
      <c r="DK37" s="863"/>
      <c r="DL37" s="861"/>
      <c r="DM37" s="862"/>
      <c r="DN37" s="862"/>
      <c r="DO37" s="862"/>
      <c r="DP37" s="863"/>
      <c r="DQ37" s="861"/>
      <c r="DR37" s="862"/>
      <c r="DS37" s="862"/>
      <c r="DT37" s="862"/>
      <c r="DU37" s="863"/>
      <c r="DV37" s="864"/>
      <c r="DW37" s="865"/>
      <c r="DX37" s="865"/>
      <c r="DY37" s="865"/>
      <c r="DZ37" s="866"/>
      <c r="EA37" s="246"/>
    </row>
    <row r="38" spans="1:131" s="247" customFormat="1" ht="26.25" customHeight="1" x14ac:dyDescent="0.15">
      <c r="A38" s="266">
        <v>11</v>
      </c>
      <c r="B38" s="835"/>
      <c r="C38" s="836"/>
      <c r="D38" s="836"/>
      <c r="E38" s="836"/>
      <c r="F38" s="836"/>
      <c r="G38" s="836"/>
      <c r="H38" s="836"/>
      <c r="I38" s="836"/>
      <c r="J38" s="836"/>
      <c r="K38" s="836"/>
      <c r="L38" s="836"/>
      <c r="M38" s="836"/>
      <c r="N38" s="836"/>
      <c r="O38" s="836"/>
      <c r="P38" s="837"/>
      <c r="Q38" s="838"/>
      <c r="R38" s="839"/>
      <c r="S38" s="839"/>
      <c r="T38" s="839"/>
      <c r="U38" s="839"/>
      <c r="V38" s="839"/>
      <c r="W38" s="839"/>
      <c r="X38" s="839"/>
      <c r="Y38" s="839"/>
      <c r="Z38" s="839"/>
      <c r="AA38" s="839"/>
      <c r="AB38" s="839"/>
      <c r="AC38" s="839"/>
      <c r="AD38" s="839"/>
      <c r="AE38" s="840"/>
      <c r="AF38" s="841"/>
      <c r="AG38" s="842"/>
      <c r="AH38" s="842"/>
      <c r="AI38" s="842"/>
      <c r="AJ38" s="843"/>
      <c r="AK38" s="910"/>
      <c r="AL38" s="911"/>
      <c r="AM38" s="911"/>
      <c r="AN38" s="911"/>
      <c r="AO38" s="911"/>
      <c r="AP38" s="911"/>
      <c r="AQ38" s="911"/>
      <c r="AR38" s="911"/>
      <c r="AS38" s="911"/>
      <c r="AT38" s="911"/>
      <c r="AU38" s="911"/>
      <c r="AV38" s="911"/>
      <c r="AW38" s="911"/>
      <c r="AX38" s="911"/>
      <c r="AY38" s="911"/>
      <c r="AZ38" s="912"/>
      <c r="BA38" s="912"/>
      <c r="BB38" s="912"/>
      <c r="BC38" s="912"/>
      <c r="BD38" s="912"/>
      <c r="BE38" s="908"/>
      <c r="BF38" s="908"/>
      <c r="BG38" s="908"/>
      <c r="BH38" s="908"/>
      <c r="BI38" s="909"/>
      <c r="BJ38" s="252"/>
      <c r="BK38" s="252"/>
      <c r="BL38" s="252"/>
      <c r="BM38" s="252"/>
      <c r="BN38" s="252"/>
      <c r="BO38" s="265"/>
      <c r="BP38" s="265"/>
      <c r="BQ38" s="262">
        <v>32</v>
      </c>
      <c r="BR38" s="263"/>
      <c r="BS38" s="848"/>
      <c r="BT38" s="849"/>
      <c r="BU38" s="849"/>
      <c r="BV38" s="849"/>
      <c r="BW38" s="849"/>
      <c r="BX38" s="849"/>
      <c r="BY38" s="849"/>
      <c r="BZ38" s="849"/>
      <c r="CA38" s="849"/>
      <c r="CB38" s="849"/>
      <c r="CC38" s="849"/>
      <c r="CD38" s="849"/>
      <c r="CE38" s="849"/>
      <c r="CF38" s="849"/>
      <c r="CG38" s="850"/>
      <c r="CH38" s="861"/>
      <c r="CI38" s="862"/>
      <c r="CJ38" s="862"/>
      <c r="CK38" s="862"/>
      <c r="CL38" s="863"/>
      <c r="CM38" s="861"/>
      <c r="CN38" s="862"/>
      <c r="CO38" s="862"/>
      <c r="CP38" s="862"/>
      <c r="CQ38" s="863"/>
      <c r="CR38" s="861"/>
      <c r="CS38" s="862"/>
      <c r="CT38" s="862"/>
      <c r="CU38" s="862"/>
      <c r="CV38" s="863"/>
      <c r="CW38" s="861"/>
      <c r="CX38" s="862"/>
      <c r="CY38" s="862"/>
      <c r="CZ38" s="862"/>
      <c r="DA38" s="863"/>
      <c r="DB38" s="861"/>
      <c r="DC38" s="862"/>
      <c r="DD38" s="862"/>
      <c r="DE38" s="862"/>
      <c r="DF38" s="863"/>
      <c r="DG38" s="861"/>
      <c r="DH38" s="862"/>
      <c r="DI38" s="862"/>
      <c r="DJ38" s="862"/>
      <c r="DK38" s="863"/>
      <c r="DL38" s="861"/>
      <c r="DM38" s="862"/>
      <c r="DN38" s="862"/>
      <c r="DO38" s="862"/>
      <c r="DP38" s="863"/>
      <c r="DQ38" s="861"/>
      <c r="DR38" s="862"/>
      <c r="DS38" s="862"/>
      <c r="DT38" s="862"/>
      <c r="DU38" s="863"/>
      <c r="DV38" s="864"/>
      <c r="DW38" s="865"/>
      <c r="DX38" s="865"/>
      <c r="DY38" s="865"/>
      <c r="DZ38" s="866"/>
      <c r="EA38" s="246"/>
    </row>
    <row r="39" spans="1:131" s="247" customFormat="1" ht="26.25" customHeight="1" x14ac:dyDescent="0.15">
      <c r="A39" s="266">
        <v>12</v>
      </c>
      <c r="B39" s="835"/>
      <c r="C39" s="836"/>
      <c r="D39" s="836"/>
      <c r="E39" s="836"/>
      <c r="F39" s="836"/>
      <c r="G39" s="836"/>
      <c r="H39" s="836"/>
      <c r="I39" s="836"/>
      <c r="J39" s="836"/>
      <c r="K39" s="836"/>
      <c r="L39" s="836"/>
      <c r="M39" s="836"/>
      <c r="N39" s="836"/>
      <c r="O39" s="836"/>
      <c r="P39" s="837"/>
      <c r="Q39" s="838"/>
      <c r="R39" s="839"/>
      <c r="S39" s="839"/>
      <c r="T39" s="839"/>
      <c r="U39" s="839"/>
      <c r="V39" s="839"/>
      <c r="W39" s="839"/>
      <c r="X39" s="839"/>
      <c r="Y39" s="839"/>
      <c r="Z39" s="839"/>
      <c r="AA39" s="839"/>
      <c r="AB39" s="839"/>
      <c r="AC39" s="839"/>
      <c r="AD39" s="839"/>
      <c r="AE39" s="840"/>
      <c r="AF39" s="841"/>
      <c r="AG39" s="842"/>
      <c r="AH39" s="842"/>
      <c r="AI39" s="842"/>
      <c r="AJ39" s="843"/>
      <c r="AK39" s="910"/>
      <c r="AL39" s="911"/>
      <c r="AM39" s="911"/>
      <c r="AN39" s="911"/>
      <c r="AO39" s="911"/>
      <c r="AP39" s="911"/>
      <c r="AQ39" s="911"/>
      <c r="AR39" s="911"/>
      <c r="AS39" s="911"/>
      <c r="AT39" s="911"/>
      <c r="AU39" s="911"/>
      <c r="AV39" s="911"/>
      <c r="AW39" s="911"/>
      <c r="AX39" s="911"/>
      <c r="AY39" s="911"/>
      <c r="AZ39" s="912"/>
      <c r="BA39" s="912"/>
      <c r="BB39" s="912"/>
      <c r="BC39" s="912"/>
      <c r="BD39" s="912"/>
      <c r="BE39" s="908"/>
      <c r="BF39" s="908"/>
      <c r="BG39" s="908"/>
      <c r="BH39" s="908"/>
      <c r="BI39" s="909"/>
      <c r="BJ39" s="252"/>
      <c r="BK39" s="252"/>
      <c r="BL39" s="252"/>
      <c r="BM39" s="252"/>
      <c r="BN39" s="252"/>
      <c r="BO39" s="265"/>
      <c r="BP39" s="265"/>
      <c r="BQ39" s="262">
        <v>33</v>
      </c>
      <c r="BR39" s="263"/>
      <c r="BS39" s="848"/>
      <c r="BT39" s="849"/>
      <c r="BU39" s="849"/>
      <c r="BV39" s="849"/>
      <c r="BW39" s="849"/>
      <c r="BX39" s="849"/>
      <c r="BY39" s="849"/>
      <c r="BZ39" s="849"/>
      <c r="CA39" s="849"/>
      <c r="CB39" s="849"/>
      <c r="CC39" s="849"/>
      <c r="CD39" s="849"/>
      <c r="CE39" s="849"/>
      <c r="CF39" s="849"/>
      <c r="CG39" s="850"/>
      <c r="CH39" s="861"/>
      <c r="CI39" s="862"/>
      <c r="CJ39" s="862"/>
      <c r="CK39" s="862"/>
      <c r="CL39" s="863"/>
      <c r="CM39" s="861"/>
      <c r="CN39" s="862"/>
      <c r="CO39" s="862"/>
      <c r="CP39" s="862"/>
      <c r="CQ39" s="863"/>
      <c r="CR39" s="861"/>
      <c r="CS39" s="862"/>
      <c r="CT39" s="862"/>
      <c r="CU39" s="862"/>
      <c r="CV39" s="863"/>
      <c r="CW39" s="861"/>
      <c r="CX39" s="862"/>
      <c r="CY39" s="862"/>
      <c r="CZ39" s="862"/>
      <c r="DA39" s="863"/>
      <c r="DB39" s="861"/>
      <c r="DC39" s="862"/>
      <c r="DD39" s="862"/>
      <c r="DE39" s="862"/>
      <c r="DF39" s="863"/>
      <c r="DG39" s="861"/>
      <c r="DH39" s="862"/>
      <c r="DI39" s="862"/>
      <c r="DJ39" s="862"/>
      <c r="DK39" s="863"/>
      <c r="DL39" s="861"/>
      <c r="DM39" s="862"/>
      <c r="DN39" s="862"/>
      <c r="DO39" s="862"/>
      <c r="DP39" s="863"/>
      <c r="DQ39" s="861"/>
      <c r="DR39" s="862"/>
      <c r="DS39" s="862"/>
      <c r="DT39" s="862"/>
      <c r="DU39" s="863"/>
      <c r="DV39" s="864"/>
      <c r="DW39" s="865"/>
      <c r="DX39" s="865"/>
      <c r="DY39" s="865"/>
      <c r="DZ39" s="866"/>
      <c r="EA39" s="246"/>
    </row>
    <row r="40" spans="1:131" s="247" customFormat="1" ht="26.25" customHeight="1" x14ac:dyDescent="0.15">
      <c r="A40" s="261">
        <v>13</v>
      </c>
      <c r="B40" s="835"/>
      <c r="C40" s="836"/>
      <c r="D40" s="836"/>
      <c r="E40" s="836"/>
      <c r="F40" s="836"/>
      <c r="G40" s="836"/>
      <c r="H40" s="836"/>
      <c r="I40" s="836"/>
      <c r="J40" s="836"/>
      <c r="K40" s="836"/>
      <c r="L40" s="836"/>
      <c r="M40" s="836"/>
      <c r="N40" s="836"/>
      <c r="O40" s="836"/>
      <c r="P40" s="837"/>
      <c r="Q40" s="838"/>
      <c r="R40" s="839"/>
      <c r="S40" s="839"/>
      <c r="T40" s="839"/>
      <c r="U40" s="839"/>
      <c r="V40" s="839"/>
      <c r="W40" s="839"/>
      <c r="X40" s="839"/>
      <c r="Y40" s="839"/>
      <c r="Z40" s="839"/>
      <c r="AA40" s="839"/>
      <c r="AB40" s="839"/>
      <c r="AC40" s="839"/>
      <c r="AD40" s="839"/>
      <c r="AE40" s="840"/>
      <c r="AF40" s="841"/>
      <c r="AG40" s="842"/>
      <c r="AH40" s="842"/>
      <c r="AI40" s="842"/>
      <c r="AJ40" s="843"/>
      <c r="AK40" s="910"/>
      <c r="AL40" s="911"/>
      <c r="AM40" s="911"/>
      <c r="AN40" s="911"/>
      <c r="AO40" s="911"/>
      <c r="AP40" s="911"/>
      <c r="AQ40" s="911"/>
      <c r="AR40" s="911"/>
      <c r="AS40" s="911"/>
      <c r="AT40" s="911"/>
      <c r="AU40" s="911"/>
      <c r="AV40" s="911"/>
      <c r="AW40" s="911"/>
      <c r="AX40" s="911"/>
      <c r="AY40" s="911"/>
      <c r="AZ40" s="912"/>
      <c r="BA40" s="912"/>
      <c r="BB40" s="912"/>
      <c r="BC40" s="912"/>
      <c r="BD40" s="912"/>
      <c r="BE40" s="908"/>
      <c r="BF40" s="908"/>
      <c r="BG40" s="908"/>
      <c r="BH40" s="908"/>
      <c r="BI40" s="909"/>
      <c r="BJ40" s="252"/>
      <c r="BK40" s="252"/>
      <c r="BL40" s="252"/>
      <c r="BM40" s="252"/>
      <c r="BN40" s="252"/>
      <c r="BO40" s="265"/>
      <c r="BP40" s="265"/>
      <c r="BQ40" s="262">
        <v>34</v>
      </c>
      <c r="BR40" s="263"/>
      <c r="BS40" s="848"/>
      <c r="BT40" s="849"/>
      <c r="BU40" s="849"/>
      <c r="BV40" s="849"/>
      <c r="BW40" s="849"/>
      <c r="BX40" s="849"/>
      <c r="BY40" s="849"/>
      <c r="BZ40" s="849"/>
      <c r="CA40" s="849"/>
      <c r="CB40" s="849"/>
      <c r="CC40" s="849"/>
      <c r="CD40" s="849"/>
      <c r="CE40" s="849"/>
      <c r="CF40" s="849"/>
      <c r="CG40" s="850"/>
      <c r="CH40" s="861"/>
      <c r="CI40" s="862"/>
      <c r="CJ40" s="862"/>
      <c r="CK40" s="862"/>
      <c r="CL40" s="863"/>
      <c r="CM40" s="861"/>
      <c r="CN40" s="862"/>
      <c r="CO40" s="862"/>
      <c r="CP40" s="862"/>
      <c r="CQ40" s="863"/>
      <c r="CR40" s="861"/>
      <c r="CS40" s="862"/>
      <c r="CT40" s="862"/>
      <c r="CU40" s="862"/>
      <c r="CV40" s="863"/>
      <c r="CW40" s="861"/>
      <c r="CX40" s="862"/>
      <c r="CY40" s="862"/>
      <c r="CZ40" s="862"/>
      <c r="DA40" s="863"/>
      <c r="DB40" s="861"/>
      <c r="DC40" s="862"/>
      <c r="DD40" s="862"/>
      <c r="DE40" s="862"/>
      <c r="DF40" s="863"/>
      <c r="DG40" s="861"/>
      <c r="DH40" s="862"/>
      <c r="DI40" s="862"/>
      <c r="DJ40" s="862"/>
      <c r="DK40" s="863"/>
      <c r="DL40" s="861"/>
      <c r="DM40" s="862"/>
      <c r="DN40" s="862"/>
      <c r="DO40" s="862"/>
      <c r="DP40" s="863"/>
      <c r="DQ40" s="861"/>
      <c r="DR40" s="862"/>
      <c r="DS40" s="862"/>
      <c r="DT40" s="862"/>
      <c r="DU40" s="863"/>
      <c r="DV40" s="864"/>
      <c r="DW40" s="865"/>
      <c r="DX40" s="865"/>
      <c r="DY40" s="865"/>
      <c r="DZ40" s="866"/>
      <c r="EA40" s="246"/>
    </row>
    <row r="41" spans="1:131" s="247" customFormat="1" ht="26.25" customHeight="1" x14ac:dyDescent="0.15">
      <c r="A41" s="261">
        <v>14</v>
      </c>
      <c r="B41" s="835"/>
      <c r="C41" s="836"/>
      <c r="D41" s="836"/>
      <c r="E41" s="836"/>
      <c r="F41" s="836"/>
      <c r="G41" s="836"/>
      <c r="H41" s="836"/>
      <c r="I41" s="836"/>
      <c r="J41" s="836"/>
      <c r="K41" s="836"/>
      <c r="L41" s="836"/>
      <c r="M41" s="836"/>
      <c r="N41" s="836"/>
      <c r="O41" s="836"/>
      <c r="P41" s="837"/>
      <c r="Q41" s="838"/>
      <c r="R41" s="839"/>
      <c r="S41" s="839"/>
      <c r="T41" s="839"/>
      <c r="U41" s="839"/>
      <c r="V41" s="839"/>
      <c r="W41" s="839"/>
      <c r="X41" s="839"/>
      <c r="Y41" s="839"/>
      <c r="Z41" s="839"/>
      <c r="AA41" s="839"/>
      <c r="AB41" s="839"/>
      <c r="AC41" s="839"/>
      <c r="AD41" s="839"/>
      <c r="AE41" s="840"/>
      <c r="AF41" s="841"/>
      <c r="AG41" s="842"/>
      <c r="AH41" s="842"/>
      <c r="AI41" s="842"/>
      <c r="AJ41" s="843"/>
      <c r="AK41" s="910"/>
      <c r="AL41" s="911"/>
      <c r="AM41" s="911"/>
      <c r="AN41" s="911"/>
      <c r="AO41" s="911"/>
      <c r="AP41" s="911"/>
      <c r="AQ41" s="911"/>
      <c r="AR41" s="911"/>
      <c r="AS41" s="911"/>
      <c r="AT41" s="911"/>
      <c r="AU41" s="911"/>
      <c r="AV41" s="911"/>
      <c r="AW41" s="911"/>
      <c r="AX41" s="911"/>
      <c r="AY41" s="911"/>
      <c r="AZ41" s="912"/>
      <c r="BA41" s="912"/>
      <c r="BB41" s="912"/>
      <c r="BC41" s="912"/>
      <c r="BD41" s="912"/>
      <c r="BE41" s="908"/>
      <c r="BF41" s="908"/>
      <c r="BG41" s="908"/>
      <c r="BH41" s="908"/>
      <c r="BI41" s="909"/>
      <c r="BJ41" s="252"/>
      <c r="BK41" s="252"/>
      <c r="BL41" s="252"/>
      <c r="BM41" s="252"/>
      <c r="BN41" s="252"/>
      <c r="BO41" s="265"/>
      <c r="BP41" s="265"/>
      <c r="BQ41" s="262">
        <v>35</v>
      </c>
      <c r="BR41" s="263"/>
      <c r="BS41" s="848"/>
      <c r="BT41" s="849"/>
      <c r="BU41" s="849"/>
      <c r="BV41" s="849"/>
      <c r="BW41" s="849"/>
      <c r="BX41" s="849"/>
      <c r="BY41" s="849"/>
      <c r="BZ41" s="849"/>
      <c r="CA41" s="849"/>
      <c r="CB41" s="849"/>
      <c r="CC41" s="849"/>
      <c r="CD41" s="849"/>
      <c r="CE41" s="849"/>
      <c r="CF41" s="849"/>
      <c r="CG41" s="850"/>
      <c r="CH41" s="861"/>
      <c r="CI41" s="862"/>
      <c r="CJ41" s="862"/>
      <c r="CK41" s="862"/>
      <c r="CL41" s="863"/>
      <c r="CM41" s="861"/>
      <c r="CN41" s="862"/>
      <c r="CO41" s="862"/>
      <c r="CP41" s="862"/>
      <c r="CQ41" s="863"/>
      <c r="CR41" s="861"/>
      <c r="CS41" s="862"/>
      <c r="CT41" s="862"/>
      <c r="CU41" s="862"/>
      <c r="CV41" s="863"/>
      <c r="CW41" s="861"/>
      <c r="CX41" s="862"/>
      <c r="CY41" s="862"/>
      <c r="CZ41" s="862"/>
      <c r="DA41" s="863"/>
      <c r="DB41" s="861"/>
      <c r="DC41" s="862"/>
      <c r="DD41" s="862"/>
      <c r="DE41" s="862"/>
      <c r="DF41" s="863"/>
      <c r="DG41" s="861"/>
      <c r="DH41" s="862"/>
      <c r="DI41" s="862"/>
      <c r="DJ41" s="862"/>
      <c r="DK41" s="863"/>
      <c r="DL41" s="861"/>
      <c r="DM41" s="862"/>
      <c r="DN41" s="862"/>
      <c r="DO41" s="862"/>
      <c r="DP41" s="863"/>
      <c r="DQ41" s="861"/>
      <c r="DR41" s="862"/>
      <c r="DS41" s="862"/>
      <c r="DT41" s="862"/>
      <c r="DU41" s="863"/>
      <c r="DV41" s="864"/>
      <c r="DW41" s="865"/>
      <c r="DX41" s="865"/>
      <c r="DY41" s="865"/>
      <c r="DZ41" s="866"/>
      <c r="EA41" s="246"/>
    </row>
    <row r="42" spans="1:131" s="247" customFormat="1" ht="26.25" customHeight="1" x14ac:dyDescent="0.15">
      <c r="A42" s="261">
        <v>15</v>
      </c>
      <c r="B42" s="835"/>
      <c r="C42" s="836"/>
      <c r="D42" s="836"/>
      <c r="E42" s="836"/>
      <c r="F42" s="836"/>
      <c r="G42" s="836"/>
      <c r="H42" s="836"/>
      <c r="I42" s="836"/>
      <c r="J42" s="836"/>
      <c r="K42" s="836"/>
      <c r="L42" s="836"/>
      <c r="M42" s="836"/>
      <c r="N42" s="836"/>
      <c r="O42" s="836"/>
      <c r="P42" s="837"/>
      <c r="Q42" s="838"/>
      <c r="R42" s="839"/>
      <c r="S42" s="839"/>
      <c r="T42" s="839"/>
      <c r="U42" s="839"/>
      <c r="V42" s="839"/>
      <c r="W42" s="839"/>
      <c r="X42" s="839"/>
      <c r="Y42" s="839"/>
      <c r="Z42" s="839"/>
      <c r="AA42" s="839"/>
      <c r="AB42" s="839"/>
      <c r="AC42" s="839"/>
      <c r="AD42" s="839"/>
      <c r="AE42" s="840"/>
      <c r="AF42" s="841"/>
      <c r="AG42" s="842"/>
      <c r="AH42" s="842"/>
      <c r="AI42" s="842"/>
      <c r="AJ42" s="843"/>
      <c r="AK42" s="910"/>
      <c r="AL42" s="911"/>
      <c r="AM42" s="911"/>
      <c r="AN42" s="911"/>
      <c r="AO42" s="911"/>
      <c r="AP42" s="911"/>
      <c r="AQ42" s="911"/>
      <c r="AR42" s="911"/>
      <c r="AS42" s="911"/>
      <c r="AT42" s="911"/>
      <c r="AU42" s="911"/>
      <c r="AV42" s="911"/>
      <c r="AW42" s="911"/>
      <c r="AX42" s="911"/>
      <c r="AY42" s="911"/>
      <c r="AZ42" s="912"/>
      <c r="BA42" s="912"/>
      <c r="BB42" s="912"/>
      <c r="BC42" s="912"/>
      <c r="BD42" s="912"/>
      <c r="BE42" s="908"/>
      <c r="BF42" s="908"/>
      <c r="BG42" s="908"/>
      <c r="BH42" s="908"/>
      <c r="BI42" s="909"/>
      <c r="BJ42" s="252"/>
      <c r="BK42" s="252"/>
      <c r="BL42" s="252"/>
      <c r="BM42" s="252"/>
      <c r="BN42" s="252"/>
      <c r="BO42" s="265"/>
      <c r="BP42" s="265"/>
      <c r="BQ42" s="262">
        <v>36</v>
      </c>
      <c r="BR42" s="263"/>
      <c r="BS42" s="848"/>
      <c r="BT42" s="849"/>
      <c r="BU42" s="849"/>
      <c r="BV42" s="849"/>
      <c r="BW42" s="849"/>
      <c r="BX42" s="849"/>
      <c r="BY42" s="849"/>
      <c r="BZ42" s="849"/>
      <c r="CA42" s="849"/>
      <c r="CB42" s="849"/>
      <c r="CC42" s="849"/>
      <c r="CD42" s="849"/>
      <c r="CE42" s="849"/>
      <c r="CF42" s="849"/>
      <c r="CG42" s="850"/>
      <c r="CH42" s="861"/>
      <c r="CI42" s="862"/>
      <c r="CJ42" s="862"/>
      <c r="CK42" s="862"/>
      <c r="CL42" s="863"/>
      <c r="CM42" s="861"/>
      <c r="CN42" s="862"/>
      <c r="CO42" s="862"/>
      <c r="CP42" s="862"/>
      <c r="CQ42" s="863"/>
      <c r="CR42" s="861"/>
      <c r="CS42" s="862"/>
      <c r="CT42" s="862"/>
      <c r="CU42" s="862"/>
      <c r="CV42" s="863"/>
      <c r="CW42" s="861"/>
      <c r="CX42" s="862"/>
      <c r="CY42" s="862"/>
      <c r="CZ42" s="862"/>
      <c r="DA42" s="863"/>
      <c r="DB42" s="861"/>
      <c r="DC42" s="862"/>
      <c r="DD42" s="862"/>
      <c r="DE42" s="862"/>
      <c r="DF42" s="863"/>
      <c r="DG42" s="861"/>
      <c r="DH42" s="862"/>
      <c r="DI42" s="862"/>
      <c r="DJ42" s="862"/>
      <c r="DK42" s="863"/>
      <c r="DL42" s="861"/>
      <c r="DM42" s="862"/>
      <c r="DN42" s="862"/>
      <c r="DO42" s="862"/>
      <c r="DP42" s="863"/>
      <c r="DQ42" s="861"/>
      <c r="DR42" s="862"/>
      <c r="DS42" s="862"/>
      <c r="DT42" s="862"/>
      <c r="DU42" s="863"/>
      <c r="DV42" s="864"/>
      <c r="DW42" s="865"/>
      <c r="DX42" s="865"/>
      <c r="DY42" s="865"/>
      <c r="DZ42" s="866"/>
      <c r="EA42" s="246"/>
    </row>
    <row r="43" spans="1:131" s="247" customFormat="1" ht="26.25" customHeight="1" x14ac:dyDescent="0.15">
      <c r="A43" s="261">
        <v>16</v>
      </c>
      <c r="B43" s="835"/>
      <c r="C43" s="836"/>
      <c r="D43" s="836"/>
      <c r="E43" s="836"/>
      <c r="F43" s="836"/>
      <c r="G43" s="836"/>
      <c r="H43" s="836"/>
      <c r="I43" s="836"/>
      <c r="J43" s="836"/>
      <c r="K43" s="836"/>
      <c r="L43" s="836"/>
      <c r="M43" s="836"/>
      <c r="N43" s="836"/>
      <c r="O43" s="836"/>
      <c r="P43" s="837"/>
      <c r="Q43" s="838"/>
      <c r="R43" s="839"/>
      <c r="S43" s="839"/>
      <c r="T43" s="839"/>
      <c r="U43" s="839"/>
      <c r="V43" s="839"/>
      <c r="W43" s="839"/>
      <c r="X43" s="839"/>
      <c r="Y43" s="839"/>
      <c r="Z43" s="839"/>
      <c r="AA43" s="839"/>
      <c r="AB43" s="839"/>
      <c r="AC43" s="839"/>
      <c r="AD43" s="839"/>
      <c r="AE43" s="840"/>
      <c r="AF43" s="841"/>
      <c r="AG43" s="842"/>
      <c r="AH43" s="842"/>
      <c r="AI43" s="842"/>
      <c r="AJ43" s="843"/>
      <c r="AK43" s="910"/>
      <c r="AL43" s="911"/>
      <c r="AM43" s="911"/>
      <c r="AN43" s="911"/>
      <c r="AO43" s="911"/>
      <c r="AP43" s="911"/>
      <c r="AQ43" s="911"/>
      <c r="AR43" s="911"/>
      <c r="AS43" s="911"/>
      <c r="AT43" s="911"/>
      <c r="AU43" s="911"/>
      <c r="AV43" s="911"/>
      <c r="AW43" s="911"/>
      <c r="AX43" s="911"/>
      <c r="AY43" s="911"/>
      <c r="AZ43" s="912"/>
      <c r="BA43" s="912"/>
      <c r="BB43" s="912"/>
      <c r="BC43" s="912"/>
      <c r="BD43" s="912"/>
      <c r="BE43" s="908"/>
      <c r="BF43" s="908"/>
      <c r="BG43" s="908"/>
      <c r="BH43" s="908"/>
      <c r="BI43" s="909"/>
      <c r="BJ43" s="252"/>
      <c r="BK43" s="252"/>
      <c r="BL43" s="252"/>
      <c r="BM43" s="252"/>
      <c r="BN43" s="252"/>
      <c r="BO43" s="265"/>
      <c r="BP43" s="265"/>
      <c r="BQ43" s="262">
        <v>37</v>
      </c>
      <c r="BR43" s="263"/>
      <c r="BS43" s="848"/>
      <c r="BT43" s="849"/>
      <c r="BU43" s="849"/>
      <c r="BV43" s="849"/>
      <c r="BW43" s="849"/>
      <c r="BX43" s="849"/>
      <c r="BY43" s="849"/>
      <c r="BZ43" s="849"/>
      <c r="CA43" s="849"/>
      <c r="CB43" s="849"/>
      <c r="CC43" s="849"/>
      <c r="CD43" s="849"/>
      <c r="CE43" s="849"/>
      <c r="CF43" s="849"/>
      <c r="CG43" s="850"/>
      <c r="CH43" s="861"/>
      <c r="CI43" s="862"/>
      <c r="CJ43" s="862"/>
      <c r="CK43" s="862"/>
      <c r="CL43" s="863"/>
      <c r="CM43" s="861"/>
      <c r="CN43" s="862"/>
      <c r="CO43" s="862"/>
      <c r="CP43" s="862"/>
      <c r="CQ43" s="863"/>
      <c r="CR43" s="861"/>
      <c r="CS43" s="862"/>
      <c r="CT43" s="862"/>
      <c r="CU43" s="862"/>
      <c r="CV43" s="863"/>
      <c r="CW43" s="861"/>
      <c r="CX43" s="862"/>
      <c r="CY43" s="862"/>
      <c r="CZ43" s="862"/>
      <c r="DA43" s="863"/>
      <c r="DB43" s="861"/>
      <c r="DC43" s="862"/>
      <c r="DD43" s="862"/>
      <c r="DE43" s="862"/>
      <c r="DF43" s="863"/>
      <c r="DG43" s="861"/>
      <c r="DH43" s="862"/>
      <c r="DI43" s="862"/>
      <c r="DJ43" s="862"/>
      <c r="DK43" s="863"/>
      <c r="DL43" s="861"/>
      <c r="DM43" s="862"/>
      <c r="DN43" s="862"/>
      <c r="DO43" s="862"/>
      <c r="DP43" s="863"/>
      <c r="DQ43" s="861"/>
      <c r="DR43" s="862"/>
      <c r="DS43" s="862"/>
      <c r="DT43" s="862"/>
      <c r="DU43" s="863"/>
      <c r="DV43" s="864"/>
      <c r="DW43" s="865"/>
      <c r="DX43" s="865"/>
      <c r="DY43" s="865"/>
      <c r="DZ43" s="866"/>
      <c r="EA43" s="246"/>
    </row>
    <row r="44" spans="1:131" s="247" customFormat="1" ht="26.25" customHeight="1" x14ac:dyDescent="0.15">
      <c r="A44" s="261">
        <v>17</v>
      </c>
      <c r="B44" s="835"/>
      <c r="C44" s="836"/>
      <c r="D44" s="836"/>
      <c r="E44" s="836"/>
      <c r="F44" s="836"/>
      <c r="G44" s="836"/>
      <c r="H44" s="836"/>
      <c r="I44" s="836"/>
      <c r="J44" s="836"/>
      <c r="K44" s="836"/>
      <c r="L44" s="836"/>
      <c r="M44" s="836"/>
      <c r="N44" s="836"/>
      <c r="O44" s="836"/>
      <c r="P44" s="837"/>
      <c r="Q44" s="838"/>
      <c r="R44" s="839"/>
      <c r="S44" s="839"/>
      <c r="T44" s="839"/>
      <c r="U44" s="839"/>
      <c r="V44" s="839"/>
      <c r="W44" s="839"/>
      <c r="X44" s="839"/>
      <c r="Y44" s="839"/>
      <c r="Z44" s="839"/>
      <c r="AA44" s="839"/>
      <c r="AB44" s="839"/>
      <c r="AC44" s="839"/>
      <c r="AD44" s="839"/>
      <c r="AE44" s="840"/>
      <c r="AF44" s="841"/>
      <c r="AG44" s="842"/>
      <c r="AH44" s="842"/>
      <c r="AI44" s="842"/>
      <c r="AJ44" s="843"/>
      <c r="AK44" s="910"/>
      <c r="AL44" s="911"/>
      <c r="AM44" s="911"/>
      <c r="AN44" s="911"/>
      <c r="AO44" s="911"/>
      <c r="AP44" s="911"/>
      <c r="AQ44" s="911"/>
      <c r="AR44" s="911"/>
      <c r="AS44" s="911"/>
      <c r="AT44" s="911"/>
      <c r="AU44" s="911"/>
      <c r="AV44" s="911"/>
      <c r="AW44" s="911"/>
      <c r="AX44" s="911"/>
      <c r="AY44" s="911"/>
      <c r="AZ44" s="912"/>
      <c r="BA44" s="912"/>
      <c r="BB44" s="912"/>
      <c r="BC44" s="912"/>
      <c r="BD44" s="912"/>
      <c r="BE44" s="908"/>
      <c r="BF44" s="908"/>
      <c r="BG44" s="908"/>
      <c r="BH44" s="908"/>
      <c r="BI44" s="909"/>
      <c r="BJ44" s="252"/>
      <c r="BK44" s="252"/>
      <c r="BL44" s="252"/>
      <c r="BM44" s="252"/>
      <c r="BN44" s="252"/>
      <c r="BO44" s="265"/>
      <c r="BP44" s="265"/>
      <c r="BQ44" s="262">
        <v>38</v>
      </c>
      <c r="BR44" s="263"/>
      <c r="BS44" s="848"/>
      <c r="BT44" s="849"/>
      <c r="BU44" s="849"/>
      <c r="BV44" s="849"/>
      <c r="BW44" s="849"/>
      <c r="BX44" s="849"/>
      <c r="BY44" s="849"/>
      <c r="BZ44" s="849"/>
      <c r="CA44" s="849"/>
      <c r="CB44" s="849"/>
      <c r="CC44" s="849"/>
      <c r="CD44" s="849"/>
      <c r="CE44" s="849"/>
      <c r="CF44" s="849"/>
      <c r="CG44" s="850"/>
      <c r="CH44" s="861"/>
      <c r="CI44" s="862"/>
      <c r="CJ44" s="862"/>
      <c r="CK44" s="862"/>
      <c r="CL44" s="863"/>
      <c r="CM44" s="861"/>
      <c r="CN44" s="862"/>
      <c r="CO44" s="862"/>
      <c r="CP44" s="862"/>
      <c r="CQ44" s="863"/>
      <c r="CR44" s="861"/>
      <c r="CS44" s="862"/>
      <c r="CT44" s="862"/>
      <c r="CU44" s="862"/>
      <c r="CV44" s="863"/>
      <c r="CW44" s="861"/>
      <c r="CX44" s="862"/>
      <c r="CY44" s="862"/>
      <c r="CZ44" s="862"/>
      <c r="DA44" s="863"/>
      <c r="DB44" s="861"/>
      <c r="DC44" s="862"/>
      <c r="DD44" s="862"/>
      <c r="DE44" s="862"/>
      <c r="DF44" s="863"/>
      <c r="DG44" s="861"/>
      <c r="DH44" s="862"/>
      <c r="DI44" s="862"/>
      <c r="DJ44" s="862"/>
      <c r="DK44" s="863"/>
      <c r="DL44" s="861"/>
      <c r="DM44" s="862"/>
      <c r="DN44" s="862"/>
      <c r="DO44" s="862"/>
      <c r="DP44" s="863"/>
      <c r="DQ44" s="861"/>
      <c r="DR44" s="862"/>
      <c r="DS44" s="862"/>
      <c r="DT44" s="862"/>
      <c r="DU44" s="863"/>
      <c r="DV44" s="864"/>
      <c r="DW44" s="865"/>
      <c r="DX44" s="865"/>
      <c r="DY44" s="865"/>
      <c r="DZ44" s="866"/>
      <c r="EA44" s="246"/>
    </row>
    <row r="45" spans="1:131" s="247" customFormat="1" ht="26.25" customHeight="1" x14ac:dyDescent="0.15">
      <c r="A45" s="261">
        <v>18</v>
      </c>
      <c r="B45" s="835"/>
      <c r="C45" s="836"/>
      <c r="D45" s="836"/>
      <c r="E45" s="836"/>
      <c r="F45" s="836"/>
      <c r="G45" s="836"/>
      <c r="H45" s="836"/>
      <c r="I45" s="836"/>
      <c r="J45" s="836"/>
      <c r="K45" s="836"/>
      <c r="L45" s="836"/>
      <c r="M45" s="836"/>
      <c r="N45" s="836"/>
      <c r="O45" s="836"/>
      <c r="P45" s="837"/>
      <c r="Q45" s="838"/>
      <c r="R45" s="839"/>
      <c r="S45" s="839"/>
      <c r="T45" s="839"/>
      <c r="U45" s="839"/>
      <c r="V45" s="839"/>
      <c r="W45" s="839"/>
      <c r="X45" s="839"/>
      <c r="Y45" s="839"/>
      <c r="Z45" s="839"/>
      <c r="AA45" s="839"/>
      <c r="AB45" s="839"/>
      <c r="AC45" s="839"/>
      <c r="AD45" s="839"/>
      <c r="AE45" s="840"/>
      <c r="AF45" s="841"/>
      <c r="AG45" s="842"/>
      <c r="AH45" s="842"/>
      <c r="AI45" s="842"/>
      <c r="AJ45" s="843"/>
      <c r="AK45" s="910"/>
      <c r="AL45" s="911"/>
      <c r="AM45" s="911"/>
      <c r="AN45" s="911"/>
      <c r="AO45" s="911"/>
      <c r="AP45" s="911"/>
      <c r="AQ45" s="911"/>
      <c r="AR45" s="911"/>
      <c r="AS45" s="911"/>
      <c r="AT45" s="911"/>
      <c r="AU45" s="911"/>
      <c r="AV45" s="911"/>
      <c r="AW45" s="911"/>
      <c r="AX45" s="911"/>
      <c r="AY45" s="911"/>
      <c r="AZ45" s="912"/>
      <c r="BA45" s="912"/>
      <c r="BB45" s="912"/>
      <c r="BC45" s="912"/>
      <c r="BD45" s="912"/>
      <c r="BE45" s="908"/>
      <c r="BF45" s="908"/>
      <c r="BG45" s="908"/>
      <c r="BH45" s="908"/>
      <c r="BI45" s="909"/>
      <c r="BJ45" s="252"/>
      <c r="BK45" s="252"/>
      <c r="BL45" s="252"/>
      <c r="BM45" s="252"/>
      <c r="BN45" s="252"/>
      <c r="BO45" s="265"/>
      <c r="BP45" s="265"/>
      <c r="BQ45" s="262">
        <v>39</v>
      </c>
      <c r="BR45" s="263"/>
      <c r="BS45" s="848"/>
      <c r="BT45" s="849"/>
      <c r="BU45" s="849"/>
      <c r="BV45" s="849"/>
      <c r="BW45" s="849"/>
      <c r="BX45" s="849"/>
      <c r="BY45" s="849"/>
      <c r="BZ45" s="849"/>
      <c r="CA45" s="849"/>
      <c r="CB45" s="849"/>
      <c r="CC45" s="849"/>
      <c r="CD45" s="849"/>
      <c r="CE45" s="849"/>
      <c r="CF45" s="849"/>
      <c r="CG45" s="850"/>
      <c r="CH45" s="861"/>
      <c r="CI45" s="862"/>
      <c r="CJ45" s="862"/>
      <c r="CK45" s="862"/>
      <c r="CL45" s="863"/>
      <c r="CM45" s="861"/>
      <c r="CN45" s="862"/>
      <c r="CO45" s="862"/>
      <c r="CP45" s="862"/>
      <c r="CQ45" s="863"/>
      <c r="CR45" s="861"/>
      <c r="CS45" s="862"/>
      <c r="CT45" s="862"/>
      <c r="CU45" s="862"/>
      <c r="CV45" s="863"/>
      <c r="CW45" s="861"/>
      <c r="CX45" s="862"/>
      <c r="CY45" s="862"/>
      <c r="CZ45" s="862"/>
      <c r="DA45" s="863"/>
      <c r="DB45" s="861"/>
      <c r="DC45" s="862"/>
      <c r="DD45" s="862"/>
      <c r="DE45" s="862"/>
      <c r="DF45" s="863"/>
      <c r="DG45" s="861"/>
      <c r="DH45" s="862"/>
      <c r="DI45" s="862"/>
      <c r="DJ45" s="862"/>
      <c r="DK45" s="863"/>
      <c r="DL45" s="861"/>
      <c r="DM45" s="862"/>
      <c r="DN45" s="862"/>
      <c r="DO45" s="862"/>
      <c r="DP45" s="863"/>
      <c r="DQ45" s="861"/>
      <c r="DR45" s="862"/>
      <c r="DS45" s="862"/>
      <c r="DT45" s="862"/>
      <c r="DU45" s="863"/>
      <c r="DV45" s="864"/>
      <c r="DW45" s="865"/>
      <c r="DX45" s="865"/>
      <c r="DY45" s="865"/>
      <c r="DZ45" s="866"/>
      <c r="EA45" s="246"/>
    </row>
    <row r="46" spans="1:131" s="247" customFormat="1" ht="26.25" customHeight="1" x14ac:dyDescent="0.15">
      <c r="A46" s="261">
        <v>19</v>
      </c>
      <c r="B46" s="835"/>
      <c r="C46" s="836"/>
      <c r="D46" s="836"/>
      <c r="E46" s="836"/>
      <c r="F46" s="836"/>
      <c r="G46" s="836"/>
      <c r="H46" s="836"/>
      <c r="I46" s="836"/>
      <c r="J46" s="836"/>
      <c r="K46" s="836"/>
      <c r="L46" s="836"/>
      <c r="M46" s="836"/>
      <c r="N46" s="836"/>
      <c r="O46" s="836"/>
      <c r="P46" s="837"/>
      <c r="Q46" s="838"/>
      <c r="R46" s="839"/>
      <c r="S46" s="839"/>
      <c r="T46" s="839"/>
      <c r="U46" s="839"/>
      <c r="V46" s="839"/>
      <c r="W46" s="839"/>
      <c r="X46" s="839"/>
      <c r="Y46" s="839"/>
      <c r="Z46" s="839"/>
      <c r="AA46" s="839"/>
      <c r="AB46" s="839"/>
      <c r="AC46" s="839"/>
      <c r="AD46" s="839"/>
      <c r="AE46" s="840"/>
      <c r="AF46" s="841"/>
      <c r="AG46" s="842"/>
      <c r="AH46" s="842"/>
      <c r="AI46" s="842"/>
      <c r="AJ46" s="843"/>
      <c r="AK46" s="910"/>
      <c r="AL46" s="911"/>
      <c r="AM46" s="911"/>
      <c r="AN46" s="911"/>
      <c r="AO46" s="911"/>
      <c r="AP46" s="911"/>
      <c r="AQ46" s="911"/>
      <c r="AR46" s="911"/>
      <c r="AS46" s="911"/>
      <c r="AT46" s="911"/>
      <c r="AU46" s="911"/>
      <c r="AV46" s="911"/>
      <c r="AW46" s="911"/>
      <c r="AX46" s="911"/>
      <c r="AY46" s="911"/>
      <c r="AZ46" s="912"/>
      <c r="BA46" s="912"/>
      <c r="BB46" s="912"/>
      <c r="BC46" s="912"/>
      <c r="BD46" s="912"/>
      <c r="BE46" s="908"/>
      <c r="BF46" s="908"/>
      <c r="BG46" s="908"/>
      <c r="BH46" s="908"/>
      <c r="BI46" s="909"/>
      <c r="BJ46" s="252"/>
      <c r="BK46" s="252"/>
      <c r="BL46" s="252"/>
      <c r="BM46" s="252"/>
      <c r="BN46" s="252"/>
      <c r="BO46" s="265"/>
      <c r="BP46" s="265"/>
      <c r="BQ46" s="262">
        <v>40</v>
      </c>
      <c r="BR46" s="263"/>
      <c r="BS46" s="848"/>
      <c r="BT46" s="849"/>
      <c r="BU46" s="849"/>
      <c r="BV46" s="849"/>
      <c r="BW46" s="849"/>
      <c r="BX46" s="849"/>
      <c r="BY46" s="849"/>
      <c r="BZ46" s="849"/>
      <c r="CA46" s="849"/>
      <c r="CB46" s="849"/>
      <c r="CC46" s="849"/>
      <c r="CD46" s="849"/>
      <c r="CE46" s="849"/>
      <c r="CF46" s="849"/>
      <c r="CG46" s="850"/>
      <c r="CH46" s="861"/>
      <c r="CI46" s="862"/>
      <c r="CJ46" s="862"/>
      <c r="CK46" s="862"/>
      <c r="CL46" s="863"/>
      <c r="CM46" s="861"/>
      <c r="CN46" s="862"/>
      <c r="CO46" s="862"/>
      <c r="CP46" s="862"/>
      <c r="CQ46" s="863"/>
      <c r="CR46" s="861"/>
      <c r="CS46" s="862"/>
      <c r="CT46" s="862"/>
      <c r="CU46" s="862"/>
      <c r="CV46" s="863"/>
      <c r="CW46" s="861"/>
      <c r="CX46" s="862"/>
      <c r="CY46" s="862"/>
      <c r="CZ46" s="862"/>
      <c r="DA46" s="863"/>
      <c r="DB46" s="861"/>
      <c r="DC46" s="862"/>
      <c r="DD46" s="862"/>
      <c r="DE46" s="862"/>
      <c r="DF46" s="863"/>
      <c r="DG46" s="861"/>
      <c r="DH46" s="862"/>
      <c r="DI46" s="862"/>
      <c r="DJ46" s="862"/>
      <c r="DK46" s="863"/>
      <c r="DL46" s="861"/>
      <c r="DM46" s="862"/>
      <c r="DN46" s="862"/>
      <c r="DO46" s="862"/>
      <c r="DP46" s="863"/>
      <c r="DQ46" s="861"/>
      <c r="DR46" s="862"/>
      <c r="DS46" s="862"/>
      <c r="DT46" s="862"/>
      <c r="DU46" s="863"/>
      <c r="DV46" s="864"/>
      <c r="DW46" s="865"/>
      <c r="DX46" s="865"/>
      <c r="DY46" s="865"/>
      <c r="DZ46" s="866"/>
      <c r="EA46" s="246"/>
    </row>
    <row r="47" spans="1:131" s="247" customFormat="1" ht="26.25" customHeight="1" x14ac:dyDescent="0.15">
      <c r="A47" s="261">
        <v>20</v>
      </c>
      <c r="B47" s="835"/>
      <c r="C47" s="836"/>
      <c r="D47" s="836"/>
      <c r="E47" s="836"/>
      <c r="F47" s="836"/>
      <c r="G47" s="836"/>
      <c r="H47" s="836"/>
      <c r="I47" s="836"/>
      <c r="J47" s="836"/>
      <c r="K47" s="836"/>
      <c r="L47" s="836"/>
      <c r="M47" s="836"/>
      <c r="N47" s="836"/>
      <c r="O47" s="836"/>
      <c r="P47" s="837"/>
      <c r="Q47" s="838"/>
      <c r="R47" s="839"/>
      <c r="S47" s="839"/>
      <c r="T47" s="839"/>
      <c r="U47" s="839"/>
      <c r="V47" s="839"/>
      <c r="W47" s="839"/>
      <c r="X47" s="839"/>
      <c r="Y47" s="839"/>
      <c r="Z47" s="839"/>
      <c r="AA47" s="839"/>
      <c r="AB47" s="839"/>
      <c r="AC47" s="839"/>
      <c r="AD47" s="839"/>
      <c r="AE47" s="840"/>
      <c r="AF47" s="841"/>
      <c r="AG47" s="842"/>
      <c r="AH47" s="842"/>
      <c r="AI47" s="842"/>
      <c r="AJ47" s="843"/>
      <c r="AK47" s="910"/>
      <c r="AL47" s="911"/>
      <c r="AM47" s="911"/>
      <c r="AN47" s="911"/>
      <c r="AO47" s="911"/>
      <c r="AP47" s="911"/>
      <c r="AQ47" s="911"/>
      <c r="AR47" s="911"/>
      <c r="AS47" s="911"/>
      <c r="AT47" s="911"/>
      <c r="AU47" s="911"/>
      <c r="AV47" s="911"/>
      <c r="AW47" s="911"/>
      <c r="AX47" s="911"/>
      <c r="AY47" s="911"/>
      <c r="AZ47" s="912"/>
      <c r="BA47" s="912"/>
      <c r="BB47" s="912"/>
      <c r="BC47" s="912"/>
      <c r="BD47" s="912"/>
      <c r="BE47" s="908"/>
      <c r="BF47" s="908"/>
      <c r="BG47" s="908"/>
      <c r="BH47" s="908"/>
      <c r="BI47" s="909"/>
      <c r="BJ47" s="252"/>
      <c r="BK47" s="252"/>
      <c r="BL47" s="252"/>
      <c r="BM47" s="252"/>
      <c r="BN47" s="252"/>
      <c r="BO47" s="265"/>
      <c r="BP47" s="265"/>
      <c r="BQ47" s="262">
        <v>41</v>
      </c>
      <c r="BR47" s="263"/>
      <c r="BS47" s="848"/>
      <c r="BT47" s="849"/>
      <c r="BU47" s="849"/>
      <c r="BV47" s="849"/>
      <c r="BW47" s="849"/>
      <c r="BX47" s="849"/>
      <c r="BY47" s="849"/>
      <c r="BZ47" s="849"/>
      <c r="CA47" s="849"/>
      <c r="CB47" s="849"/>
      <c r="CC47" s="849"/>
      <c r="CD47" s="849"/>
      <c r="CE47" s="849"/>
      <c r="CF47" s="849"/>
      <c r="CG47" s="850"/>
      <c r="CH47" s="861"/>
      <c r="CI47" s="862"/>
      <c r="CJ47" s="862"/>
      <c r="CK47" s="862"/>
      <c r="CL47" s="863"/>
      <c r="CM47" s="861"/>
      <c r="CN47" s="862"/>
      <c r="CO47" s="862"/>
      <c r="CP47" s="862"/>
      <c r="CQ47" s="863"/>
      <c r="CR47" s="861"/>
      <c r="CS47" s="862"/>
      <c r="CT47" s="862"/>
      <c r="CU47" s="862"/>
      <c r="CV47" s="863"/>
      <c r="CW47" s="861"/>
      <c r="CX47" s="862"/>
      <c r="CY47" s="862"/>
      <c r="CZ47" s="862"/>
      <c r="DA47" s="863"/>
      <c r="DB47" s="861"/>
      <c r="DC47" s="862"/>
      <c r="DD47" s="862"/>
      <c r="DE47" s="862"/>
      <c r="DF47" s="863"/>
      <c r="DG47" s="861"/>
      <c r="DH47" s="862"/>
      <c r="DI47" s="862"/>
      <c r="DJ47" s="862"/>
      <c r="DK47" s="863"/>
      <c r="DL47" s="861"/>
      <c r="DM47" s="862"/>
      <c r="DN47" s="862"/>
      <c r="DO47" s="862"/>
      <c r="DP47" s="863"/>
      <c r="DQ47" s="861"/>
      <c r="DR47" s="862"/>
      <c r="DS47" s="862"/>
      <c r="DT47" s="862"/>
      <c r="DU47" s="863"/>
      <c r="DV47" s="864"/>
      <c r="DW47" s="865"/>
      <c r="DX47" s="865"/>
      <c r="DY47" s="865"/>
      <c r="DZ47" s="866"/>
      <c r="EA47" s="246"/>
    </row>
    <row r="48" spans="1:131" s="247" customFormat="1" ht="26.25" customHeight="1" x14ac:dyDescent="0.15">
      <c r="A48" s="261">
        <v>21</v>
      </c>
      <c r="B48" s="835"/>
      <c r="C48" s="836"/>
      <c r="D48" s="836"/>
      <c r="E48" s="836"/>
      <c r="F48" s="836"/>
      <c r="G48" s="836"/>
      <c r="H48" s="836"/>
      <c r="I48" s="836"/>
      <c r="J48" s="836"/>
      <c r="K48" s="836"/>
      <c r="L48" s="836"/>
      <c r="M48" s="836"/>
      <c r="N48" s="836"/>
      <c r="O48" s="836"/>
      <c r="P48" s="837"/>
      <c r="Q48" s="838"/>
      <c r="R48" s="839"/>
      <c r="S48" s="839"/>
      <c r="T48" s="839"/>
      <c r="U48" s="839"/>
      <c r="V48" s="839"/>
      <c r="W48" s="839"/>
      <c r="X48" s="839"/>
      <c r="Y48" s="839"/>
      <c r="Z48" s="839"/>
      <c r="AA48" s="839"/>
      <c r="AB48" s="839"/>
      <c r="AC48" s="839"/>
      <c r="AD48" s="839"/>
      <c r="AE48" s="840"/>
      <c r="AF48" s="841"/>
      <c r="AG48" s="842"/>
      <c r="AH48" s="842"/>
      <c r="AI48" s="842"/>
      <c r="AJ48" s="843"/>
      <c r="AK48" s="910"/>
      <c r="AL48" s="911"/>
      <c r="AM48" s="911"/>
      <c r="AN48" s="911"/>
      <c r="AO48" s="911"/>
      <c r="AP48" s="911"/>
      <c r="AQ48" s="911"/>
      <c r="AR48" s="911"/>
      <c r="AS48" s="911"/>
      <c r="AT48" s="911"/>
      <c r="AU48" s="911"/>
      <c r="AV48" s="911"/>
      <c r="AW48" s="911"/>
      <c r="AX48" s="911"/>
      <c r="AY48" s="911"/>
      <c r="AZ48" s="912"/>
      <c r="BA48" s="912"/>
      <c r="BB48" s="912"/>
      <c r="BC48" s="912"/>
      <c r="BD48" s="912"/>
      <c r="BE48" s="908"/>
      <c r="BF48" s="908"/>
      <c r="BG48" s="908"/>
      <c r="BH48" s="908"/>
      <c r="BI48" s="909"/>
      <c r="BJ48" s="252"/>
      <c r="BK48" s="252"/>
      <c r="BL48" s="252"/>
      <c r="BM48" s="252"/>
      <c r="BN48" s="252"/>
      <c r="BO48" s="265"/>
      <c r="BP48" s="265"/>
      <c r="BQ48" s="262">
        <v>42</v>
      </c>
      <c r="BR48" s="263"/>
      <c r="BS48" s="848"/>
      <c r="BT48" s="849"/>
      <c r="BU48" s="849"/>
      <c r="BV48" s="849"/>
      <c r="BW48" s="849"/>
      <c r="BX48" s="849"/>
      <c r="BY48" s="849"/>
      <c r="BZ48" s="849"/>
      <c r="CA48" s="849"/>
      <c r="CB48" s="849"/>
      <c r="CC48" s="849"/>
      <c r="CD48" s="849"/>
      <c r="CE48" s="849"/>
      <c r="CF48" s="849"/>
      <c r="CG48" s="850"/>
      <c r="CH48" s="861"/>
      <c r="CI48" s="862"/>
      <c r="CJ48" s="862"/>
      <c r="CK48" s="862"/>
      <c r="CL48" s="863"/>
      <c r="CM48" s="861"/>
      <c r="CN48" s="862"/>
      <c r="CO48" s="862"/>
      <c r="CP48" s="862"/>
      <c r="CQ48" s="863"/>
      <c r="CR48" s="861"/>
      <c r="CS48" s="862"/>
      <c r="CT48" s="862"/>
      <c r="CU48" s="862"/>
      <c r="CV48" s="863"/>
      <c r="CW48" s="861"/>
      <c r="CX48" s="862"/>
      <c r="CY48" s="862"/>
      <c r="CZ48" s="862"/>
      <c r="DA48" s="863"/>
      <c r="DB48" s="861"/>
      <c r="DC48" s="862"/>
      <c r="DD48" s="862"/>
      <c r="DE48" s="862"/>
      <c r="DF48" s="863"/>
      <c r="DG48" s="861"/>
      <c r="DH48" s="862"/>
      <c r="DI48" s="862"/>
      <c r="DJ48" s="862"/>
      <c r="DK48" s="863"/>
      <c r="DL48" s="861"/>
      <c r="DM48" s="862"/>
      <c r="DN48" s="862"/>
      <c r="DO48" s="862"/>
      <c r="DP48" s="863"/>
      <c r="DQ48" s="861"/>
      <c r="DR48" s="862"/>
      <c r="DS48" s="862"/>
      <c r="DT48" s="862"/>
      <c r="DU48" s="863"/>
      <c r="DV48" s="864"/>
      <c r="DW48" s="865"/>
      <c r="DX48" s="865"/>
      <c r="DY48" s="865"/>
      <c r="DZ48" s="866"/>
      <c r="EA48" s="246"/>
    </row>
    <row r="49" spans="1:131" s="247" customFormat="1" ht="26.25" customHeight="1" x14ac:dyDescent="0.15">
      <c r="A49" s="261">
        <v>22</v>
      </c>
      <c r="B49" s="835"/>
      <c r="C49" s="836"/>
      <c r="D49" s="836"/>
      <c r="E49" s="836"/>
      <c r="F49" s="836"/>
      <c r="G49" s="836"/>
      <c r="H49" s="836"/>
      <c r="I49" s="836"/>
      <c r="J49" s="836"/>
      <c r="K49" s="836"/>
      <c r="L49" s="836"/>
      <c r="M49" s="836"/>
      <c r="N49" s="836"/>
      <c r="O49" s="836"/>
      <c r="P49" s="837"/>
      <c r="Q49" s="838"/>
      <c r="R49" s="839"/>
      <c r="S49" s="839"/>
      <c r="T49" s="839"/>
      <c r="U49" s="839"/>
      <c r="V49" s="839"/>
      <c r="W49" s="839"/>
      <c r="X49" s="839"/>
      <c r="Y49" s="839"/>
      <c r="Z49" s="839"/>
      <c r="AA49" s="839"/>
      <c r="AB49" s="839"/>
      <c r="AC49" s="839"/>
      <c r="AD49" s="839"/>
      <c r="AE49" s="840"/>
      <c r="AF49" s="841"/>
      <c r="AG49" s="842"/>
      <c r="AH49" s="842"/>
      <c r="AI49" s="842"/>
      <c r="AJ49" s="843"/>
      <c r="AK49" s="910"/>
      <c r="AL49" s="911"/>
      <c r="AM49" s="911"/>
      <c r="AN49" s="911"/>
      <c r="AO49" s="911"/>
      <c r="AP49" s="911"/>
      <c r="AQ49" s="911"/>
      <c r="AR49" s="911"/>
      <c r="AS49" s="911"/>
      <c r="AT49" s="911"/>
      <c r="AU49" s="911"/>
      <c r="AV49" s="911"/>
      <c r="AW49" s="911"/>
      <c r="AX49" s="911"/>
      <c r="AY49" s="911"/>
      <c r="AZ49" s="912"/>
      <c r="BA49" s="912"/>
      <c r="BB49" s="912"/>
      <c r="BC49" s="912"/>
      <c r="BD49" s="912"/>
      <c r="BE49" s="908"/>
      <c r="BF49" s="908"/>
      <c r="BG49" s="908"/>
      <c r="BH49" s="908"/>
      <c r="BI49" s="909"/>
      <c r="BJ49" s="252"/>
      <c r="BK49" s="252"/>
      <c r="BL49" s="252"/>
      <c r="BM49" s="252"/>
      <c r="BN49" s="252"/>
      <c r="BO49" s="265"/>
      <c r="BP49" s="265"/>
      <c r="BQ49" s="262">
        <v>43</v>
      </c>
      <c r="BR49" s="263"/>
      <c r="BS49" s="848"/>
      <c r="BT49" s="849"/>
      <c r="BU49" s="849"/>
      <c r="BV49" s="849"/>
      <c r="BW49" s="849"/>
      <c r="BX49" s="849"/>
      <c r="BY49" s="849"/>
      <c r="BZ49" s="849"/>
      <c r="CA49" s="849"/>
      <c r="CB49" s="849"/>
      <c r="CC49" s="849"/>
      <c r="CD49" s="849"/>
      <c r="CE49" s="849"/>
      <c r="CF49" s="849"/>
      <c r="CG49" s="850"/>
      <c r="CH49" s="861"/>
      <c r="CI49" s="862"/>
      <c r="CJ49" s="862"/>
      <c r="CK49" s="862"/>
      <c r="CL49" s="863"/>
      <c r="CM49" s="861"/>
      <c r="CN49" s="862"/>
      <c r="CO49" s="862"/>
      <c r="CP49" s="862"/>
      <c r="CQ49" s="863"/>
      <c r="CR49" s="861"/>
      <c r="CS49" s="862"/>
      <c r="CT49" s="862"/>
      <c r="CU49" s="862"/>
      <c r="CV49" s="863"/>
      <c r="CW49" s="861"/>
      <c r="CX49" s="862"/>
      <c r="CY49" s="862"/>
      <c r="CZ49" s="862"/>
      <c r="DA49" s="863"/>
      <c r="DB49" s="861"/>
      <c r="DC49" s="862"/>
      <c r="DD49" s="862"/>
      <c r="DE49" s="862"/>
      <c r="DF49" s="863"/>
      <c r="DG49" s="861"/>
      <c r="DH49" s="862"/>
      <c r="DI49" s="862"/>
      <c r="DJ49" s="862"/>
      <c r="DK49" s="863"/>
      <c r="DL49" s="861"/>
      <c r="DM49" s="862"/>
      <c r="DN49" s="862"/>
      <c r="DO49" s="862"/>
      <c r="DP49" s="863"/>
      <c r="DQ49" s="861"/>
      <c r="DR49" s="862"/>
      <c r="DS49" s="862"/>
      <c r="DT49" s="862"/>
      <c r="DU49" s="863"/>
      <c r="DV49" s="864"/>
      <c r="DW49" s="865"/>
      <c r="DX49" s="865"/>
      <c r="DY49" s="865"/>
      <c r="DZ49" s="866"/>
      <c r="EA49" s="246"/>
    </row>
    <row r="50" spans="1:131" s="247" customFormat="1" ht="26.25" customHeight="1" x14ac:dyDescent="0.15">
      <c r="A50" s="261">
        <v>23</v>
      </c>
      <c r="B50" s="835"/>
      <c r="C50" s="836"/>
      <c r="D50" s="836"/>
      <c r="E50" s="836"/>
      <c r="F50" s="836"/>
      <c r="G50" s="836"/>
      <c r="H50" s="836"/>
      <c r="I50" s="836"/>
      <c r="J50" s="836"/>
      <c r="K50" s="836"/>
      <c r="L50" s="836"/>
      <c r="M50" s="836"/>
      <c r="N50" s="836"/>
      <c r="O50" s="836"/>
      <c r="P50" s="837"/>
      <c r="Q50" s="913"/>
      <c r="R50" s="914"/>
      <c r="S50" s="914"/>
      <c r="T50" s="914"/>
      <c r="U50" s="914"/>
      <c r="V50" s="914"/>
      <c r="W50" s="914"/>
      <c r="X50" s="914"/>
      <c r="Y50" s="914"/>
      <c r="Z50" s="914"/>
      <c r="AA50" s="914"/>
      <c r="AB50" s="914"/>
      <c r="AC50" s="914"/>
      <c r="AD50" s="914"/>
      <c r="AE50" s="915"/>
      <c r="AF50" s="841"/>
      <c r="AG50" s="842"/>
      <c r="AH50" s="842"/>
      <c r="AI50" s="842"/>
      <c r="AJ50" s="843"/>
      <c r="AK50" s="916"/>
      <c r="AL50" s="914"/>
      <c r="AM50" s="914"/>
      <c r="AN50" s="914"/>
      <c r="AO50" s="914"/>
      <c r="AP50" s="914"/>
      <c r="AQ50" s="914"/>
      <c r="AR50" s="914"/>
      <c r="AS50" s="914"/>
      <c r="AT50" s="914"/>
      <c r="AU50" s="914"/>
      <c r="AV50" s="914"/>
      <c r="AW50" s="914"/>
      <c r="AX50" s="914"/>
      <c r="AY50" s="914"/>
      <c r="AZ50" s="917"/>
      <c r="BA50" s="917"/>
      <c r="BB50" s="917"/>
      <c r="BC50" s="917"/>
      <c r="BD50" s="917"/>
      <c r="BE50" s="908"/>
      <c r="BF50" s="908"/>
      <c r="BG50" s="908"/>
      <c r="BH50" s="908"/>
      <c r="BI50" s="909"/>
      <c r="BJ50" s="252"/>
      <c r="BK50" s="252"/>
      <c r="BL50" s="252"/>
      <c r="BM50" s="252"/>
      <c r="BN50" s="252"/>
      <c r="BO50" s="265"/>
      <c r="BP50" s="265"/>
      <c r="BQ50" s="262">
        <v>44</v>
      </c>
      <c r="BR50" s="263"/>
      <c r="BS50" s="848"/>
      <c r="BT50" s="849"/>
      <c r="BU50" s="849"/>
      <c r="BV50" s="849"/>
      <c r="BW50" s="849"/>
      <c r="BX50" s="849"/>
      <c r="BY50" s="849"/>
      <c r="BZ50" s="849"/>
      <c r="CA50" s="849"/>
      <c r="CB50" s="849"/>
      <c r="CC50" s="849"/>
      <c r="CD50" s="849"/>
      <c r="CE50" s="849"/>
      <c r="CF50" s="849"/>
      <c r="CG50" s="850"/>
      <c r="CH50" s="861"/>
      <c r="CI50" s="862"/>
      <c r="CJ50" s="862"/>
      <c r="CK50" s="862"/>
      <c r="CL50" s="863"/>
      <c r="CM50" s="861"/>
      <c r="CN50" s="862"/>
      <c r="CO50" s="862"/>
      <c r="CP50" s="862"/>
      <c r="CQ50" s="863"/>
      <c r="CR50" s="861"/>
      <c r="CS50" s="862"/>
      <c r="CT50" s="862"/>
      <c r="CU50" s="862"/>
      <c r="CV50" s="863"/>
      <c r="CW50" s="861"/>
      <c r="CX50" s="862"/>
      <c r="CY50" s="862"/>
      <c r="CZ50" s="862"/>
      <c r="DA50" s="863"/>
      <c r="DB50" s="861"/>
      <c r="DC50" s="862"/>
      <c r="DD50" s="862"/>
      <c r="DE50" s="862"/>
      <c r="DF50" s="863"/>
      <c r="DG50" s="861"/>
      <c r="DH50" s="862"/>
      <c r="DI50" s="862"/>
      <c r="DJ50" s="862"/>
      <c r="DK50" s="863"/>
      <c r="DL50" s="861"/>
      <c r="DM50" s="862"/>
      <c r="DN50" s="862"/>
      <c r="DO50" s="862"/>
      <c r="DP50" s="863"/>
      <c r="DQ50" s="861"/>
      <c r="DR50" s="862"/>
      <c r="DS50" s="862"/>
      <c r="DT50" s="862"/>
      <c r="DU50" s="863"/>
      <c r="DV50" s="864"/>
      <c r="DW50" s="865"/>
      <c r="DX50" s="865"/>
      <c r="DY50" s="865"/>
      <c r="DZ50" s="866"/>
      <c r="EA50" s="246"/>
    </row>
    <row r="51" spans="1:131" s="247" customFormat="1" ht="26.25" customHeight="1" x14ac:dyDescent="0.15">
      <c r="A51" s="261">
        <v>24</v>
      </c>
      <c r="B51" s="835"/>
      <c r="C51" s="836"/>
      <c r="D51" s="836"/>
      <c r="E51" s="836"/>
      <c r="F51" s="836"/>
      <c r="G51" s="836"/>
      <c r="H51" s="836"/>
      <c r="I51" s="836"/>
      <c r="J51" s="836"/>
      <c r="K51" s="836"/>
      <c r="L51" s="836"/>
      <c r="M51" s="836"/>
      <c r="N51" s="836"/>
      <c r="O51" s="836"/>
      <c r="P51" s="837"/>
      <c r="Q51" s="913"/>
      <c r="R51" s="914"/>
      <c r="S51" s="914"/>
      <c r="T51" s="914"/>
      <c r="U51" s="914"/>
      <c r="V51" s="914"/>
      <c r="W51" s="914"/>
      <c r="X51" s="914"/>
      <c r="Y51" s="914"/>
      <c r="Z51" s="914"/>
      <c r="AA51" s="914"/>
      <c r="AB51" s="914"/>
      <c r="AC51" s="914"/>
      <c r="AD51" s="914"/>
      <c r="AE51" s="915"/>
      <c r="AF51" s="841"/>
      <c r="AG51" s="842"/>
      <c r="AH51" s="842"/>
      <c r="AI51" s="842"/>
      <c r="AJ51" s="843"/>
      <c r="AK51" s="916"/>
      <c r="AL51" s="914"/>
      <c r="AM51" s="914"/>
      <c r="AN51" s="914"/>
      <c r="AO51" s="914"/>
      <c r="AP51" s="914"/>
      <c r="AQ51" s="914"/>
      <c r="AR51" s="914"/>
      <c r="AS51" s="914"/>
      <c r="AT51" s="914"/>
      <c r="AU51" s="914"/>
      <c r="AV51" s="914"/>
      <c r="AW51" s="914"/>
      <c r="AX51" s="914"/>
      <c r="AY51" s="914"/>
      <c r="AZ51" s="917"/>
      <c r="BA51" s="917"/>
      <c r="BB51" s="917"/>
      <c r="BC51" s="917"/>
      <c r="BD51" s="917"/>
      <c r="BE51" s="908"/>
      <c r="BF51" s="908"/>
      <c r="BG51" s="908"/>
      <c r="BH51" s="908"/>
      <c r="BI51" s="909"/>
      <c r="BJ51" s="252"/>
      <c r="BK51" s="252"/>
      <c r="BL51" s="252"/>
      <c r="BM51" s="252"/>
      <c r="BN51" s="252"/>
      <c r="BO51" s="265"/>
      <c r="BP51" s="265"/>
      <c r="BQ51" s="262">
        <v>45</v>
      </c>
      <c r="BR51" s="263"/>
      <c r="BS51" s="848"/>
      <c r="BT51" s="849"/>
      <c r="BU51" s="849"/>
      <c r="BV51" s="849"/>
      <c r="BW51" s="849"/>
      <c r="BX51" s="849"/>
      <c r="BY51" s="849"/>
      <c r="BZ51" s="849"/>
      <c r="CA51" s="849"/>
      <c r="CB51" s="849"/>
      <c r="CC51" s="849"/>
      <c r="CD51" s="849"/>
      <c r="CE51" s="849"/>
      <c r="CF51" s="849"/>
      <c r="CG51" s="850"/>
      <c r="CH51" s="861"/>
      <c r="CI51" s="862"/>
      <c r="CJ51" s="862"/>
      <c r="CK51" s="862"/>
      <c r="CL51" s="863"/>
      <c r="CM51" s="861"/>
      <c r="CN51" s="862"/>
      <c r="CO51" s="862"/>
      <c r="CP51" s="862"/>
      <c r="CQ51" s="863"/>
      <c r="CR51" s="861"/>
      <c r="CS51" s="862"/>
      <c r="CT51" s="862"/>
      <c r="CU51" s="862"/>
      <c r="CV51" s="863"/>
      <c r="CW51" s="861"/>
      <c r="CX51" s="862"/>
      <c r="CY51" s="862"/>
      <c r="CZ51" s="862"/>
      <c r="DA51" s="863"/>
      <c r="DB51" s="861"/>
      <c r="DC51" s="862"/>
      <c r="DD51" s="862"/>
      <c r="DE51" s="862"/>
      <c r="DF51" s="863"/>
      <c r="DG51" s="861"/>
      <c r="DH51" s="862"/>
      <c r="DI51" s="862"/>
      <c r="DJ51" s="862"/>
      <c r="DK51" s="863"/>
      <c r="DL51" s="861"/>
      <c r="DM51" s="862"/>
      <c r="DN51" s="862"/>
      <c r="DO51" s="862"/>
      <c r="DP51" s="863"/>
      <c r="DQ51" s="861"/>
      <c r="DR51" s="862"/>
      <c r="DS51" s="862"/>
      <c r="DT51" s="862"/>
      <c r="DU51" s="863"/>
      <c r="DV51" s="864"/>
      <c r="DW51" s="865"/>
      <c r="DX51" s="865"/>
      <c r="DY51" s="865"/>
      <c r="DZ51" s="866"/>
      <c r="EA51" s="246"/>
    </row>
    <row r="52" spans="1:131" s="247" customFormat="1" ht="26.25" customHeight="1" x14ac:dyDescent="0.15">
      <c r="A52" s="261">
        <v>25</v>
      </c>
      <c r="B52" s="835"/>
      <c r="C52" s="836"/>
      <c r="D52" s="836"/>
      <c r="E52" s="836"/>
      <c r="F52" s="836"/>
      <c r="G52" s="836"/>
      <c r="H52" s="836"/>
      <c r="I52" s="836"/>
      <c r="J52" s="836"/>
      <c r="K52" s="836"/>
      <c r="L52" s="836"/>
      <c r="M52" s="836"/>
      <c r="N52" s="836"/>
      <c r="O52" s="836"/>
      <c r="P52" s="837"/>
      <c r="Q52" s="913"/>
      <c r="R52" s="914"/>
      <c r="S52" s="914"/>
      <c r="T52" s="914"/>
      <c r="U52" s="914"/>
      <c r="V52" s="914"/>
      <c r="W52" s="914"/>
      <c r="X52" s="914"/>
      <c r="Y52" s="914"/>
      <c r="Z52" s="914"/>
      <c r="AA52" s="914"/>
      <c r="AB52" s="914"/>
      <c r="AC52" s="914"/>
      <c r="AD52" s="914"/>
      <c r="AE52" s="915"/>
      <c r="AF52" s="841"/>
      <c r="AG52" s="842"/>
      <c r="AH52" s="842"/>
      <c r="AI52" s="842"/>
      <c r="AJ52" s="843"/>
      <c r="AK52" s="916"/>
      <c r="AL52" s="914"/>
      <c r="AM52" s="914"/>
      <c r="AN52" s="914"/>
      <c r="AO52" s="914"/>
      <c r="AP52" s="914"/>
      <c r="AQ52" s="914"/>
      <c r="AR52" s="914"/>
      <c r="AS52" s="914"/>
      <c r="AT52" s="914"/>
      <c r="AU52" s="914"/>
      <c r="AV52" s="914"/>
      <c r="AW52" s="914"/>
      <c r="AX52" s="914"/>
      <c r="AY52" s="914"/>
      <c r="AZ52" s="917"/>
      <c r="BA52" s="917"/>
      <c r="BB52" s="917"/>
      <c r="BC52" s="917"/>
      <c r="BD52" s="917"/>
      <c r="BE52" s="908"/>
      <c r="BF52" s="908"/>
      <c r="BG52" s="908"/>
      <c r="BH52" s="908"/>
      <c r="BI52" s="909"/>
      <c r="BJ52" s="252"/>
      <c r="BK52" s="252"/>
      <c r="BL52" s="252"/>
      <c r="BM52" s="252"/>
      <c r="BN52" s="252"/>
      <c r="BO52" s="265"/>
      <c r="BP52" s="265"/>
      <c r="BQ52" s="262">
        <v>46</v>
      </c>
      <c r="BR52" s="263"/>
      <c r="BS52" s="848"/>
      <c r="BT52" s="849"/>
      <c r="BU52" s="849"/>
      <c r="BV52" s="849"/>
      <c r="BW52" s="849"/>
      <c r="BX52" s="849"/>
      <c r="BY52" s="849"/>
      <c r="BZ52" s="849"/>
      <c r="CA52" s="849"/>
      <c r="CB52" s="849"/>
      <c r="CC52" s="849"/>
      <c r="CD52" s="849"/>
      <c r="CE52" s="849"/>
      <c r="CF52" s="849"/>
      <c r="CG52" s="850"/>
      <c r="CH52" s="861"/>
      <c r="CI52" s="862"/>
      <c r="CJ52" s="862"/>
      <c r="CK52" s="862"/>
      <c r="CL52" s="863"/>
      <c r="CM52" s="861"/>
      <c r="CN52" s="862"/>
      <c r="CO52" s="862"/>
      <c r="CP52" s="862"/>
      <c r="CQ52" s="863"/>
      <c r="CR52" s="861"/>
      <c r="CS52" s="862"/>
      <c r="CT52" s="862"/>
      <c r="CU52" s="862"/>
      <c r="CV52" s="863"/>
      <c r="CW52" s="861"/>
      <c r="CX52" s="862"/>
      <c r="CY52" s="862"/>
      <c r="CZ52" s="862"/>
      <c r="DA52" s="863"/>
      <c r="DB52" s="861"/>
      <c r="DC52" s="862"/>
      <c r="DD52" s="862"/>
      <c r="DE52" s="862"/>
      <c r="DF52" s="863"/>
      <c r="DG52" s="861"/>
      <c r="DH52" s="862"/>
      <c r="DI52" s="862"/>
      <c r="DJ52" s="862"/>
      <c r="DK52" s="863"/>
      <c r="DL52" s="861"/>
      <c r="DM52" s="862"/>
      <c r="DN52" s="862"/>
      <c r="DO52" s="862"/>
      <c r="DP52" s="863"/>
      <c r="DQ52" s="861"/>
      <c r="DR52" s="862"/>
      <c r="DS52" s="862"/>
      <c r="DT52" s="862"/>
      <c r="DU52" s="863"/>
      <c r="DV52" s="864"/>
      <c r="DW52" s="865"/>
      <c r="DX52" s="865"/>
      <c r="DY52" s="865"/>
      <c r="DZ52" s="866"/>
      <c r="EA52" s="246"/>
    </row>
    <row r="53" spans="1:131" s="247" customFormat="1" ht="26.25" customHeight="1" x14ac:dyDescent="0.15">
      <c r="A53" s="261">
        <v>26</v>
      </c>
      <c r="B53" s="835"/>
      <c r="C53" s="836"/>
      <c r="D53" s="836"/>
      <c r="E53" s="836"/>
      <c r="F53" s="836"/>
      <c r="G53" s="836"/>
      <c r="H53" s="836"/>
      <c r="I53" s="836"/>
      <c r="J53" s="836"/>
      <c r="K53" s="836"/>
      <c r="L53" s="836"/>
      <c r="M53" s="836"/>
      <c r="N53" s="836"/>
      <c r="O53" s="836"/>
      <c r="P53" s="837"/>
      <c r="Q53" s="913"/>
      <c r="R53" s="914"/>
      <c r="S53" s="914"/>
      <c r="T53" s="914"/>
      <c r="U53" s="914"/>
      <c r="V53" s="914"/>
      <c r="W53" s="914"/>
      <c r="X53" s="914"/>
      <c r="Y53" s="914"/>
      <c r="Z53" s="914"/>
      <c r="AA53" s="914"/>
      <c r="AB53" s="914"/>
      <c r="AC53" s="914"/>
      <c r="AD53" s="914"/>
      <c r="AE53" s="915"/>
      <c r="AF53" s="841"/>
      <c r="AG53" s="842"/>
      <c r="AH53" s="842"/>
      <c r="AI53" s="842"/>
      <c r="AJ53" s="843"/>
      <c r="AK53" s="916"/>
      <c r="AL53" s="914"/>
      <c r="AM53" s="914"/>
      <c r="AN53" s="914"/>
      <c r="AO53" s="914"/>
      <c r="AP53" s="914"/>
      <c r="AQ53" s="914"/>
      <c r="AR53" s="914"/>
      <c r="AS53" s="914"/>
      <c r="AT53" s="914"/>
      <c r="AU53" s="914"/>
      <c r="AV53" s="914"/>
      <c r="AW53" s="914"/>
      <c r="AX53" s="914"/>
      <c r="AY53" s="914"/>
      <c r="AZ53" s="917"/>
      <c r="BA53" s="917"/>
      <c r="BB53" s="917"/>
      <c r="BC53" s="917"/>
      <c r="BD53" s="917"/>
      <c r="BE53" s="908"/>
      <c r="BF53" s="908"/>
      <c r="BG53" s="908"/>
      <c r="BH53" s="908"/>
      <c r="BI53" s="909"/>
      <c r="BJ53" s="252"/>
      <c r="BK53" s="252"/>
      <c r="BL53" s="252"/>
      <c r="BM53" s="252"/>
      <c r="BN53" s="252"/>
      <c r="BO53" s="265"/>
      <c r="BP53" s="265"/>
      <c r="BQ53" s="262">
        <v>47</v>
      </c>
      <c r="BR53" s="263"/>
      <c r="BS53" s="848"/>
      <c r="BT53" s="849"/>
      <c r="BU53" s="849"/>
      <c r="BV53" s="849"/>
      <c r="BW53" s="849"/>
      <c r="BX53" s="849"/>
      <c r="BY53" s="849"/>
      <c r="BZ53" s="849"/>
      <c r="CA53" s="849"/>
      <c r="CB53" s="849"/>
      <c r="CC53" s="849"/>
      <c r="CD53" s="849"/>
      <c r="CE53" s="849"/>
      <c r="CF53" s="849"/>
      <c r="CG53" s="850"/>
      <c r="CH53" s="861"/>
      <c r="CI53" s="862"/>
      <c r="CJ53" s="862"/>
      <c r="CK53" s="862"/>
      <c r="CL53" s="863"/>
      <c r="CM53" s="861"/>
      <c r="CN53" s="862"/>
      <c r="CO53" s="862"/>
      <c r="CP53" s="862"/>
      <c r="CQ53" s="863"/>
      <c r="CR53" s="861"/>
      <c r="CS53" s="862"/>
      <c r="CT53" s="862"/>
      <c r="CU53" s="862"/>
      <c r="CV53" s="863"/>
      <c r="CW53" s="861"/>
      <c r="CX53" s="862"/>
      <c r="CY53" s="862"/>
      <c r="CZ53" s="862"/>
      <c r="DA53" s="863"/>
      <c r="DB53" s="861"/>
      <c r="DC53" s="862"/>
      <c r="DD53" s="862"/>
      <c r="DE53" s="862"/>
      <c r="DF53" s="863"/>
      <c r="DG53" s="861"/>
      <c r="DH53" s="862"/>
      <c r="DI53" s="862"/>
      <c r="DJ53" s="862"/>
      <c r="DK53" s="863"/>
      <c r="DL53" s="861"/>
      <c r="DM53" s="862"/>
      <c r="DN53" s="862"/>
      <c r="DO53" s="862"/>
      <c r="DP53" s="863"/>
      <c r="DQ53" s="861"/>
      <c r="DR53" s="862"/>
      <c r="DS53" s="862"/>
      <c r="DT53" s="862"/>
      <c r="DU53" s="863"/>
      <c r="DV53" s="864"/>
      <c r="DW53" s="865"/>
      <c r="DX53" s="865"/>
      <c r="DY53" s="865"/>
      <c r="DZ53" s="866"/>
      <c r="EA53" s="246"/>
    </row>
    <row r="54" spans="1:131" s="247" customFormat="1" ht="26.25" customHeight="1" x14ac:dyDescent="0.15">
      <c r="A54" s="261">
        <v>27</v>
      </c>
      <c r="B54" s="835"/>
      <c r="C54" s="836"/>
      <c r="D54" s="836"/>
      <c r="E54" s="836"/>
      <c r="F54" s="836"/>
      <c r="G54" s="836"/>
      <c r="H54" s="836"/>
      <c r="I54" s="836"/>
      <c r="J54" s="836"/>
      <c r="K54" s="836"/>
      <c r="L54" s="836"/>
      <c r="M54" s="836"/>
      <c r="N54" s="836"/>
      <c r="O54" s="836"/>
      <c r="P54" s="837"/>
      <c r="Q54" s="913"/>
      <c r="R54" s="914"/>
      <c r="S54" s="914"/>
      <c r="T54" s="914"/>
      <c r="U54" s="914"/>
      <c r="V54" s="914"/>
      <c r="W54" s="914"/>
      <c r="X54" s="914"/>
      <c r="Y54" s="914"/>
      <c r="Z54" s="914"/>
      <c r="AA54" s="914"/>
      <c r="AB54" s="914"/>
      <c r="AC54" s="914"/>
      <c r="AD54" s="914"/>
      <c r="AE54" s="915"/>
      <c r="AF54" s="841"/>
      <c r="AG54" s="842"/>
      <c r="AH54" s="842"/>
      <c r="AI54" s="842"/>
      <c r="AJ54" s="843"/>
      <c r="AK54" s="916"/>
      <c r="AL54" s="914"/>
      <c r="AM54" s="914"/>
      <c r="AN54" s="914"/>
      <c r="AO54" s="914"/>
      <c r="AP54" s="914"/>
      <c r="AQ54" s="914"/>
      <c r="AR54" s="914"/>
      <c r="AS54" s="914"/>
      <c r="AT54" s="914"/>
      <c r="AU54" s="914"/>
      <c r="AV54" s="914"/>
      <c r="AW54" s="914"/>
      <c r="AX54" s="914"/>
      <c r="AY54" s="914"/>
      <c r="AZ54" s="917"/>
      <c r="BA54" s="917"/>
      <c r="BB54" s="917"/>
      <c r="BC54" s="917"/>
      <c r="BD54" s="917"/>
      <c r="BE54" s="908"/>
      <c r="BF54" s="908"/>
      <c r="BG54" s="908"/>
      <c r="BH54" s="908"/>
      <c r="BI54" s="909"/>
      <c r="BJ54" s="252"/>
      <c r="BK54" s="252"/>
      <c r="BL54" s="252"/>
      <c r="BM54" s="252"/>
      <c r="BN54" s="252"/>
      <c r="BO54" s="265"/>
      <c r="BP54" s="265"/>
      <c r="BQ54" s="262">
        <v>48</v>
      </c>
      <c r="BR54" s="263"/>
      <c r="BS54" s="848"/>
      <c r="BT54" s="849"/>
      <c r="BU54" s="849"/>
      <c r="BV54" s="849"/>
      <c r="BW54" s="849"/>
      <c r="BX54" s="849"/>
      <c r="BY54" s="849"/>
      <c r="BZ54" s="849"/>
      <c r="CA54" s="849"/>
      <c r="CB54" s="849"/>
      <c r="CC54" s="849"/>
      <c r="CD54" s="849"/>
      <c r="CE54" s="849"/>
      <c r="CF54" s="849"/>
      <c r="CG54" s="850"/>
      <c r="CH54" s="861"/>
      <c r="CI54" s="862"/>
      <c r="CJ54" s="862"/>
      <c r="CK54" s="862"/>
      <c r="CL54" s="863"/>
      <c r="CM54" s="861"/>
      <c r="CN54" s="862"/>
      <c r="CO54" s="862"/>
      <c r="CP54" s="862"/>
      <c r="CQ54" s="863"/>
      <c r="CR54" s="861"/>
      <c r="CS54" s="862"/>
      <c r="CT54" s="862"/>
      <c r="CU54" s="862"/>
      <c r="CV54" s="863"/>
      <c r="CW54" s="861"/>
      <c r="CX54" s="862"/>
      <c r="CY54" s="862"/>
      <c r="CZ54" s="862"/>
      <c r="DA54" s="863"/>
      <c r="DB54" s="861"/>
      <c r="DC54" s="862"/>
      <c r="DD54" s="862"/>
      <c r="DE54" s="862"/>
      <c r="DF54" s="863"/>
      <c r="DG54" s="861"/>
      <c r="DH54" s="862"/>
      <c r="DI54" s="862"/>
      <c r="DJ54" s="862"/>
      <c r="DK54" s="863"/>
      <c r="DL54" s="861"/>
      <c r="DM54" s="862"/>
      <c r="DN54" s="862"/>
      <c r="DO54" s="862"/>
      <c r="DP54" s="863"/>
      <c r="DQ54" s="861"/>
      <c r="DR54" s="862"/>
      <c r="DS54" s="862"/>
      <c r="DT54" s="862"/>
      <c r="DU54" s="863"/>
      <c r="DV54" s="864"/>
      <c r="DW54" s="865"/>
      <c r="DX54" s="865"/>
      <c r="DY54" s="865"/>
      <c r="DZ54" s="866"/>
      <c r="EA54" s="246"/>
    </row>
    <row r="55" spans="1:131" s="247" customFormat="1" ht="26.25" customHeight="1" x14ac:dyDescent="0.15">
      <c r="A55" s="261">
        <v>28</v>
      </c>
      <c r="B55" s="835"/>
      <c r="C55" s="836"/>
      <c r="D55" s="836"/>
      <c r="E55" s="836"/>
      <c r="F55" s="836"/>
      <c r="G55" s="836"/>
      <c r="H55" s="836"/>
      <c r="I55" s="836"/>
      <c r="J55" s="836"/>
      <c r="K55" s="836"/>
      <c r="L55" s="836"/>
      <c r="M55" s="836"/>
      <c r="N55" s="836"/>
      <c r="O55" s="836"/>
      <c r="P55" s="837"/>
      <c r="Q55" s="913"/>
      <c r="R55" s="914"/>
      <c r="S55" s="914"/>
      <c r="T55" s="914"/>
      <c r="U55" s="914"/>
      <c r="V55" s="914"/>
      <c r="W55" s="914"/>
      <c r="X55" s="914"/>
      <c r="Y55" s="914"/>
      <c r="Z55" s="914"/>
      <c r="AA55" s="914"/>
      <c r="AB55" s="914"/>
      <c r="AC55" s="914"/>
      <c r="AD55" s="914"/>
      <c r="AE55" s="915"/>
      <c r="AF55" s="841"/>
      <c r="AG55" s="842"/>
      <c r="AH55" s="842"/>
      <c r="AI55" s="842"/>
      <c r="AJ55" s="843"/>
      <c r="AK55" s="916"/>
      <c r="AL55" s="914"/>
      <c r="AM55" s="914"/>
      <c r="AN55" s="914"/>
      <c r="AO55" s="914"/>
      <c r="AP55" s="914"/>
      <c r="AQ55" s="914"/>
      <c r="AR55" s="914"/>
      <c r="AS55" s="914"/>
      <c r="AT55" s="914"/>
      <c r="AU55" s="914"/>
      <c r="AV55" s="914"/>
      <c r="AW55" s="914"/>
      <c r="AX55" s="914"/>
      <c r="AY55" s="914"/>
      <c r="AZ55" s="917"/>
      <c r="BA55" s="917"/>
      <c r="BB55" s="917"/>
      <c r="BC55" s="917"/>
      <c r="BD55" s="917"/>
      <c r="BE55" s="908"/>
      <c r="BF55" s="908"/>
      <c r="BG55" s="908"/>
      <c r="BH55" s="908"/>
      <c r="BI55" s="909"/>
      <c r="BJ55" s="252"/>
      <c r="BK55" s="252"/>
      <c r="BL55" s="252"/>
      <c r="BM55" s="252"/>
      <c r="BN55" s="252"/>
      <c r="BO55" s="265"/>
      <c r="BP55" s="265"/>
      <c r="BQ55" s="262">
        <v>49</v>
      </c>
      <c r="BR55" s="263"/>
      <c r="BS55" s="848"/>
      <c r="BT55" s="849"/>
      <c r="BU55" s="849"/>
      <c r="BV55" s="849"/>
      <c r="BW55" s="849"/>
      <c r="BX55" s="849"/>
      <c r="BY55" s="849"/>
      <c r="BZ55" s="849"/>
      <c r="CA55" s="849"/>
      <c r="CB55" s="849"/>
      <c r="CC55" s="849"/>
      <c r="CD55" s="849"/>
      <c r="CE55" s="849"/>
      <c r="CF55" s="849"/>
      <c r="CG55" s="850"/>
      <c r="CH55" s="861"/>
      <c r="CI55" s="862"/>
      <c r="CJ55" s="862"/>
      <c r="CK55" s="862"/>
      <c r="CL55" s="863"/>
      <c r="CM55" s="861"/>
      <c r="CN55" s="862"/>
      <c r="CO55" s="862"/>
      <c r="CP55" s="862"/>
      <c r="CQ55" s="863"/>
      <c r="CR55" s="861"/>
      <c r="CS55" s="862"/>
      <c r="CT55" s="862"/>
      <c r="CU55" s="862"/>
      <c r="CV55" s="863"/>
      <c r="CW55" s="861"/>
      <c r="CX55" s="862"/>
      <c r="CY55" s="862"/>
      <c r="CZ55" s="862"/>
      <c r="DA55" s="863"/>
      <c r="DB55" s="861"/>
      <c r="DC55" s="862"/>
      <c r="DD55" s="862"/>
      <c r="DE55" s="862"/>
      <c r="DF55" s="863"/>
      <c r="DG55" s="861"/>
      <c r="DH55" s="862"/>
      <c r="DI55" s="862"/>
      <c r="DJ55" s="862"/>
      <c r="DK55" s="863"/>
      <c r="DL55" s="861"/>
      <c r="DM55" s="862"/>
      <c r="DN55" s="862"/>
      <c r="DO55" s="862"/>
      <c r="DP55" s="863"/>
      <c r="DQ55" s="861"/>
      <c r="DR55" s="862"/>
      <c r="DS55" s="862"/>
      <c r="DT55" s="862"/>
      <c r="DU55" s="863"/>
      <c r="DV55" s="864"/>
      <c r="DW55" s="865"/>
      <c r="DX55" s="865"/>
      <c r="DY55" s="865"/>
      <c r="DZ55" s="866"/>
      <c r="EA55" s="246"/>
    </row>
    <row r="56" spans="1:131" s="247" customFormat="1" ht="26.25" customHeight="1" x14ac:dyDescent="0.15">
      <c r="A56" s="261">
        <v>29</v>
      </c>
      <c r="B56" s="835"/>
      <c r="C56" s="836"/>
      <c r="D56" s="836"/>
      <c r="E56" s="836"/>
      <c r="F56" s="836"/>
      <c r="G56" s="836"/>
      <c r="H56" s="836"/>
      <c r="I56" s="836"/>
      <c r="J56" s="836"/>
      <c r="K56" s="836"/>
      <c r="L56" s="836"/>
      <c r="M56" s="836"/>
      <c r="N56" s="836"/>
      <c r="O56" s="836"/>
      <c r="P56" s="837"/>
      <c r="Q56" s="913"/>
      <c r="R56" s="914"/>
      <c r="S56" s="914"/>
      <c r="T56" s="914"/>
      <c r="U56" s="914"/>
      <c r="V56" s="914"/>
      <c r="W56" s="914"/>
      <c r="X56" s="914"/>
      <c r="Y56" s="914"/>
      <c r="Z56" s="914"/>
      <c r="AA56" s="914"/>
      <c r="AB56" s="914"/>
      <c r="AC56" s="914"/>
      <c r="AD56" s="914"/>
      <c r="AE56" s="915"/>
      <c r="AF56" s="841"/>
      <c r="AG56" s="842"/>
      <c r="AH56" s="842"/>
      <c r="AI56" s="842"/>
      <c r="AJ56" s="843"/>
      <c r="AK56" s="916"/>
      <c r="AL56" s="914"/>
      <c r="AM56" s="914"/>
      <c r="AN56" s="914"/>
      <c r="AO56" s="914"/>
      <c r="AP56" s="914"/>
      <c r="AQ56" s="914"/>
      <c r="AR56" s="914"/>
      <c r="AS56" s="914"/>
      <c r="AT56" s="914"/>
      <c r="AU56" s="914"/>
      <c r="AV56" s="914"/>
      <c r="AW56" s="914"/>
      <c r="AX56" s="914"/>
      <c r="AY56" s="914"/>
      <c r="AZ56" s="917"/>
      <c r="BA56" s="917"/>
      <c r="BB56" s="917"/>
      <c r="BC56" s="917"/>
      <c r="BD56" s="917"/>
      <c r="BE56" s="908"/>
      <c r="BF56" s="908"/>
      <c r="BG56" s="908"/>
      <c r="BH56" s="908"/>
      <c r="BI56" s="909"/>
      <c r="BJ56" s="252"/>
      <c r="BK56" s="252"/>
      <c r="BL56" s="252"/>
      <c r="BM56" s="252"/>
      <c r="BN56" s="252"/>
      <c r="BO56" s="265"/>
      <c r="BP56" s="265"/>
      <c r="BQ56" s="262">
        <v>50</v>
      </c>
      <c r="BR56" s="263"/>
      <c r="BS56" s="848"/>
      <c r="BT56" s="849"/>
      <c r="BU56" s="849"/>
      <c r="BV56" s="849"/>
      <c r="BW56" s="849"/>
      <c r="BX56" s="849"/>
      <c r="BY56" s="849"/>
      <c r="BZ56" s="849"/>
      <c r="CA56" s="849"/>
      <c r="CB56" s="849"/>
      <c r="CC56" s="849"/>
      <c r="CD56" s="849"/>
      <c r="CE56" s="849"/>
      <c r="CF56" s="849"/>
      <c r="CG56" s="850"/>
      <c r="CH56" s="861"/>
      <c r="CI56" s="862"/>
      <c r="CJ56" s="862"/>
      <c r="CK56" s="862"/>
      <c r="CL56" s="863"/>
      <c r="CM56" s="861"/>
      <c r="CN56" s="862"/>
      <c r="CO56" s="862"/>
      <c r="CP56" s="862"/>
      <c r="CQ56" s="863"/>
      <c r="CR56" s="861"/>
      <c r="CS56" s="862"/>
      <c r="CT56" s="862"/>
      <c r="CU56" s="862"/>
      <c r="CV56" s="863"/>
      <c r="CW56" s="861"/>
      <c r="CX56" s="862"/>
      <c r="CY56" s="862"/>
      <c r="CZ56" s="862"/>
      <c r="DA56" s="863"/>
      <c r="DB56" s="861"/>
      <c r="DC56" s="862"/>
      <c r="DD56" s="862"/>
      <c r="DE56" s="862"/>
      <c r="DF56" s="863"/>
      <c r="DG56" s="861"/>
      <c r="DH56" s="862"/>
      <c r="DI56" s="862"/>
      <c r="DJ56" s="862"/>
      <c r="DK56" s="863"/>
      <c r="DL56" s="861"/>
      <c r="DM56" s="862"/>
      <c r="DN56" s="862"/>
      <c r="DO56" s="862"/>
      <c r="DP56" s="863"/>
      <c r="DQ56" s="861"/>
      <c r="DR56" s="862"/>
      <c r="DS56" s="862"/>
      <c r="DT56" s="862"/>
      <c r="DU56" s="863"/>
      <c r="DV56" s="864"/>
      <c r="DW56" s="865"/>
      <c r="DX56" s="865"/>
      <c r="DY56" s="865"/>
      <c r="DZ56" s="866"/>
      <c r="EA56" s="246"/>
    </row>
    <row r="57" spans="1:131" s="247" customFormat="1" ht="26.25" customHeight="1" x14ac:dyDescent="0.15">
      <c r="A57" s="261">
        <v>30</v>
      </c>
      <c r="B57" s="835"/>
      <c r="C57" s="836"/>
      <c r="D57" s="836"/>
      <c r="E57" s="836"/>
      <c r="F57" s="836"/>
      <c r="G57" s="836"/>
      <c r="H57" s="836"/>
      <c r="I57" s="836"/>
      <c r="J57" s="836"/>
      <c r="K57" s="836"/>
      <c r="L57" s="836"/>
      <c r="M57" s="836"/>
      <c r="N57" s="836"/>
      <c r="O57" s="836"/>
      <c r="P57" s="837"/>
      <c r="Q57" s="913"/>
      <c r="R57" s="914"/>
      <c r="S57" s="914"/>
      <c r="T57" s="914"/>
      <c r="U57" s="914"/>
      <c r="V57" s="914"/>
      <c r="W57" s="914"/>
      <c r="X57" s="914"/>
      <c r="Y57" s="914"/>
      <c r="Z57" s="914"/>
      <c r="AA57" s="914"/>
      <c r="AB57" s="914"/>
      <c r="AC57" s="914"/>
      <c r="AD57" s="914"/>
      <c r="AE57" s="915"/>
      <c r="AF57" s="841"/>
      <c r="AG57" s="842"/>
      <c r="AH57" s="842"/>
      <c r="AI57" s="842"/>
      <c r="AJ57" s="843"/>
      <c r="AK57" s="916"/>
      <c r="AL57" s="914"/>
      <c r="AM57" s="914"/>
      <c r="AN57" s="914"/>
      <c r="AO57" s="914"/>
      <c r="AP57" s="914"/>
      <c r="AQ57" s="914"/>
      <c r="AR57" s="914"/>
      <c r="AS57" s="914"/>
      <c r="AT57" s="914"/>
      <c r="AU57" s="914"/>
      <c r="AV57" s="914"/>
      <c r="AW57" s="914"/>
      <c r="AX57" s="914"/>
      <c r="AY57" s="914"/>
      <c r="AZ57" s="917"/>
      <c r="BA57" s="917"/>
      <c r="BB57" s="917"/>
      <c r="BC57" s="917"/>
      <c r="BD57" s="917"/>
      <c r="BE57" s="908"/>
      <c r="BF57" s="908"/>
      <c r="BG57" s="908"/>
      <c r="BH57" s="908"/>
      <c r="BI57" s="909"/>
      <c r="BJ57" s="252"/>
      <c r="BK57" s="252"/>
      <c r="BL57" s="252"/>
      <c r="BM57" s="252"/>
      <c r="BN57" s="252"/>
      <c r="BO57" s="265"/>
      <c r="BP57" s="265"/>
      <c r="BQ57" s="262">
        <v>51</v>
      </c>
      <c r="BR57" s="263"/>
      <c r="BS57" s="848"/>
      <c r="BT57" s="849"/>
      <c r="BU57" s="849"/>
      <c r="BV57" s="849"/>
      <c r="BW57" s="849"/>
      <c r="BX57" s="849"/>
      <c r="BY57" s="849"/>
      <c r="BZ57" s="849"/>
      <c r="CA57" s="849"/>
      <c r="CB57" s="849"/>
      <c r="CC57" s="849"/>
      <c r="CD57" s="849"/>
      <c r="CE57" s="849"/>
      <c r="CF57" s="849"/>
      <c r="CG57" s="850"/>
      <c r="CH57" s="861"/>
      <c r="CI57" s="862"/>
      <c r="CJ57" s="862"/>
      <c r="CK57" s="862"/>
      <c r="CL57" s="863"/>
      <c r="CM57" s="861"/>
      <c r="CN57" s="862"/>
      <c r="CO57" s="862"/>
      <c r="CP57" s="862"/>
      <c r="CQ57" s="863"/>
      <c r="CR57" s="861"/>
      <c r="CS57" s="862"/>
      <c r="CT57" s="862"/>
      <c r="CU57" s="862"/>
      <c r="CV57" s="863"/>
      <c r="CW57" s="861"/>
      <c r="CX57" s="862"/>
      <c r="CY57" s="862"/>
      <c r="CZ57" s="862"/>
      <c r="DA57" s="863"/>
      <c r="DB57" s="861"/>
      <c r="DC57" s="862"/>
      <c r="DD57" s="862"/>
      <c r="DE57" s="862"/>
      <c r="DF57" s="863"/>
      <c r="DG57" s="861"/>
      <c r="DH57" s="862"/>
      <c r="DI57" s="862"/>
      <c r="DJ57" s="862"/>
      <c r="DK57" s="863"/>
      <c r="DL57" s="861"/>
      <c r="DM57" s="862"/>
      <c r="DN57" s="862"/>
      <c r="DO57" s="862"/>
      <c r="DP57" s="863"/>
      <c r="DQ57" s="861"/>
      <c r="DR57" s="862"/>
      <c r="DS57" s="862"/>
      <c r="DT57" s="862"/>
      <c r="DU57" s="863"/>
      <c r="DV57" s="864"/>
      <c r="DW57" s="865"/>
      <c r="DX57" s="865"/>
      <c r="DY57" s="865"/>
      <c r="DZ57" s="866"/>
      <c r="EA57" s="246"/>
    </row>
    <row r="58" spans="1:131" s="247" customFormat="1" ht="26.25" customHeight="1" x14ac:dyDescent="0.15">
      <c r="A58" s="261">
        <v>31</v>
      </c>
      <c r="B58" s="835"/>
      <c r="C58" s="836"/>
      <c r="D58" s="836"/>
      <c r="E58" s="836"/>
      <c r="F58" s="836"/>
      <c r="G58" s="836"/>
      <c r="H58" s="836"/>
      <c r="I58" s="836"/>
      <c r="J58" s="836"/>
      <c r="K58" s="836"/>
      <c r="L58" s="836"/>
      <c r="M58" s="836"/>
      <c r="N58" s="836"/>
      <c r="O58" s="836"/>
      <c r="P58" s="837"/>
      <c r="Q58" s="913"/>
      <c r="R58" s="914"/>
      <c r="S58" s="914"/>
      <c r="T58" s="914"/>
      <c r="U58" s="914"/>
      <c r="V58" s="914"/>
      <c r="W58" s="914"/>
      <c r="X58" s="914"/>
      <c r="Y58" s="914"/>
      <c r="Z58" s="914"/>
      <c r="AA58" s="914"/>
      <c r="AB58" s="914"/>
      <c r="AC58" s="914"/>
      <c r="AD58" s="914"/>
      <c r="AE58" s="915"/>
      <c r="AF58" s="841"/>
      <c r="AG58" s="842"/>
      <c r="AH58" s="842"/>
      <c r="AI58" s="842"/>
      <c r="AJ58" s="843"/>
      <c r="AK58" s="916"/>
      <c r="AL58" s="914"/>
      <c r="AM58" s="914"/>
      <c r="AN58" s="914"/>
      <c r="AO58" s="914"/>
      <c r="AP58" s="914"/>
      <c r="AQ58" s="914"/>
      <c r="AR58" s="914"/>
      <c r="AS58" s="914"/>
      <c r="AT58" s="914"/>
      <c r="AU58" s="914"/>
      <c r="AV58" s="914"/>
      <c r="AW58" s="914"/>
      <c r="AX58" s="914"/>
      <c r="AY58" s="914"/>
      <c r="AZ58" s="917"/>
      <c r="BA58" s="917"/>
      <c r="BB58" s="917"/>
      <c r="BC58" s="917"/>
      <c r="BD58" s="917"/>
      <c r="BE58" s="908"/>
      <c r="BF58" s="908"/>
      <c r="BG58" s="908"/>
      <c r="BH58" s="908"/>
      <c r="BI58" s="909"/>
      <c r="BJ58" s="252"/>
      <c r="BK58" s="252"/>
      <c r="BL58" s="252"/>
      <c r="BM58" s="252"/>
      <c r="BN58" s="252"/>
      <c r="BO58" s="265"/>
      <c r="BP58" s="265"/>
      <c r="BQ58" s="262">
        <v>52</v>
      </c>
      <c r="BR58" s="263"/>
      <c r="BS58" s="848"/>
      <c r="BT58" s="849"/>
      <c r="BU58" s="849"/>
      <c r="BV58" s="849"/>
      <c r="BW58" s="849"/>
      <c r="BX58" s="849"/>
      <c r="BY58" s="849"/>
      <c r="BZ58" s="849"/>
      <c r="CA58" s="849"/>
      <c r="CB58" s="849"/>
      <c r="CC58" s="849"/>
      <c r="CD58" s="849"/>
      <c r="CE58" s="849"/>
      <c r="CF58" s="849"/>
      <c r="CG58" s="850"/>
      <c r="CH58" s="861"/>
      <c r="CI58" s="862"/>
      <c r="CJ58" s="862"/>
      <c r="CK58" s="862"/>
      <c r="CL58" s="863"/>
      <c r="CM58" s="861"/>
      <c r="CN58" s="862"/>
      <c r="CO58" s="862"/>
      <c r="CP58" s="862"/>
      <c r="CQ58" s="863"/>
      <c r="CR58" s="861"/>
      <c r="CS58" s="862"/>
      <c r="CT58" s="862"/>
      <c r="CU58" s="862"/>
      <c r="CV58" s="863"/>
      <c r="CW58" s="861"/>
      <c r="CX58" s="862"/>
      <c r="CY58" s="862"/>
      <c r="CZ58" s="862"/>
      <c r="DA58" s="863"/>
      <c r="DB58" s="861"/>
      <c r="DC58" s="862"/>
      <c r="DD58" s="862"/>
      <c r="DE58" s="862"/>
      <c r="DF58" s="863"/>
      <c r="DG58" s="861"/>
      <c r="DH58" s="862"/>
      <c r="DI58" s="862"/>
      <c r="DJ58" s="862"/>
      <c r="DK58" s="863"/>
      <c r="DL58" s="861"/>
      <c r="DM58" s="862"/>
      <c r="DN58" s="862"/>
      <c r="DO58" s="862"/>
      <c r="DP58" s="863"/>
      <c r="DQ58" s="861"/>
      <c r="DR58" s="862"/>
      <c r="DS58" s="862"/>
      <c r="DT58" s="862"/>
      <c r="DU58" s="863"/>
      <c r="DV58" s="864"/>
      <c r="DW58" s="865"/>
      <c r="DX58" s="865"/>
      <c r="DY58" s="865"/>
      <c r="DZ58" s="866"/>
      <c r="EA58" s="246"/>
    </row>
    <row r="59" spans="1:131" s="247" customFormat="1" ht="26.25" customHeight="1" x14ac:dyDescent="0.15">
      <c r="A59" s="261">
        <v>32</v>
      </c>
      <c r="B59" s="835"/>
      <c r="C59" s="836"/>
      <c r="D59" s="836"/>
      <c r="E59" s="836"/>
      <c r="F59" s="836"/>
      <c r="G59" s="836"/>
      <c r="H59" s="836"/>
      <c r="I59" s="836"/>
      <c r="J59" s="836"/>
      <c r="K59" s="836"/>
      <c r="L59" s="836"/>
      <c r="M59" s="836"/>
      <c r="N59" s="836"/>
      <c r="O59" s="836"/>
      <c r="P59" s="837"/>
      <c r="Q59" s="913"/>
      <c r="R59" s="914"/>
      <c r="S59" s="914"/>
      <c r="T59" s="914"/>
      <c r="U59" s="914"/>
      <c r="V59" s="914"/>
      <c r="W59" s="914"/>
      <c r="X59" s="914"/>
      <c r="Y59" s="914"/>
      <c r="Z59" s="914"/>
      <c r="AA59" s="914"/>
      <c r="AB59" s="914"/>
      <c r="AC59" s="914"/>
      <c r="AD59" s="914"/>
      <c r="AE59" s="915"/>
      <c r="AF59" s="841"/>
      <c r="AG59" s="842"/>
      <c r="AH59" s="842"/>
      <c r="AI59" s="842"/>
      <c r="AJ59" s="843"/>
      <c r="AK59" s="916"/>
      <c r="AL59" s="914"/>
      <c r="AM59" s="914"/>
      <c r="AN59" s="914"/>
      <c r="AO59" s="914"/>
      <c r="AP59" s="914"/>
      <c r="AQ59" s="914"/>
      <c r="AR59" s="914"/>
      <c r="AS59" s="914"/>
      <c r="AT59" s="914"/>
      <c r="AU59" s="914"/>
      <c r="AV59" s="914"/>
      <c r="AW59" s="914"/>
      <c r="AX59" s="914"/>
      <c r="AY59" s="914"/>
      <c r="AZ59" s="917"/>
      <c r="BA59" s="917"/>
      <c r="BB59" s="917"/>
      <c r="BC59" s="917"/>
      <c r="BD59" s="917"/>
      <c r="BE59" s="908"/>
      <c r="BF59" s="908"/>
      <c r="BG59" s="908"/>
      <c r="BH59" s="908"/>
      <c r="BI59" s="909"/>
      <c r="BJ59" s="252"/>
      <c r="BK59" s="252"/>
      <c r="BL59" s="252"/>
      <c r="BM59" s="252"/>
      <c r="BN59" s="252"/>
      <c r="BO59" s="265"/>
      <c r="BP59" s="265"/>
      <c r="BQ59" s="262">
        <v>53</v>
      </c>
      <c r="BR59" s="263"/>
      <c r="BS59" s="848"/>
      <c r="BT59" s="849"/>
      <c r="BU59" s="849"/>
      <c r="BV59" s="849"/>
      <c r="BW59" s="849"/>
      <c r="BX59" s="849"/>
      <c r="BY59" s="849"/>
      <c r="BZ59" s="849"/>
      <c r="CA59" s="849"/>
      <c r="CB59" s="849"/>
      <c r="CC59" s="849"/>
      <c r="CD59" s="849"/>
      <c r="CE59" s="849"/>
      <c r="CF59" s="849"/>
      <c r="CG59" s="850"/>
      <c r="CH59" s="861"/>
      <c r="CI59" s="862"/>
      <c r="CJ59" s="862"/>
      <c r="CK59" s="862"/>
      <c r="CL59" s="863"/>
      <c r="CM59" s="861"/>
      <c r="CN59" s="862"/>
      <c r="CO59" s="862"/>
      <c r="CP59" s="862"/>
      <c r="CQ59" s="863"/>
      <c r="CR59" s="861"/>
      <c r="CS59" s="862"/>
      <c r="CT59" s="862"/>
      <c r="CU59" s="862"/>
      <c r="CV59" s="863"/>
      <c r="CW59" s="861"/>
      <c r="CX59" s="862"/>
      <c r="CY59" s="862"/>
      <c r="CZ59" s="862"/>
      <c r="DA59" s="863"/>
      <c r="DB59" s="861"/>
      <c r="DC59" s="862"/>
      <c r="DD59" s="862"/>
      <c r="DE59" s="862"/>
      <c r="DF59" s="863"/>
      <c r="DG59" s="861"/>
      <c r="DH59" s="862"/>
      <c r="DI59" s="862"/>
      <c r="DJ59" s="862"/>
      <c r="DK59" s="863"/>
      <c r="DL59" s="861"/>
      <c r="DM59" s="862"/>
      <c r="DN59" s="862"/>
      <c r="DO59" s="862"/>
      <c r="DP59" s="863"/>
      <c r="DQ59" s="861"/>
      <c r="DR59" s="862"/>
      <c r="DS59" s="862"/>
      <c r="DT59" s="862"/>
      <c r="DU59" s="863"/>
      <c r="DV59" s="864"/>
      <c r="DW59" s="865"/>
      <c r="DX59" s="865"/>
      <c r="DY59" s="865"/>
      <c r="DZ59" s="866"/>
      <c r="EA59" s="246"/>
    </row>
    <row r="60" spans="1:131" s="247" customFormat="1" ht="26.25" customHeight="1" x14ac:dyDescent="0.15">
      <c r="A60" s="261">
        <v>33</v>
      </c>
      <c r="B60" s="835"/>
      <c r="C60" s="836"/>
      <c r="D60" s="836"/>
      <c r="E60" s="836"/>
      <c r="F60" s="836"/>
      <c r="G60" s="836"/>
      <c r="H60" s="836"/>
      <c r="I60" s="836"/>
      <c r="J60" s="836"/>
      <c r="K60" s="836"/>
      <c r="L60" s="836"/>
      <c r="M60" s="836"/>
      <c r="N60" s="836"/>
      <c r="O60" s="836"/>
      <c r="P60" s="837"/>
      <c r="Q60" s="913"/>
      <c r="R60" s="914"/>
      <c r="S60" s="914"/>
      <c r="T60" s="914"/>
      <c r="U60" s="914"/>
      <c r="V60" s="914"/>
      <c r="W60" s="914"/>
      <c r="X60" s="914"/>
      <c r="Y60" s="914"/>
      <c r="Z60" s="914"/>
      <c r="AA60" s="914"/>
      <c r="AB60" s="914"/>
      <c r="AC60" s="914"/>
      <c r="AD60" s="914"/>
      <c r="AE60" s="915"/>
      <c r="AF60" s="841"/>
      <c r="AG60" s="842"/>
      <c r="AH60" s="842"/>
      <c r="AI60" s="842"/>
      <c r="AJ60" s="843"/>
      <c r="AK60" s="916"/>
      <c r="AL60" s="914"/>
      <c r="AM60" s="914"/>
      <c r="AN60" s="914"/>
      <c r="AO60" s="914"/>
      <c r="AP60" s="914"/>
      <c r="AQ60" s="914"/>
      <c r="AR60" s="914"/>
      <c r="AS60" s="914"/>
      <c r="AT60" s="914"/>
      <c r="AU60" s="914"/>
      <c r="AV60" s="914"/>
      <c r="AW60" s="914"/>
      <c r="AX60" s="914"/>
      <c r="AY60" s="914"/>
      <c r="AZ60" s="917"/>
      <c r="BA60" s="917"/>
      <c r="BB60" s="917"/>
      <c r="BC60" s="917"/>
      <c r="BD60" s="917"/>
      <c r="BE60" s="908"/>
      <c r="BF60" s="908"/>
      <c r="BG60" s="908"/>
      <c r="BH60" s="908"/>
      <c r="BI60" s="909"/>
      <c r="BJ60" s="252"/>
      <c r="BK60" s="252"/>
      <c r="BL60" s="252"/>
      <c r="BM60" s="252"/>
      <c r="BN60" s="252"/>
      <c r="BO60" s="265"/>
      <c r="BP60" s="265"/>
      <c r="BQ60" s="262">
        <v>54</v>
      </c>
      <c r="BR60" s="263"/>
      <c r="BS60" s="848"/>
      <c r="BT60" s="849"/>
      <c r="BU60" s="849"/>
      <c r="BV60" s="849"/>
      <c r="BW60" s="849"/>
      <c r="BX60" s="849"/>
      <c r="BY60" s="849"/>
      <c r="BZ60" s="849"/>
      <c r="CA60" s="849"/>
      <c r="CB60" s="849"/>
      <c r="CC60" s="849"/>
      <c r="CD60" s="849"/>
      <c r="CE60" s="849"/>
      <c r="CF60" s="849"/>
      <c r="CG60" s="850"/>
      <c r="CH60" s="861"/>
      <c r="CI60" s="862"/>
      <c r="CJ60" s="862"/>
      <c r="CK60" s="862"/>
      <c r="CL60" s="863"/>
      <c r="CM60" s="861"/>
      <c r="CN60" s="862"/>
      <c r="CO60" s="862"/>
      <c r="CP60" s="862"/>
      <c r="CQ60" s="863"/>
      <c r="CR60" s="861"/>
      <c r="CS60" s="862"/>
      <c r="CT60" s="862"/>
      <c r="CU60" s="862"/>
      <c r="CV60" s="863"/>
      <c r="CW60" s="861"/>
      <c r="CX60" s="862"/>
      <c r="CY60" s="862"/>
      <c r="CZ60" s="862"/>
      <c r="DA60" s="863"/>
      <c r="DB60" s="861"/>
      <c r="DC60" s="862"/>
      <c r="DD60" s="862"/>
      <c r="DE60" s="862"/>
      <c r="DF60" s="863"/>
      <c r="DG60" s="861"/>
      <c r="DH60" s="862"/>
      <c r="DI60" s="862"/>
      <c r="DJ60" s="862"/>
      <c r="DK60" s="863"/>
      <c r="DL60" s="861"/>
      <c r="DM60" s="862"/>
      <c r="DN60" s="862"/>
      <c r="DO60" s="862"/>
      <c r="DP60" s="863"/>
      <c r="DQ60" s="861"/>
      <c r="DR60" s="862"/>
      <c r="DS60" s="862"/>
      <c r="DT60" s="862"/>
      <c r="DU60" s="863"/>
      <c r="DV60" s="864"/>
      <c r="DW60" s="865"/>
      <c r="DX60" s="865"/>
      <c r="DY60" s="865"/>
      <c r="DZ60" s="866"/>
      <c r="EA60" s="246"/>
    </row>
    <row r="61" spans="1:131" s="247" customFormat="1" ht="26.25" customHeight="1" thickBot="1" x14ac:dyDescent="0.2">
      <c r="A61" s="261">
        <v>34</v>
      </c>
      <c r="B61" s="835"/>
      <c r="C61" s="836"/>
      <c r="D61" s="836"/>
      <c r="E61" s="836"/>
      <c r="F61" s="836"/>
      <c r="G61" s="836"/>
      <c r="H61" s="836"/>
      <c r="I61" s="836"/>
      <c r="J61" s="836"/>
      <c r="K61" s="836"/>
      <c r="L61" s="836"/>
      <c r="M61" s="836"/>
      <c r="N61" s="836"/>
      <c r="O61" s="836"/>
      <c r="P61" s="837"/>
      <c r="Q61" s="913"/>
      <c r="R61" s="914"/>
      <c r="S61" s="914"/>
      <c r="T61" s="914"/>
      <c r="U61" s="914"/>
      <c r="V61" s="914"/>
      <c r="W61" s="914"/>
      <c r="X61" s="914"/>
      <c r="Y61" s="914"/>
      <c r="Z61" s="914"/>
      <c r="AA61" s="914"/>
      <c r="AB61" s="914"/>
      <c r="AC61" s="914"/>
      <c r="AD61" s="914"/>
      <c r="AE61" s="915"/>
      <c r="AF61" s="841"/>
      <c r="AG61" s="842"/>
      <c r="AH61" s="842"/>
      <c r="AI61" s="842"/>
      <c r="AJ61" s="843"/>
      <c r="AK61" s="916"/>
      <c r="AL61" s="914"/>
      <c r="AM61" s="914"/>
      <c r="AN61" s="914"/>
      <c r="AO61" s="914"/>
      <c r="AP61" s="914"/>
      <c r="AQ61" s="914"/>
      <c r="AR61" s="914"/>
      <c r="AS61" s="914"/>
      <c r="AT61" s="914"/>
      <c r="AU61" s="914"/>
      <c r="AV61" s="914"/>
      <c r="AW61" s="914"/>
      <c r="AX61" s="914"/>
      <c r="AY61" s="914"/>
      <c r="AZ61" s="917"/>
      <c r="BA61" s="917"/>
      <c r="BB61" s="917"/>
      <c r="BC61" s="917"/>
      <c r="BD61" s="917"/>
      <c r="BE61" s="908"/>
      <c r="BF61" s="908"/>
      <c r="BG61" s="908"/>
      <c r="BH61" s="908"/>
      <c r="BI61" s="909"/>
      <c r="BJ61" s="252"/>
      <c r="BK61" s="252"/>
      <c r="BL61" s="252"/>
      <c r="BM61" s="252"/>
      <c r="BN61" s="252"/>
      <c r="BO61" s="265"/>
      <c r="BP61" s="265"/>
      <c r="BQ61" s="262">
        <v>55</v>
      </c>
      <c r="BR61" s="263"/>
      <c r="BS61" s="848"/>
      <c r="BT61" s="849"/>
      <c r="BU61" s="849"/>
      <c r="BV61" s="849"/>
      <c r="BW61" s="849"/>
      <c r="BX61" s="849"/>
      <c r="BY61" s="849"/>
      <c r="BZ61" s="849"/>
      <c r="CA61" s="849"/>
      <c r="CB61" s="849"/>
      <c r="CC61" s="849"/>
      <c r="CD61" s="849"/>
      <c r="CE61" s="849"/>
      <c r="CF61" s="849"/>
      <c r="CG61" s="850"/>
      <c r="CH61" s="861"/>
      <c r="CI61" s="862"/>
      <c r="CJ61" s="862"/>
      <c r="CK61" s="862"/>
      <c r="CL61" s="863"/>
      <c r="CM61" s="861"/>
      <c r="CN61" s="862"/>
      <c r="CO61" s="862"/>
      <c r="CP61" s="862"/>
      <c r="CQ61" s="863"/>
      <c r="CR61" s="861"/>
      <c r="CS61" s="862"/>
      <c r="CT61" s="862"/>
      <c r="CU61" s="862"/>
      <c r="CV61" s="863"/>
      <c r="CW61" s="861"/>
      <c r="CX61" s="862"/>
      <c r="CY61" s="862"/>
      <c r="CZ61" s="862"/>
      <c r="DA61" s="863"/>
      <c r="DB61" s="861"/>
      <c r="DC61" s="862"/>
      <c r="DD61" s="862"/>
      <c r="DE61" s="862"/>
      <c r="DF61" s="863"/>
      <c r="DG61" s="861"/>
      <c r="DH61" s="862"/>
      <c r="DI61" s="862"/>
      <c r="DJ61" s="862"/>
      <c r="DK61" s="863"/>
      <c r="DL61" s="861"/>
      <c r="DM61" s="862"/>
      <c r="DN61" s="862"/>
      <c r="DO61" s="862"/>
      <c r="DP61" s="863"/>
      <c r="DQ61" s="861"/>
      <c r="DR61" s="862"/>
      <c r="DS61" s="862"/>
      <c r="DT61" s="862"/>
      <c r="DU61" s="863"/>
      <c r="DV61" s="864"/>
      <c r="DW61" s="865"/>
      <c r="DX61" s="865"/>
      <c r="DY61" s="865"/>
      <c r="DZ61" s="866"/>
      <c r="EA61" s="246"/>
    </row>
    <row r="62" spans="1:131" s="247" customFormat="1" ht="26.25" customHeight="1" x14ac:dyDescent="0.15">
      <c r="A62" s="261">
        <v>35</v>
      </c>
      <c r="B62" s="835"/>
      <c r="C62" s="836"/>
      <c r="D62" s="836"/>
      <c r="E62" s="836"/>
      <c r="F62" s="836"/>
      <c r="G62" s="836"/>
      <c r="H62" s="836"/>
      <c r="I62" s="836"/>
      <c r="J62" s="836"/>
      <c r="K62" s="836"/>
      <c r="L62" s="836"/>
      <c r="M62" s="836"/>
      <c r="N62" s="836"/>
      <c r="O62" s="836"/>
      <c r="P62" s="837"/>
      <c r="Q62" s="913"/>
      <c r="R62" s="914"/>
      <c r="S62" s="914"/>
      <c r="T62" s="914"/>
      <c r="U62" s="914"/>
      <c r="V62" s="914"/>
      <c r="W62" s="914"/>
      <c r="X62" s="914"/>
      <c r="Y62" s="914"/>
      <c r="Z62" s="914"/>
      <c r="AA62" s="914"/>
      <c r="AB62" s="914"/>
      <c r="AC62" s="914"/>
      <c r="AD62" s="914"/>
      <c r="AE62" s="915"/>
      <c r="AF62" s="841"/>
      <c r="AG62" s="842"/>
      <c r="AH62" s="842"/>
      <c r="AI62" s="842"/>
      <c r="AJ62" s="843"/>
      <c r="AK62" s="916"/>
      <c r="AL62" s="914"/>
      <c r="AM62" s="914"/>
      <c r="AN62" s="914"/>
      <c r="AO62" s="914"/>
      <c r="AP62" s="914"/>
      <c r="AQ62" s="914"/>
      <c r="AR62" s="914"/>
      <c r="AS62" s="914"/>
      <c r="AT62" s="914"/>
      <c r="AU62" s="914"/>
      <c r="AV62" s="914"/>
      <c r="AW62" s="914"/>
      <c r="AX62" s="914"/>
      <c r="AY62" s="914"/>
      <c r="AZ62" s="917"/>
      <c r="BA62" s="917"/>
      <c r="BB62" s="917"/>
      <c r="BC62" s="917"/>
      <c r="BD62" s="917"/>
      <c r="BE62" s="908"/>
      <c r="BF62" s="908"/>
      <c r="BG62" s="908"/>
      <c r="BH62" s="908"/>
      <c r="BI62" s="909"/>
      <c r="BJ62" s="925" t="s">
        <v>407</v>
      </c>
      <c r="BK62" s="886"/>
      <c r="BL62" s="886"/>
      <c r="BM62" s="886"/>
      <c r="BN62" s="887"/>
      <c r="BO62" s="265"/>
      <c r="BP62" s="265"/>
      <c r="BQ62" s="262">
        <v>56</v>
      </c>
      <c r="BR62" s="263"/>
      <c r="BS62" s="848"/>
      <c r="BT62" s="849"/>
      <c r="BU62" s="849"/>
      <c r="BV62" s="849"/>
      <c r="BW62" s="849"/>
      <c r="BX62" s="849"/>
      <c r="BY62" s="849"/>
      <c r="BZ62" s="849"/>
      <c r="CA62" s="849"/>
      <c r="CB62" s="849"/>
      <c r="CC62" s="849"/>
      <c r="CD62" s="849"/>
      <c r="CE62" s="849"/>
      <c r="CF62" s="849"/>
      <c r="CG62" s="850"/>
      <c r="CH62" s="861"/>
      <c r="CI62" s="862"/>
      <c r="CJ62" s="862"/>
      <c r="CK62" s="862"/>
      <c r="CL62" s="863"/>
      <c r="CM62" s="861"/>
      <c r="CN62" s="862"/>
      <c r="CO62" s="862"/>
      <c r="CP62" s="862"/>
      <c r="CQ62" s="863"/>
      <c r="CR62" s="861"/>
      <c r="CS62" s="862"/>
      <c r="CT62" s="862"/>
      <c r="CU62" s="862"/>
      <c r="CV62" s="863"/>
      <c r="CW62" s="861"/>
      <c r="CX62" s="862"/>
      <c r="CY62" s="862"/>
      <c r="CZ62" s="862"/>
      <c r="DA62" s="863"/>
      <c r="DB62" s="861"/>
      <c r="DC62" s="862"/>
      <c r="DD62" s="862"/>
      <c r="DE62" s="862"/>
      <c r="DF62" s="863"/>
      <c r="DG62" s="861"/>
      <c r="DH62" s="862"/>
      <c r="DI62" s="862"/>
      <c r="DJ62" s="862"/>
      <c r="DK62" s="863"/>
      <c r="DL62" s="861"/>
      <c r="DM62" s="862"/>
      <c r="DN62" s="862"/>
      <c r="DO62" s="862"/>
      <c r="DP62" s="863"/>
      <c r="DQ62" s="861"/>
      <c r="DR62" s="862"/>
      <c r="DS62" s="862"/>
      <c r="DT62" s="862"/>
      <c r="DU62" s="863"/>
      <c r="DV62" s="864"/>
      <c r="DW62" s="865"/>
      <c r="DX62" s="865"/>
      <c r="DY62" s="865"/>
      <c r="DZ62" s="866"/>
      <c r="EA62" s="246"/>
    </row>
    <row r="63" spans="1:131" s="247" customFormat="1" ht="26.25" customHeight="1" thickBot="1" x14ac:dyDescent="0.2">
      <c r="A63" s="264" t="s">
        <v>388</v>
      </c>
      <c r="B63" s="870" t="s">
        <v>408</v>
      </c>
      <c r="C63" s="871"/>
      <c r="D63" s="871"/>
      <c r="E63" s="871"/>
      <c r="F63" s="871"/>
      <c r="G63" s="871"/>
      <c r="H63" s="871"/>
      <c r="I63" s="871"/>
      <c r="J63" s="871"/>
      <c r="K63" s="871"/>
      <c r="L63" s="871"/>
      <c r="M63" s="871"/>
      <c r="N63" s="871"/>
      <c r="O63" s="871"/>
      <c r="P63" s="872"/>
      <c r="Q63" s="918"/>
      <c r="R63" s="919"/>
      <c r="S63" s="919"/>
      <c r="T63" s="919"/>
      <c r="U63" s="919"/>
      <c r="V63" s="919"/>
      <c r="W63" s="919"/>
      <c r="X63" s="919"/>
      <c r="Y63" s="919"/>
      <c r="Z63" s="919"/>
      <c r="AA63" s="919"/>
      <c r="AB63" s="919"/>
      <c r="AC63" s="919"/>
      <c r="AD63" s="919"/>
      <c r="AE63" s="920"/>
      <c r="AF63" s="921">
        <v>8</v>
      </c>
      <c r="AG63" s="922"/>
      <c r="AH63" s="922"/>
      <c r="AI63" s="922"/>
      <c r="AJ63" s="923"/>
      <c r="AK63" s="924"/>
      <c r="AL63" s="919"/>
      <c r="AM63" s="919"/>
      <c r="AN63" s="919"/>
      <c r="AO63" s="919"/>
      <c r="AP63" s="926">
        <f>SUM(AP28:AT62)</f>
        <v>677</v>
      </c>
      <c r="AQ63" s="927"/>
      <c r="AR63" s="927"/>
      <c r="AS63" s="927"/>
      <c r="AT63" s="928"/>
      <c r="AU63" s="926">
        <f>SUM(AU28:AY62)</f>
        <v>456</v>
      </c>
      <c r="AV63" s="927"/>
      <c r="AW63" s="927"/>
      <c r="AX63" s="927"/>
      <c r="AY63" s="928"/>
      <c r="AZ63" s="929"/>
      <c r="BA63" s="929"/>
      <c r="BB63" s="929"/>
      <c r="BC63" s="929"/>
      <c r="BD63" s="929"/>
      <c r="BE63" s="930"/>
      <c r="BF63" s="930"/>
      <c r="BG63" s="930"/>
      <c r="BH63" s="930"/>
      <c r="BI63" s="931"/>
      <c r="BJ63" s="932" t="s">
        <v>405</v>
      </c>
      <c r="BK63" s="927"/>
      <c r="BL63" s="927"/>
      <c r="BM63" s="927"/>
      <c r="BN63" s="933"/>
      <c r="BO63" s="265"/>
      <c r="BP63" s="265"/>
      <c r="BQ63" s="262">
        <v>57</v>
      </c>
      <c r="BR63" s="263"/>
      <c r="BS63" s="848"/>
      <c r="BT63" s="849"/>
      <c r="BU63" s="849"/>
      <c r="BV63" s="849"/>
      <c r="BW63" s="849"/>
      <c r="BX63" s="849"/>
      <c r="BY63" s="849"/>
      <c r="BZ63" s="849"/>
      <c r="CA63" s="849"/>
      <c r="CB63" s="849"/>
      <c r="CC63" s="849"/>
      <c r="CD63" s="849"/>
      <c r="CE63" s="849"/>
      <c r="CF63" s="849"/>
      <c r="CG63" s="850"/>
      <c r="CH63" s="861"/>
      <c r="CI63" s="862"/>
      <c r="CJ63" s="862"/>
      <c r="CK63" s="862"/>
      <c r="CL63" s="863"/>
      <c r="CM63" s="861"/>
      <c r="CN63" s="862"/>
      <c r="CO63" s="862"/>
      <c r="CP63" s="862"/>
      <c r="CQ63" s="863"/>
      <c r="CR63" s="861"/>
      <c r="CS63" s="862"/>
      <c r="CT63" s="862"/>
      <c r="CU63" s="862"/>
      <c r="CV63" s="863"/>
      <c r="CW63" s="861"/>
      <c r="CX63" s="862"/>
      <c r="CY63" s="862"/>
      <c r="CZ63" s="862"/>
      <c r="DA63" s="863"/>
      <c r="DB63" s="861"/>
      <c r="DC63" s="862"/>
      <c r="DD63" s="862"/>
      <c r="DE63" s="862"/>
      <c r="DF63" s="863"/>
      <c r="DG63" s="861"/>
      <c r="DH63" s="862"/>
      <c r="DI63" s="862"/>
      <c r="DJ63" s="862"/>
      <c r="DK63" s="863"/>
      <c r="DL63" s="861"/>
      <c r="DM63" s="862"/>
      <c r="DN63" s="862"/>
      <c r="DO63" s="862"/>
      <c r="DP63" s="863"/>
      <c r="DQ63" s="861"/>
      <c r="DR63" s="862"/>
      <c r="DS63" s="862"/>
      <c r="DT63" s="862"/>
      <c r="DU63" s="863"/>
      <c r="DV63" s="864"/>
      <c r="DW63" s="865"/>
      <c r="DX63" s="865"/>
      <c r="DY63" s="865"/>
      <c r="DZ63" s="866"/>
      <c r="EA63" s="246"/>
    </row>
    <row r="64" spans="1:131" s="247" customFormat="1" ht="26.25" customHeight="1" x14ac:dyDescent="0.15">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848"/>
      <c r="BT64" s="849"/>
      <c r="BU64" s="849"/>
      <c r="BV64" s="849"/>
      <c r="BW64" s="849"/>
      <c r="BX64" s="849"/>
      <c r="BY64" s="849"/>
      <c r="BZ64" s="849"/>
      <c r="CA64" s="849"/>
      <c r="CB64" s="849"/>
      <c r="CC64" s="849"/>
      <c r="CD64" s="849"/>
      <c r="CE64" s="849"/>
      <c r="CF64" s="849"/>
      <c r="CG64" s="850"/>
      <c r="CH64" s="861"/>
      <c r="CI64" s="862"/>
      <c r="CJ64" s="862"/>
      <c r="CK64" s="862"/>
      <c r="CL64" s="863"/>
      <c r="CM64" s="861"/>
      <c r="CN64" s="862"/>
      <c r="CO64" s="862"/>
      <c r="CP64" s="862"/>
      <c r="CQ64" s="863"/>
      <c r="CR64" s="861"/>
      <c r="CS64" s="862"/>
      <c r="CT64" s="862"/>
      <c r="CU64" s="862"/>
      <c r="CV64" s="863"/>
      <c r="CW64" s="861"/>
      <c r="CX64" s="862"/>
      <c r="CY64" s="862"/>
      <c r="CZ64" s="862"/>
      <c r="DA64" s="863"/>
      <c r="DB64" s="861"/>
      <c r="DC64" s="862"/>
      <c r="DD64" s="862"/>
      <c r="DE64" s="862"/>
      <c r="DF64" s="863"/>
      <c r="DG64" s="861"/>
      <c r="DH64" s="862"/>
      <c r="DI64" s="862"/>
      <c r="DJ64" s="862"/>
      <c r="DK64" s="863"/>
      <c r="DL64" s="861"/>
      <c r="DM64" s="862"/>
      <c r="DN64" s="862"/>
      <c r="DO64" s="862"/>
      <c r="DP64" s="863"/>
      <c r="DQ64" s="861"/>
      <c r="DR64" s="862"/>
      <c r="DS64" s="862"/>
      <c r="DT64" s="862"/>
      <c r="DU64" s="863"/>
      <c r="DV64" s="864"/>
      <c r="DW64" s="865"/>
      <c r="DX64" s="865"/>
      <c r="DY64" s="865"/>
      <c r="DZ64" s="866"/>
      <c r="EA64" s="246"/>
    </row>
    <row r="65" spans="1:131" s="247" customFormat="1" ht="26.25" customHeight="1" thickBot="1" x14ac:dyDescent="0.2">
      <c r="A65" s="252" t="s">
        <v>409</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848"/>
      <c r="BT65" s="849"/>
      <c r="BU65" s="849"/>
      <c r="BV65" s="849"/>
      <c r="BW65" s="849"/>
      <c r="BX65" s="849"/>
      <c r="BY65" s="849"/>
      <c r="BZ65" s="849"/>
      <c r="CA65" s="849"/>
      <c r="CB65" s="849"/>
      <c r="CC65" s="849"/>
      <c r="CD65" s="849"/>
      <c r="CE65" s="849"/>
      <c r="CF65" s="849"/>
      <c r="CG65" s="850"/>
      <c r="CH65" s="861"/>
      <c r="CI65" s="862"/>
      <c r="CJ65" s="862"/>
      <c r="CK65" s="862"/>
      <c r="CL65" s="863"/>
      <c r="CM65" s="861"/>
      <c r="CN65" s="862"/>
      <c r="CO65" s="862"/>
      <c r="CP65" s="862"/>
      <c r="CQ65" s="863"/>
      <c r="CR65" s="861"/>
      <c r="CS65" s="862"/>
      <c r="CT65" s="862"/>
      <c r="CU65" s="862"/>
      <c r="CV65" s="863"/>
      <c r="CW65" s="861"/>
      <c r="CX65" s="862"/>
      <c r="CY65" s="862"/>
      <c r="CZ65" s="862"/>
      <c r="DA65" s="863"/>
      <c r="DB65" s="861"/>
      <c r="DC65" s="862"/>
      <c r="DD65" s="862"/>
      <c r="DE65" s="862"/>
      <c r="DF65" s="863"/>
      <c r="DG65" s="861"/>
      <c r="DH65" s="862"/>
      <c r="DI65" s="862"/>
      <c r="DJ65" s="862"/>
      <c r="DK65" s="863"/>
      <c r="DL65" s="861"/>
      <c r="DM65" s="862"/>
      <c r="DN65" s="862"/>
      <c r="DO65" s="862"/>
      <c r="DP65" s="863"/>
      <c r="DQ65" s="861"/>
      <c r="DR65" s="862"/>
      <c r="DS65" s="862"/>
      <c r="DT65" s="862"/>
      <c r="DU65" s="863"/>
      <c r="DV65" s="864"/>
      <c r="DW65" s="865"/>
      <c r="DX65" s="865"/>
      <c r="DY65" s="865"/>
      <c r="DZ65" s="866"/>
      <c r="EA65" s="246"/>
    </row>
    <row r="66" spans="1:131" s="247" customFormat="1" ht="26.25" customHeight="1" x14ac:dyDescent="0.15">
      <c r="A66" s="820" t="s">
        <v>410</v>
      </c>
      <c r="B66" s="821"/>
      <c r="C66" s="821"/>
      <c r="D66" s="821"/>
      <c r="E66" s="821"/>
      <c r="F66" s="821"/>
      <c r="G66" s="821"/>
      <c r="H66" s="821"/>
      <c r="I66" s="821"/>
      <c r="J66" s="821"/>
      <c r="K66" s="821"/>
      <c r="L66" s="821"/>
      <c r="M66" s="821"/>
      <c r="N66" s="821"/>
      <c r="O66" s="821"/>
      <c r="P66" s="822"/>
      <c r="Q66" s="797" t="s">
        <v>411</v>
      </c>
      <c r="R66" s="798"/>
      <c r="S66" s="798"/>
      <c r="T66" s="798"/>
      <c r="U66" s="799"/>
      <c r="V66" s="797" t="s">
        <v>412</v>
      </c>
      <c r="W66" s="798"/>
      <c r="X66" s="798"/>
      <c r="Y66" s="798"/>
      <c r="Z66" s="799"/>
      <c r="AA66" s="797" t="s">
        <v>413</v>
      </c>
      <c r="AB66" s="798"/>
      <c r="AC66" s="798"/>
      <c r="AD66" s="798"/>
      <c r="AE66" s="799"/>
      <c r="AF66" s="934" t="s">
        <v>414</v>
      </c>
      <c r="AG66" s="893"/>
      <c r="AH66" s="893"/>
      <c r="AI66" s="893"/>
      <c r="AJ66" s="935"/>
      <c r="AK66" s="797" t="s">
        <v>415</v>
      </c>
      <c r="AL66" s="821"/>
      <c r="AM66" s="821"/>
      <c r="AN66" s="821"/>
      <c r="AO66" s="822"/>
      <c r="AP66" s="797" t="s">
        <v>416</v>
      </c>
      <c r="AQ66" s="798"/>
      <c r="AR66" s="798"/>
      <c r="AS66" s="798"/>
      <c r="AT66" s="799"/>
      <c r="AU66" s="797" t="s">
        <v>417</v>
      </c>
      <c r="AV66" s="798"/>
      <c r="AW66" s="798"/>
      <c r="AX66" s="798"/>
      <c r="AY66" s="799"/>
      <c r="AZ66" s="797" t="s">
        <v>376</v>
      </c>
      <c r="BA66" s="798"/>
      <c r="BB66" s="798"/>
      <c r="BC66" s="798"/>
      <c r="BD66" s="809"/>
      <c r="BE66" s="265"/>
      <c r="BF66" s="265"/>
      <c r="BG66" s="265"/>
      <c r="BH66" s="265"/>
      <c r="BI66" s="265"/>
      <c r="BJ66" s="265"/>
      <c r="BK66" s="265"/>
      <c r="BL66" s="265"/>
      <c r="BM66" s="265"/>
      <c r="BN66" s="265"/>
      <c r="BO66" s="265"/>
      <c r="BP66" s="265"/>
      <c r="BQ66" s="262">
        <v>60</v>
      </c>
      <c r="BR66" s="267"/>
      <c r="BS66" s="945"/>
      <c r="BT66" s="946"/>
      <c r="BU66" s="946"/>
      <c r="BV66" s="946"/>
      <c r="BW66" s="946"/>
      <c r="BX66" s="946"/>
      <c r="BY66" s="946"/>
      <c r="BZ66" s="946"/>
      <c r="CA66" s="946"/>
      <c r="CB66" s="946"/>
      <c r="CC66" s="946"/>
      <c r="CD66" s="946"/>
      <c r="CE66" s="946"/>
      <c r="CF66" s="946"/>
      <c r="CG66" s="947"/>
      <c r="CH66" s="942"/>
      <c r="CI66" s="943"/>
      <c r="CJ66" s="943"/>
      <c r="CK66" s="943"/>
      <c r="CL66" s="944"/>
      <c r="CM66" s="942"/>
      <c r="CN66" s="943"/>
      <c r="CO66" s="943"/>
      <c r="CP66" s="943"/>
      <c r="CQ66" s="944"/>
      <c r="CR66" s="942"/>
      <c r="CS66" s="943"/>
      <c r="CT66" s="943"/>
      <c r="CU66" s="943"/>
      <c r="CV66" s="944"/>
      <c r="CW66" s="942"/>
      <c r="CX66" s="943"/>
      <c r="CY66" s="943"/>
      <c r="CZ66" s="943"/>
      <c r="DA66" s="944"/>
      <c r="DB66" s="942"/>
      <c r="DC66" s="943"/>
      <c r="DD66" s="943"/>
      <c r="DE66" s="943"/>
      <c r="DF66" s="944"/>
      <c r="DG66" s="942"/>
      <c r="DH66" s="943"/>
      <c r="DI66" s="943"/>
      <c r="DJ66" s="943"/>
      <c r="DK66" s="944"/>
      <c r="DL66" s="942"/>
      <c r="DM66" s="943"/>
      <c r="DN66" s="943"/>
      <c r="DO66" s="943"/>
      <c r="DP66" s="944"/>
      <c r="DQ66" s="942"/>
      <c r="DR66" s="943"/>
      <c r="DS66" s="943"/>
      <c r="DT66" s="943"/>
      <c r="DU66" s="944"/>
      <c r="DV66" s="939"/>
      <c r="DW66" s="940"/>
      <c r="DX66" s="940"/>
      <c r="DY66" s="940"/>
      <c r="DZ66" s="941"/>
      <c r="EA66" s="246"/>
    </row>
    <row r="67" spans="1:131" s="247" customFormat="1" ht="26.25" customHeight="1" thickBot="1" x14ac:dyDescent="0.2">
      <c r="A67" s="823"/>
      <c r="B67" s="824"/>
      <c r="C67" s="824"/>
      <c r="D67" s="824"/>
      <c r="E67" s="824"/>
      <c r="F67" s="824"/>
      <c r="G67" s="824"/>
      <c r="H67" s="824"/>
      <c r="I67" s="824"/>
      <c r="J67" s="824"/>
      <c r="K67" s="824"/>
      <c r="L67" s="824"/>
      <c r="M67" s="824"/>
      <c r="N67" s="824"/>
      <c r="O67" s="824"/>
      <c r="P67" s="825"/>
      <c r="Q67" s="800"/>
      <c r="R67" s="801"/>
      <c r="S67" s="801"/>
      <c r="T67" s="801"/>
      <c r="U67" s="802"/>
      <c r="V67" s="800"/>
      <c r="W67" s="801"/>
      <c r="X67" s="801"/>
      <c r="Y67" s="801"/>
      <c r="Z67" s="802"/>
      <c r="AA67" s="800"/>
      <c r="AB67" s="801"/>
      <c r="AC67" s="801"/>
      <c r="AD67" s="801"/>
      <c r="AE67" s="802"/>
      <c r="AF67" s="936"/>
      <c r="AG67" s="896"/>
      <c r="AH67" s="896"/>
      <c r="AI67" s="896"/>
      <c r="AJ67" s="937"/>
      <c r="AK67" s="938"/>
      <c r="AL67" s="824"/>
      <c r="AM67" s="824"/>
      <c r="AN67" s="824"/>
      <c r="AO67" s="825"/>
      <c r="AP67" s="800"/>
      <c r="AQ67" s="801"/>
      <c r="AR67" s="801"/>
      <c r="AS67" s="801"/>
      <c r="AT67" s="802"/>
      <c r="AU67" s="800"/>
      <c r="AV67" s="801"/>
      <c r="AW67" s="801"/>
      <c r="AX67" s="801"/>
      <c r="AY67" s="802"/>
      <c r="AZ67" s="800"/>
      <c r="BA67" s="801"/>
      <c r="BB67" s="801"/>
      <c r="BC67" s="801"/>
      <c r="BD67" s="810"/>
      <c r="BE67" s="265"/>
      <c r="BF67" s="265"/>
      <c r="BG67" s="265"/>
      <c r="BH67" s="265"/>
      <c r="BI67" s="265"/>
      <c r="BJ67" s="265"/>
      <c r="BK67" s="265"/>
      <c r="BL67" s="265"/>
      <c r="BM67" s="265"/>
      <c r="BN67" s="265"/>
      <c r="BO67" s="265"/>
      <c r="BP67" s="265"/>
      <c r="BQ67" s="262">
        <v>61</v>
      </c>
      <c r="BR67" s="267"/>
      <c r="BS67" s="945"/>
      <c r="BT67" s="946"/>
      <c r="BU67" s="946"/>
      <c r="BV67" s="946"/>
      <c r="BW67" s="946"/>
      <c r="BX67" s="946"/>
      <c r="BY67" s="946"/>
      <c r="BZ67" s="946"/>
      <c r="CA67" s="946"/>
      <c r="CB67" s="946"/>
      <c r="CC67" s="946"/>
      <c r="CD67" s="946"/>
      <c r="CE67" s="946"/>
      <c r="CF67" s="946"/>
      <c r="CG67" s="947"/>
      <c r="CH67" s="942"/>
      <c r="CI67" s="943"/>
      <c r="CJ67" s="943"/>
      <c r="CK67" s="943"/>
      <c r="CL67" s="944"/>
      <c r="CM67" s="942"/>
      <c r="CN67" s="943"/>
      <c r="CO67" s="943"/>
      <c r="CP67" s="943"/>
      <c r="CQ67" s="944"/>
      <c r="CR67" s="942"/>
      <c r="CS67" s="943"/>
      <c r="CT67" s="943"/>
      <c r="CU67" s="943"/>
      <c r="CV67" s="944"/>
      <c r="CW67" s="942"/>
      <c r="CX67" s="943"/>
      <c r="CY67" s="943"/>
      <c r="CZ67" s="943"/>
      <c r="DA67" s="944"/>
      <c r="DB67" s="942"/>
      <c r="DC67" s="943"/>
      <c r="DD67" s="943"/>
      <c r="DE67" s="943"/>
      <c r="DF67" s="944"/>
      <c r="DG67" s="942"/>
      <c r="DH67" s="943"/>
      <c r="DI67" s="943"/>
      <c r="DJ67" s="943"/>
      <c r="DK67" s="944"/>
      <c r="DL67" s="942"/>
      <c r="DM67" s="943"/>
      <c r="DN67" s="943"/>
      <c r="DO67" s="943"/>
      <c r="DP67" s="944"/>
      <c r="DQ67" s="942"/>
      <c r="DR67" s="943"/>
      <c r="DS67" s="943"/>
      <c r="DT67" s="943"/>
      <c r="DU67" s="944"/>
      <c r="DV67" s="939"/>
      <c r="DW67" s="940"/>
      <c r="DX67" s="940"/>
      <c r="DY67" s="940"/>
      <c r="DZ67" s="941"/>
      <c r="EA67" s="246"/>
    </row>
    <row r="68" spans="1:131" s="247" customFormat="1" ht="26.25" customHeight="1" thickTop="1" x14ac:dyDescent="0.15">
      <c r="A68" s="258">
        <v>1</v>
      </c>
      <c r="B68" s="951" t="s">
        <v>582</v>
      </c>
      <c r="C68" s="952"/>
      <c r="D68" s="952"/>
      <c r="E68" s="952"/>
      <c r="F68" s="952"/>
      <c r="G68" s="952"/>
      <c r="H68" s="952"/>
      <c r="I68" s="952"/>
      <c r="J68" s="952"/>
      <c r="K68" s="952"/>
      <c r="L68" s="952"/>
      <c r="M68" s="952"/>
      <c r="N68" s="952"/>
      <c r="O68" s="952"/>
      <c r="P68" s="953"/>
      <c r="Q68" s="954">
        <v>23</v>
      </c>
      <c r="R68" s="948"/>
      <c r="S68" s="948"/>
      <c r="T68" s="948"/>
      <c r="U68" s="948"/>
      <c r="V68" s="948">
        <v>21</v>
      </c>
      <c r="W68" s="948"/>
      <c r="X68" s="948"/>
      <c r="Y68" s="948"/>
      <c r="Z68" s="948"/>
      <c r="AA68" s="948">
        <v>2</v>
      </c>
      <c r="AB68" s="948"/>
      <c r="AC68" s="948"/>
      <c r="AD68" s="948"/>
      <c r="AE68" s="948"/>
      <c r="AF68" s="948">
        <v>2</v>
      </c>
      <c r="AG68" s="948"/>
      <c r="AH68" s="948"/>
      <c r="AI68" s="948"/>
      <c r="AJ68" s="948"/>
      <c r="AK68" s="948" t="s">
        <v>581</v>
      </c>
      <c r="AL68" s="948"/>
      <c r="AM68" s="948"/>
      <c r="AN68" s="948"/>
      <c r="AO68" s="948"/>
      <c r="AP68" s="948" t="s">
        <v>581</v>
      </c>
      <c r="AQ68" s="948"/>
      <c r="AR68" s="948"/>
      <c r="AS68" s="948"/>
      <c r="AT68" s="948"/>
      <c r="AU68" s="948" t="s">
        <v>581</v>
      </c>
      <c r="AV68" s="948"/>
      <c r="AW68" s="948"/>
      <c r="AX68" s="948"/>
      <c r="AY68" s="948"/>
      <c r="AZ68" s="949"/>
      <c r="BA68" s="949"/>
      <c r="BB68" s="949"/>
      <c r="BC68" s="949"/>
      <c r="BD68" s="950"/>
      <c r="BE68" s="265"/>
      <c r="BF68" s="265"/>
      <c r="BG68" s="265"/>
      <c r="BH68" s="265"/>
      <c r="BI68" s="265"/>
      <c r="BJ68" s="265"/>
      <c r="BK68" s="265"/>
      <c r="BL68" s="265"/>
      <c r="BM68" s="265"/>
      <c r="BN68" s="265"/>
      <c r="BO68" s="265"/>
      <c r="BP68" s="265"/>
      <c r="BQ68" s="262">
        <v>62</v>
      </c>
      <c r="BR68" s="267"/>
      <c r="BS68" s="945"/>
      <c r="BT68" s="946"/>
      <c r="BU68" s="946"/>
      <c r="BV68" s="946"/>
      <c r="BW68" s="946"/>
      <c r="BX68" s="946"/>
      <c r="BY68" s="946"/>
      <c r="BZ68" s="946"/>
      <c r="CA68" s="946"/>
      <c r="CB68" s="946"/>
      <c r="CC68" s="946"/>
      <c r="CD68" s="946"/>
      <c r="CE68" s="946"/>
      <c r="CF68" s="946"/>
      <c r="CG68" s="947"/>
      <c r="CH68" s="942"/>
      <c r="CI68" s="943"/>
      <c r="CJ68" s="943"/>
      <c r="CK68" s="943"/>
      <c r="CL68" s="944"/>
      <c r="CM68" s="942"/>
      <c r="CN68" s="943"/>
      <c r="CO68" s="943"/>
      <c r="CP68" s="943"/>
      <c r="CQ68" s="944"/>
      <c r="CR68" s="942"/>
      <c r="CS68" s="943"/>
      <c r="CT68" s="943"/>
      <c r="CU68" s="943"/>
      <c r="CV68" s="944"/>
      <c r="CW68" s="942"/>
      <c r="CX68" s="943"/>
      <c r="CY68" s="943"/>
      <c r="CZ68" s="943"/>
      <c r="DA68" s="944"/>
      <c r="DB68" s="942"/>
      <c r="DC68" s="943"/>
      <c r="DD68" s="943"/>
      <c r="DE68" s="943"/>
      <c r="DF68" s="944"/>
      <c r="DG68" s="942"/>
      <c r="DH68" s="943"/>
      <c r="DI68" s="943"/>
      <c r="DJ68" s="943"/>
      <c r="DK68" s="944"/>
      <c r="DL68" s="942"/>
      <c r="DM68" s="943"/>
      <c r="DN68" s="943"/>
      <c r="DO68" s="943"/>
      <c r="DP68" s="944"/>
      <c r="DQ68" s="942"/>
      <c r="DR68" s="943"/>
      <c r="DS68" s="943"/>
      <c r="DT68" s="943"/>
      <c r="DU68" s="944"/>
      <c r="DV68" s="939"/>
      <c r="DW68" s="940"/>
      <c r="DX68" s="940"/>
      <c r="DY68" s="940"/>
      <c r="DZ68" s="941"/>
      <c r="EA68" s="246"/>
    </row>
    <row r="69" spans="1:131" s="247" customFormat="1" ht="26.25" customHeight="1" x14ac:dyDescent="0.15">
      <c r="A69" s="261">
        <v>2</v>
      </c>
      <c r="B69" s="955" t="s">
        <v>583</v>
      </c>
      <c r="C69" s="956"/>
      <c r="D69" s="956"/>
      <c r="E69" s="956"/>
      <c r="F69" s="956"/>
      <c r="G69" s="956"/>
      <c r="H69" s="956"/>
      <c r="I69" s="956"/>
      <c r="J69" s="956"/>
      <c r="K69" s="956"/>
      <c r="L69" s="956"/>
      <c r="M69" s="956"/>
      <c r="N69" s="956"/>
      <c r="O69" s="956"/>
      <c r="P69" s="957"/>
      <c r="Q69" s="958">
        <v>938</v>
      </c>
      <c r="R69" s="911"/>
      <c r="S69" s="911"/>
      <c r="T69" s="911"/>
      <c r="U69" s="911"/>
      <c r="V69" s="911">
        <v>650</v>
      </c>
      <c r="W69" s="911"/>
      <c r="X69" s="911"/>
      <c r="Y69" s="911"/>
      <c r="Z69" s="911"/>
      <c r="AA69" s="911">
        <v>288</v>
      </c>
      <c r="AB69" s="911"/>
      <c r="AC69" s="911"/>
      <c r="AD69" s="911"/>
      <c r="AE69" s="911"/>
      <c r="AF69" s="911">
        <v>17</v>
      </c>
      <c r="AG69" s="911"/>
      <c r="AH69" s="911"/>
      <c r="AI69" s="911"/>
      <c r="AJ69" s="911"/>
      <c r="AK69" s="911" t="s">
        <v>581</v>
      </c>
      <c r="AL69" s="911"/>
      <c r="AM69" s="911"/>
      <c r="AN69" s="911"/>
      <c r="AO69" s="911"/>
      <c r="AP69" s="911">
        <v>215</v>
      </c>
      <c r="AQ69" s="911"/>
      <c r="AR69" s="911"/>
      <c r="AS69" s="911"/>
      <c r="AT69" s="911"/>
      <c r="AU69" s="911">
        <v>67</v>
      </c>
      <c r="AV69" s="911"/>
      <c r="AW69" s="911"/>
      <c r="AX69" s="911"/>
      <c r="AY69" s="911"/>
      <c r="AZ69" s="959"/>
      <c r="BA69" s="959"/>
      <c r="BB69" s="959"/>
      <c r="BC69" s="959"/>
      <c r="BD69" s="960"/>
      <c r="BE69" s="265"/>
      <c r="BF69" s="265"/>
      <c r="BG69" s="265"/>
      <c r="BH69" s="265"/>
      <c r="BI69" s="265"/>
      <c r="BJ69" s="265"/>
      <c r="BK69" s="265"/>
      <c r="BL69" s="265"/>
      <c r="BM69" s="265"/>
      <c r="BN69" s="265"/>
      <c r="BO69" s="265"/>
      <c r="BP69" s="265"/>
      <c r="BQ69" s="262">
        <v>63</v>
      </c>
      <c r="BR69" s="267"/>
      <c r="BS69" s="945"/>
      <c r="BT69" s="946"/>
      <c r="BU69" s="946"/>
      <c r="BV69" s="946"/>
      <c r="BW69" s="946"/>
      <c r="BX69" s="946"/>
      <c r="BY69" s="946"/>
      <c r="BZ69" s="946"/>
      <c r="CA69" s="946"/>
      <c r="CB69" s="946"/>
      <c r="CC69" s="946"/>
      <c r="CD69" s="946"/>
      <c r="CE69" s="946"/>
      <c r="CF69" s="946"/>
      <c r="CG69" s="947"/>
      <c r="CH69" s="942"/>
      <c r="CI69" s="943"/>
      <c r="CJ69" s="943"/>
      <c r="CK69" s="943"/>
      <c r="CL69" s="944"/>
      <c r="CM69" s="942"/>
      <c r="CN69" s="943"/>
      <c r="CO69" s="943"/>
      <c r="CP69" s="943"/>
      <c r="CQ69" s="944"/>
      <c r="CR69" s="942"/>
      <c r="CS69" s="943"/>
      <c r="CT69" s="943"/>
      <c r="CU69" s="943"/>
      <c r="CV69" s="944"/>
      <c r="CW69" s="942"/>
      <c r="CX69" s="943"/>
      <c r="CY69" s="943"/>
      <c r="CZ69" s="943"/>
      <c r="DA69" s="944"/>
      <c r="DB69" s="942"/>
      <c r="DC69" s="943"/>
      <c r="DD69" s="943"/>
      <c r="DE69" s="943"/>
      <c r="DF69" s="944"/>
      <c r="DG69" s="942"/>
      <c r="DH69" s="943"/>
      <c r="DI69" s="943"/>
      <c r="DJ69" s="943"/>
      <c r="DK69" s="944"/>
      <c r="DL69" s="942"/>
      <c r="DM69" s="943"/>
      <c r="DN69" s="943"/>
      <c r="DO69" s="943"/>
      <c r="DP69" s="944"/>
      <c r="DQ69" s="942"/>
      <c r="DR69" s="943"/>
      <c r="DS69" s="943"/>
      <c r="DT69" s="943"/>
      <c r="DU69" s="944"/>
      <c r="DV69" s="939"/>
      <c r="DW69" s="940"/>
      <c r="DX69" s="940"/>
      <c r="DY69" s="940"/>
      <c r="DZ69" s="941"/>
      <c r="EA69" s="246"/>
    </row>
    <row r="70" spans="1:131" s="247" customFormat="1" ht="26.25" customHeight="1" x14ac:dyDescent="0.15">
      <c r="A70" s="261">
        <v>3</v>
      </c>
      <c r="B70" s="955" t="s">
        <v>584</v>
      </c>
      <c r="C70" s="956"/>
      <c r="D70" s="956"/>
      <c r="E70" s="956"/>
      <c r="F70" s="956"/>
      <c r="G70" s="956"/>
      <c r="H70" s="956"/>
      <c r="I70" s="956"/>
      <c r="J70" s="956"/>
      <c r="K70" s="956"/>
      <c r="L70" s="956"/>
      <c r="M70" s="956"/>
      <c r="N70" s="956"/>
      <c r="O70" s="956"/>
      <c r="P70" s="957"/>
      <c r="Q70" s="958">
        <v>4</v>
      </c>
      <c r="R70" s="911"/>
      <c r="S70" s="911"/>
      <c r="T70" s="911"/>
      <c r="U70" s="911"/>
      <c r="V70" s="911">
        <v>4</v>
      </c>
      <c r="W70" s="911"/>
      <c r="X70" s="911"/>
      <c r="Y70" s="911"/>
      <c r="Z70" s="911"/>
      <c r="AA70" s="911">
        <v>0</v>
      </c>
      <c r="AB70" s="911"/>
      <c r="AC70" s="911"/>
      <c r="AD70" s="911"/>
      <c r="AE70" s="911"/>
      <c r="AF70" s="911">
        <v>0</v>
      </c>
      <c r="AG70" s="911"/>
      <c r="AH70" s="911"/>
      <c r="AI70" s="911"/>
      <c r="AJ70" s="911"/>
      <c r="AK70" s="911" t="s">
        <v>581</v>
      </c>
      <c r="AL70" s="911"/>
      <c r="AM70" s="911"/>
      <c r="AN70" s="911"/>
      <c r="AO70" s="911"/>
      <c r="AP70" s="911" t="s">
        <v>581</v>
      </c>
      <c r="AQ70" s="911"/>
      <c r="AR70" s="911"/>
      <c r="AS70" s="911"/>
      <c r="AT70" s="911"/>
      <c r="AU70" s="911" t="s">
        <v>581</v>
      </c>
      <c r="AV70" s="911"/>
      <c r="AW70" s="911"/>
      <c r="AX70" s="911"/>
      <c r="AY70" s="911"/>
      <c r="AZ70" s="959"/>
      <c r="BA70" s="959"/>
      <c r="BB70" s="959"/>
      <c r="BC70" s="959"/>
      <c r="BD70" s="960"/>
      <c r="BE70" s="265"/>
      <c r="BF70" s="265"/>
      <c r="BG70" s="265"/>
      <c r="BH70" s="265"/>
      <c r="BI70" s="265"/>
      <c r="BJ70" s="265"/>
      <c r="BK70" s="265"/>
      <c r="BL70" s="265"/>
      <c r="BM70" s="265"/>
      <c r="BN70" s="265"/>
      <c r="BO70" s="265"/>
      <c r="BP70" s="265"/>
      <c r="BQ70" s="262">
        <v>64</v>
      </c>
      <c r="BR70" s="267"/>
      <c r="BS70" s="945"/>
      <c r="BT70" s="946"/>
      <c r="BU70" s="946"/>
      <c r="BV70" s="946"/>
      <c r="BW70" s="946"/>
      <c r="BX70" s="946"/>
      <c r="BY70" s="946"/>
      <c r="BZ70" s="946"/>
      <c r="CA70" s="946"/>
      <c r="CB70" s="946"/>
      <c r="CC70" s="946"/>
      <c r="CD70" s="946"/>
      <c r="CE70" s="946"/>
      <c r="CF70" s="946"/>
      <c r="CG70" s="947"/>
      <c r="CH70" s="942"/>
      <c r="CI70" s="943"/>
      <c r="CJ70" s="943"/>
      <c r="CK70" s="943"/>
      <c r="CL70" s="944"/>
      <c r="CM70" s="942"/>
      <c r="CN70" s="943"/>
      <c r="CO70" s="943"/>
      <c r="CP70" s="943"/>
      <c r="CQ70" s="944"/>
      <c r="CR70" s="942"/>
      <c r="CS70" s="943"/>
      <c r="CT70" s="943"/>
      <c r="CU70" s="943"/>
      <c r="CV70" s="944"/>
      <c r="CW70" s="942"/>
      <c r="CX70" s="943"/>
      <c r="CY70" s="943"/>
      <c r="CZ70" s="943"/>
      <c r="DA70" s="944"/>
      <c r="DB70" s="942"/>
      <c r="DC70" s="943"/>
      <c r="DD70" s="943"/>
      <c r="DE70" s="943"/>
      <c r="DF70" s="944"/>
      <c r="DG70" s="942"/>
      <c r="DH70" s="943"/>
      <c r="DI70" s="943"/>
      <c r="DJ70" s="943"/>
      <c r="DK70" s="944"/>
      <c r="DL70" s="942"/>
      <c r="DM70" s="943"/>
      <c r="DN70" s="943"/>
      <c r="DO70" s="943"/>
      <c r="DP70" s="944"/>
      <c r="DQ70" s="942"/>
      <c r="DR70" s="943"/>
      <c r="DS70" s="943"/>
      <c r="DT70" s="943"/>
      <c r="DU70" s="944"/>
      <c r="DV70" s="939"/>
      <c r="DW70" s="940"/>
      <c r="DX70" s="940"/>
      <c r="DY70" s="940"/>
      <c r="DZ70" s="941"/>
      <c r="EA70" s="246"/>
    </row>
    <row r="71" spans="1:131" s="247" customFormat="1" ht="26.25" customHeight="1" x14ac:dyDescent="0.15">
      <c r="A71" s="261">
        <v>4</v>
      </c>
      <c r="B71" s="955" t="s">
        <v>585</v>
      </c>
      <c r="C71" s="956"/>
      <c r="D71" s="956"/>
      <c r="E71" s="956"/>
      <c r="F71" s="956"/>
      <c r="G71" s="956"/>
      <c r="H71" s="956"/>
      <c r="I71" s="956"/>
      <c r="J71" s="956"/>
      <c r="K71" s="956"/>
      <c r="L71" s="956"/>
      <c r="M71" s="956"/>
      <c r="N71" s="956"/>
      <c r="O71" s="956"/>
      <c r="P71" s="957"/>
      <c r="Q71" s="958">
        <v>145</v>
      </c>
      <c r="R71" s="911"/>
      <c r="S71" s="911"/>
      <c r="T71" s="911"/>
      <c r="U71" s="911"/>
      <c r="V71" s="911">
        <v>137</v>
      </c>
      <c r="W71" s="911"/>
      <c r="X71" s="911"/>
      <c r="Y71" s="911"/>
      <c r="Z71" s="911"/>
      <c r="AA71" s="911">
        <v>9</v>
      </c>
      <c r="AB71" s="911"/>
      <c r="AC71" s="911"/>
      <c r="AD71" s="911"/>
      <c r="AE71" s="911"/>
      <c r="AF71" s="911">
        <v>9</v>
      </c>
      <c r="AG71" s="911"/>
      <c r="AH71" s="911"/>
      <c r="AI71" s="911"/>
      <c r="AJ71" s="911"/>
      <c r="AK71" s="911" t="s">
        <v>581</v>
      </c>
      <c r="AL71" s="911"/>
      <c r="AM71" s="911"/>
      <c r="AN71" s="911"/>
      <c r="AO71" s="911"/>
      <c r="AP71" s="911" t="s">
        <v>581</v>
      </c>
      <c r="AQ71" s="911"/>
      <c r="AR71" s="911"/>
      <c r="AS71" s="911"/>
      <c r="AT71" s="911"/>
      <c r="AU71" s="911" t="s">
        <v>581</v>
      </c>
      <c r="AV71" s="911"/>
      <c r="AW71" s="911"/>
      <c r="AX71" s="911"/>
      <c r="AY71" s="911"/>
      <c r="AZ71" s="959"/>
      <c r="BA71" s="959"/>
      <c r="BB71" s="959"/>
      <c r="BC71" s="959"/>
      <c r="BD71" s="960"/>
      <c r="BE71" s="265"/>
      <c r="BF71" s="265"/>
      <c r="BG71" s="265"/>
      <c r="BH71" s="265"/>
      <c r="BI71" s="265"/>
      <c r="BJ71" s="265"/>
      <c r="BK71" s="265"/>
      <c r="BL71" s="265"/>
      <c r="BM71" s="265"/>
      <c r="BN71" s="265"/>
      <c r="BO71" s="265"/>
      <c r="BP71" s="265"/>
      <c r="BQ71" s="262">
        <v>65</v>
      </c>
      <c r="BR71" s="267"/>
      <c r="BS71" s="945"/>
      <c r="BT71" s="946"/>
      <c r="BU71" s="946"/>
      <c r="BV71" s="946"/>
      <c r="BW71" s="946"/>
      <c r="BX71" s="946"/>
      <c r="BY71" s="946"/>
      <c r="BZ71" s="946"/>
      <c r="CA71" s="946"/>
      <c r="CB71" s="946"/>
      <c r="CC71" s="946"/>
      <c r="CD71" s="946"/>
      <c r="CE71" s="946"/>
      <c r="CF71" s="946"/>
      <c r="CG71" s="947"/>
      <c r="CH71" s="942"/>
      <c r="CI71" s="943"/>
      <c r="CJ71" s="943"/>
      <c r="CK71" s="943"/>
      <c r="CL71" s="944"/>
      <c r="CM71" s="942"/>
      <c r="CN71" s="943"/>
      <c r="CO71" s="943"/>
      <c r="CP71" s="943"/>
      <c r="CQ71" s="944"/>
      <c r="CR71" s="942"/>
      <c r="CS71" s="943"/>
      <c r="CT71" s="943"/>
      <c r="CU71" s="943"/>
      <c r="CV71" s="944"/>
      <c r="CW71" s="942"/>
      <c r="CX71" s="943"/>
      <c r="CY71" s="943"/>
      <c r="CZ71" s="943"/>
      <c r="DA71" s="944"/>
      <c r="DB71" s="942"/>
      <c r="DC71" s="943"/>
      <c r="DD71" s="943"/>
      <c r="DE71" s="943"/>
      <c r="DF71" s="944"/>
      <c r="DG71" s="942"/>
      <c r="DH71" s="943"/>
      <c r="DI71" s="943"/>
      <c r="DJ71" s="943"/>
      <c r="DK71" s="944"/>
      <c r="DL71" s="942"/>
      <c r="DM71" s="943"/>
      <c r="DN71" s="943"/>
      <c r="DO71" s="943"/>
      <c r="DP71" s="944"/>
      <c r="DQ71" s="942"/>
      <c r="DR71" s="943"/>
      <c r="DS71" s="943"/>
      <c r="DT71" s="943"/>
      <c r="DU71" s="944"/>
      <c r="DV71" s="939"/>
      <c r="DW71" s="940"/>
      <c r="DX71" s="940"/>
      <c r="DY71" s="940"/>
      <c r="DZ71" s="941"/>
      <c r="EA71" s="246"/>
    </row>
    <row r="72" spans="1:131" s="247" customFormat="1" ht="26.25" customHeight="1" x14ac:dyDescent="0.15">
      <c r="A72" s="261">
        <v>5</v>
      </c>
      <c r="B72" s="955" t="s">
        <v>586</v>
      </c>
      <c r="C72" s="956"/>
      <c r="D72" s="956"/>
      <c r="E72" s="956"/>
      <c r="F72" s="956"/>
      <c r="G72" s="956"/>
      <c r="H72" s="956"/>
      <c r="I72" s="956"/>
      <c r="J72" s="956"/>
      <c r="K72" s="956"/>
      <c r="L72" s="956"/>
      <c r="M72" s="956"/>
      <c r="N72" s="956"/>
      <c r="O72" s="956"/>
      <c r="P72" s="957"/>
      <c r="Q72" s="958">
        <v>4831</v>
      </c>
      <c r="R72" s="911"/>
      <c r="S72" s="911"/>
      <c r="T72" s="911"/>
      <c r="U72" s="911"/>
      <c r="V72" s="911">
        <v>3696</v>
      </c>
      <c r="W72" s="911"/>
      <c r="X72" s="911"/>
      <c r="Y72" s="911"/>
      <c r="Z72" s="911"/>
      <c r="AA72" s="911">
        <v>1135</v>
      </c>
      <c r="AB72" s="911"/>
      <c r="AC72" s="911"/>
      <c r="AD72" s="911"/>
      <c r="AE72" s="911"/>
      <c r="AF72" s="911">
        <v>1135</v>
      </c>
      <c r="AG72" s="911"/>
      <c r="AH72" s="911"/>
      <c r="AI72" s="911"/>
      <c r="AJ72" s="911"/>
      <c r="AK72" s="911">
        <v>3</v>
      </c>
      <c r="AL72" s="911"/>
      <c r="AM72" s="911"/>
      <c r="AN72" s="911"/>
      <c r="AO72" s="911"/>
      <c r="AP72" s="911" t="s">
        <v>581</v>
      </c>
      <c r="AQ72" s="911"/>
      <c r="AR72" s="911"/>
      <c r="AS72" s="911"/>
      <c r="AT72" s="911"/>
      <c r="AU72" s="911" t="s">
        <v>581</v>
      </c>
      <c r="AV72" s="911"/>
      <c r="AW72" s="911"/>
      <c r="AX72" s="911"/>
      <c r="AY72" s="911"/>
      <c r="AZ72" s="959"/>
      <c r="BA72" s="959"/>
      <c r="BB72" s="959"/>
      <c r="BC72" s="959"/>
      <c r="BD72" s="960"/>
      <c r="BE72" s="265"/>
      <c r="BF72" s="265"/>
      <c r="BG72" s="265"/>
      <c r="BH72" s="265"/>
      <c r="BI72" s="265"/>
      <c r="BJ72" s="265"/>
      <c r="BK72" s="265"/>
      <c r="BL72" s="265"/>
      <c r="BM72" s="265"/>
      <c r="BN72" s="265"/>
      <c r="BO72" s="265"/>
      <c r="BP72" s="265"/>
      <c r="BQ72" s="262">
        <v>66</v>
      </c>
      <c r="BR72" s="267"/>
      <c r="BS72" s="945"/>
      <c r="BT72" s="946"/>
      <c r="BU72" s="946"/>
      <c r="BV72" s="946"/>
      <c r="BW72" s="946"/>
      <c r="BX72" s="946"/>
      <c r="BY72" s="946"/>
      <c r="BZ72" s="946"/>
      <c r="CA72" s="946"/>
      <c r="CB72" s="946"/>
      <c r="CC72" s="946"/>
      <c r="CD72" s="946"/>
      <c r="CE72" s="946"/>
      <c r="CF72" s="946"/>
      <c r="CG72" s="947"/>
      <c r="CH72" s="942"/>
      <c r="CI72" s="943"/>
      <c r="CJ72" s="943"/>
      <c r="CK72" s="943"/>
      <c r="CL72" s="944"/>
      <c r="CM72" s="942"/>
      <c r="CN72" s="943"/>
      <c r="CO72" s="943"/>
      <c r="CP72" s="943"/>
      <c r="CQ72" s="944"/>
      <c r="CR72" s="942"/>
      <c r="CS72" s="943"/>
      <c r="CT72" s="943"/>
      <c r="CU72" s="943"/>
      <c r="CV72" s="944"/>
      <c r="CW72" s="942"/>
      <c r="CX72" s="943"/>
      <c r="CY72" s="943"/>
      <c r="CZ72" s="943"/>
      <c r="DA72" s="944"/>
      <c r="DB72" s="942"/>
      <c r="DC72" s="943"/>
      <c r="DD72" s="943"/>
      <c r="DE72" s="943"/>
      <c r="DF72" s="944"/>
      <c r="DG72" s="942"/>
      <c r="DH72" s="943"/>
      <c r="DI72" s="943"/>
      <c r="DJ72" s="943"/>
      <c r="DK72" s="944"/>
      <c r="DL72" s="942"/>
      <c r="DM72" s="943"/>
      <c r="DN72" s="943"/>
      <c r="DO72" s="943"/>
      <c r="DP72" s="944"/>
      <c r="DQ72" s="942"/>
      <c r="DR72" s="943"/>
      <c r="DS72" s="943"/>
      <c r="DT72" s="943"/>
      <c r="DU72" s="944"/>
      <c r="DV72" s="939"/>
      <c r="DW72" s="940"/>
      <c r="DX72" s="940"/>
      <c r="DY72" s="940"/>
      <c r="DZ72" s="941"/>
      <c r="EA72" s="246"/>
    </row>
    <row r="73" spans="1:131" s="247" customFormat="1" ht="26.25" customHeight="1" x14ac:dyDescent="0.15">
      <c r="A73" s="261">
        <v>6</v>
      </c>
      <c r="B73" s="955" t="s">
        <v>587</v>
      </c>
      <c r="C73" s="956"/>
      <c r="D73" s="956"/>
      <c r="E73" s="956"/>
      <c r="F73" s="956"/>
      <c r="G73" s="956"/>
      <c r="H73" s="956"/>
      <c r="I73" s="956"/>
      <c r="J73" s="956"/>
      <c r="K73" s="956"/>
      <c r="L73" s="956"/>
      <c r="M73" s="956"/>
      <c r="N73" s="956"/>
      <c r="O73" s="956"/>
      <c r="P73" s="957"/>
      <c r="Q73" s="958">
        <v>9</v>
      </c>
      <c r="R73" s="911"/>
      <c r="S73" s="911"/>
      <c r="T73" s="911"/>
      <c r="U73" s="911"/>
      <c r="V73" s="911">
        <v>9</v>
      </c>
      <c r="W73" s="911"/>
      <c r="X73" s="911"/>
      <c r="Y73" s="911"/>
      <c r="Z73" s="911"/>
      <c r="AA73" s="911">
        <v>0</v>
      </c>
      <c r="AB73" s="911"/>
      <c r="AC73" s="911"/>
      <c r="AD73" s="911"/>
      <c r="AE73" s="911"/>
      <c r="AF73" s="911">
        <v>0</v>
      </c>
      <c r="AG73" s="911"/>
      <c r="AH73" s="911"/>
      <c r="AI73" s="911"/>
      <c r="AJ73" s="911"/>
      <c r="AK73" s="911" t="s">
        <v>581</v>
      </c>
      <c r="AL73" s="911"/>
      <c r="AM73" s="911"/>
      <c r="AN73" s="911"/>
      <c r="AO73" s="911"/>
      <c r="AP73" s="911" t="s">
        <v>581</v>
      </c>
      <c r="AQ73" s="911"/>
      <c r="AR73" s="911"/>
      <c r="AS73" s="911"/>
      <c r="AT73" s="911"/>
      <c r="AU73" s="911" t="s">
        <v>581</v>
      </c>
      <c r="AV73" s="911"/>
      <c r="AW73" s="911"/>
      <c r="AX73" s="911"/>
      <c r="AY73" s="911"/>
      <c r="AZ73" s="959"/>
      <c r="BA73" s="959"/>
      <c r="BB73" s="959"/>
      <c r="BC73" s="959"/>
      <c r="BD73" s="960"/>
      <c r="BE73" s="265"/>
      <c r="BF73" s="265"/>
      <c r="BG73" s="265"/>
      <c r="BH73" s="265"/>
      <c r="BI73" s="265"/>
      <c r="BJ73" s="265"/>
      <c r="BK73" s="265"/>
      <c r="BL73" s="265"/>
      <c r="BM73" s="265"/>
      <c r="BN73" s="265"/>
      <c r="BO73" s="265"/>
      <c r="BP73" s="265"/>
      <c r="BQ73" s="262">
        <v>67</v>
      </c>
      <c r="BR73" s="267"/>
      <c r="BS73" s="945"/>
      <c r="BT73" s="946"/>
      <c r="BU73" s="946"/>
      <c r="BV73" s="946"/>
      <c r="BW73" s="946"/>
      <c r="BX73" s="946"/>
      <c r="BY73" s="946"/>
      <c r="BZ73" s="946"/>
      <c r="CA73" s="946"/>
      <c r="CB73" s="946"/>
      <c r="CC73" s="946"/>
      <c r="CD73" s="946"/>
      <c r="CE73" s="946"/>
      <c r="CF73" s="946"/>
      <c r="CG73" s="947"/>
      <c r="CH73" s="942"/>
      <c r="CI73" s="943"/>
      <c r="CJ73" s="943"/>
      <c r="CK73" s="943"/>
      <c r="CL73" s="944"/>
      <c r="CM73" s="942"/>
      <c r="CN73" s="943"/>
      <c r="CO73" s="943"/>
      <c r="CP73" s="943"/>
      <c r="CQ73" s="944"/>
      <c r="CR73" s="942"/>
      <c r="CS73" s="943"/>
      <c r="CT73" s="943"/>
      <c r="CU73" s="943"/>
      <c r="CV73" s="944"/>
      <c r="CW73" s="942"/>
      <c r="CX73" s="943"/>
      <c r="CY73" s="943"/>
      <c r="CZ73" s="943"/>
      <c r="DA73" s="944"/>
      <c r="DB73" s="942"/>
      <c r="DC73" s="943"/>
      <c r="DD73" s="943"/>
      <c r="DE73" s="943"/>
      <c r="DF73" s="944"/>
      <c r="DG73" s="942"/>
      <c r="DH73" s="943"/>
      <c r="DI73" s="943"/>
      <c r="DJ73" s="943"/>
      <c r="DK73" s="944"/>
      <c r="DL73" s="942"/>
      <c r="DM73" s="943"/>
      <c r="DN73" s="943"/>
      <c r="DO73" s="943"/>
      <c r="DP73" s="944"/>
      <c r="DQ73" s="942"/>
      <c r="DR73" s="943"/>
      <c r="DS73" s="943"/>
      <c r="DT73" s="943"/>
      <c r="DU73" s="944"/>
      <c r="DV73" s="939"/>
      <c r="DW73" s="940"/>
      <c r="DX73" s="940"/>
      <c r="DY73" s="940"/>
      <c r="DZ73" s="941"/>
      <c r="EA73" s="246"/>
    </row>
    <row r="74" spans="1:131" s="247" customFormat="1" ht="26.25" customHeight="1" x14ac:dyDescent="0.15">
      <c r="A74" s="261">
        <v>7</v>
      </c>
      <c r="B74" s="955" t="s">
        <v>588</v>
      </c>
      <c r="C74" s="956"/>
      <c r="D74" s="956"/>
      <c r="E74" s="956"/>
      <c r="F74" s="956"/>
      <c r="G74" s="956"/>
      <c r="H74" s="956"/>
      <c r="I74" s="956"/>
      <c r="J74" s="956"/>
      <c r="K74" s="956"/>
      <c r="L74" s="956"/>
      <c r="M74" s="956"/>
      <c r="N74" s="956"/>
      <c r="O74" s="956"/>
      <c r="P74" s="957"/>
      <c r="Q74" s="958">
        <v>54</v>
      </c>
      <c r="R74" s="911"/>
      <c r="S74" s="911"/>
      <c r="T74" s="911"/>
      <c r="U74" s="911"/>
      <c r="V74" s="911">
        <v>50</v>
      </c>
      <c r="W74" s="911"/>
      <c r="X74" s="911"/>
      <c r="Y74" s="911"/>
      <c r="Z74" s="911"/>
      <c r="AA74" s="911">
        <v>4</v>
      </c>
      <c r="AB74" s="911"/>
      <c r="AC74" s="911"/>
      <c r="AD74" s="911"/>
      <c r="AE74" s="911"/>
      <c r="AF74" s="911">
        <v>4</v>
      </c>
      <c r="AG74" s="911"/>
      <c r="AH74" s="911"/>
      <c r="AI74" s="911"/>
      <c r="AJ74" s="911"/>
      <c r="AK74" s="911" t="s">
        <v>581</v>
      </c>
      <c r="AL74" s="911"/>
      <c r="AM74" s="911"/>
      <c r="AN74" s="911"/>
      <c r="AO74" s="911"/>
      <c r="AP74" s="911" t="s">
        <v>581</v>
      </c>
      <c r="AQ74" s="911"/>
      <c r="AR74" s="911"/>
      <c r="AS74" s="911"/>
      <c r="AT74" s="911"/>
      <c r="AU74" s="911" t="s">
        <v>581</v>
      </c>
      <c r="AV74" s="911"/>
      <c r="AW74" s="911"/>
      <c r="AX74" s="911"/>
      <c r="AY74" s="911"/>
      <c r="AZ74" s="959"/>
      <c r="BA74" s="959"/>
      <c r="BB74" s="959"/>
      <c r="BC74" s="959"/>
      <c r="BD74" s="960"/>
      <c r="BE74" s="265"/>
      <c r="BF74" s="265"/>
      <c r="BG74" s="265"/>
      <c r="BH74" s="265"/>
      <c r="BI74" s="265"/>
      <c r="BJ74" s="265"/>
      <c r="BK74" s="265"/>
      <c r="BL74" s="265"/>
      <c r="BM74" s="265"/>
      <c r="BN74" s="265"/>
      <c r="BO74" s="265"/>
      <c r="BP74" s="265"/>
      <c r="BQ74" s="262">
        <v>68</v>
      </c>
      <c r="BR74" s="267"/>
      <c r="BS74" s="945"/>
      <c r="BT74" s="946"/>
      <c r="BU74" s="946"/>
      <c r="BV74" s="946"/>
      <c r="BW74" s="946"/>
      <c r="BX74" s="946"/>
      <c r="BY74" s="946"/>
      <c r="BZ74" s="946"/>
      <c r="CA74" s="946"/>
      <c r="CB74" s="946"/>
      <c r="CC74" s="946"/>
      <c r="CD74" s="946"/>
      <c r="CE74" s="946"/>
      <c r="CF74" s="946"/>
      <c r="CG74" s="947"/>
      <c r="CH74" s="942"/>
      <c r="CI74" s="943"/>
      <c r="CJ74" s="943"/>
      <c r="CK74" s="943"/>
      <c r="CL74" s="944"/>
      <c r="CM74" s="942"/>
      <c r="CN74" s="943"/>
      <c r="CO74" s="943"/>
      <c r="CP74" s="943"/>
      <c r="CQ74" s="944"/>
      <c r="CR74" s="942"/>
      <c r="CS74" s="943"/>
      <c r="CT74" s="943"/>
      <c r="CU74" s="943"/>
      <c r="CV74" s="944"/>
      <c r="CW74" s="942"/>
      <c r="CX74" s="943"/>
      <c r="CY74" s="943"/>
      <c r="CZ74" s="943"/>
      <c r="DA74" s="944"/>
      <c r="DB74" s="942"/>
      <c r="DC74" s="943"/>
      <c r="DD74" s="943"/>
      <c r="DE74" s="943"/>
      <c r="DF74" s="944"/>
      <c r="DG74" s="942"/>
      <c r="DH74" s="943"/>
      <c r="DI74" s="943"/>
      <c r="DJ74" s="943"/>
      <c r="DK74" s="944"/>
      <c r="DL74" s="942"/>
      <c r="DM74" s="943"/>
      <c r="DN74" s="943"/>
      <c r="DO74" s="943"/>
      <c r="DP74" s="944"/>
      <c r="DQ74" s="942"/>
      <c r="DR74" s="943"/>
      <c r="DS74" s="943"/>
      <c r="DT74" s="943"/>
      <c r="DU74" s="944"/>
      <c r="DV74" s="939"/>
      <c r="DW74" s="940"/>
      <c r="DX74" s="940"/>
      <c r="DY74" s="940"/>
      <c r="DZ74" s="941"/>
      <c r="EA74" s="246"/>
    </row>
    <row r="75" spans="1:131" s="247" customFormat="1" ht="26.25" customHeight="1" x14ac:dyDescent="0.15">
      <c r="A75" s="261">
        <v>8</v>
      </c>
      <c r="B75" s="955" t="s">
        <v>589</v>
      </c>
      <c r="C75" s="956"/>
      <c r="D75" s="956"/>
      <c r="E75" s="956"/>
      <c r="F75" s="956"/>
      <c r="G75" s="956"/>
      <c r="H75" s="956"/>
      <c r="I75" s="956"/>
      <c r="J75" s="956"/>
      <c r="K75" s="956"/>
      <c r="L75" s="956"/>
      <c r="M75" s="956"/>
      <c r="N75" s="956"/>
      <c r="O75" s="956"/>
      <c r="P75" s="957"/>
      <c r="Q75" s="961">
        <v>145430</v>
      </c>
      <c r="R75" s="962"/>
      <c r="S75" s="962"/>
      <c r="T75" s="962"/>
      <c r="U75" s="910"/>
      <c r="V75" s="963">
        <v>141225</v>
      </c>
      <c r="W75" s="962"/>
      <c r="X75" s="962"/>
      <c r="Y75" s="962"/>
      <c r="Z75" s="910"/>
      <c r="AA75" s="963">
        <v>4204</v>
      </c>
      <c r="AB75" s="962"/>
      <c r="AC75" s="962"/>
      <c r="AD75" s="962"/>
      <c r="AE75" s="910"/>
      <c r="AF75" s="963">
        <v>4204</v>
      </c>
      <c r="AG75" s="962"/>
      <c r="AH75" s="962"/>
      <c r="AI75" s="962"/>
      <c r="AJ75" s="910"/>
      <c r="AK75" s="963" t="s">
        <v>581</v>
      </c>
      <c r="AL75" s="962"/>
      <c r="AM75" s="962"/>
      <c r="AN75" s="962"/>
      <c r="AO75" s="910"/>
      <c r="AP75" s="963" t="s">
        <v>581</v>
      </c>
      <c r="AQ75" s="962"/>
      <c r="AR75" s="962"/>
      <c r="AS75" s="962"/>
      <c r="AT75" s="910"/>
      <c r="AU75" s="963" t="s">
        <v>581</v>
      </c>
      <c r="AV75" s="962"/>
      <c r="AW75" s="962"/>
      <c r="AX75" s="962"/>
      <c r="AY75" s="910"/>
      <c r="AZ75" s="959"/>
      <c r="BA75" s="959"/>
      <c r="BB75" s="959"/>
      <c r="BC75" s="959"/>
      <c r="BD75" s="960"/>
      <c r="BE75" s="265"/>
      <c r="BF75" s="265"/>
      <c r="BG75" s="265"/>
      <c r="BH75" s="265"/>
      <c r="BI75" s="265"/>
      <c r="BJ75" s="265"/>
      <c r="BK75" s="265"/>
      <c r="BL75" s="265"/>
      <c r="BM75" s="265"/>
      <c r="BN75" s="265"/>
      <c r="BO75" s="265"/>
      <c r="BP75" s="265"/>
      <c r="BQ75" s="262">
        <v>69</v>
      </c>
      <c r="BR75" s="267"/>
      <c r="BS75" s="945"/>
      <c r="BT75" s="946"/>
      <c r="BU75" s="946"/>
      <c r="BV75" s="946"/>
      <c r="BW75" s="946"/>
      <c r="BX75" s="946"/>
      <c r="BY75" s="946"/>
      <c r="BZ75" s="946"/>
      <c r="CA75" s="946"/>
      <c r="CB75" s="946"/>
      <c r="CC75" s="946"/>
      <c r="CD75" s="946"/>
      <c r="CE75" s="946"/>
      <c r="CF75" s="946"/>
      <c r="CG75" s="947"/>
      <c r="CH75" s="942"/>
      <c r="CI75" s="943"/>
      <c r="CJ75" s="943"/>
      <c r="CK75" s="943"/>
      <c r="CL75" s="944"/>
      <c r="CM75" s="942"/>
      <c r="CN75" s="943"/>
      <c r="CO75" s="943"/>
      <c r="CP75" s="943"/>
      <c r="CQ75" s="944"/>
      <c r="CR75" s="942"/>
      <c r="CS75" s="943"/>
      <c r="CT75" s="943"/>
      <c r="CU75" s="943"/>
      <c r="CV75" s="944"/>
      <c r="CW75" s="942"/>
      <c r="CX75" s="943"/>
      <c r="CY75" s="943"/>
      <c r="CZ75" s="943"/>
      <c r="DA75" s="944"/>
      <c r="DB75" s="942"/>
      <c r="DC75" s="943"/>
      <c r="DD75" s="943"/>
      <c r="DE75" s="943"/>
      <c r="DF75" s="944"/>
      <c r="DG75" s="942"/>
      <c r="DH75" s="943"/>
      <c r="DI75" s="943"/>
      <c r="DJ75" s="943"/>
      <c r="DK75" s="944"/>
      <c r="DL75" s="942"/>
      <c r="DM75" s="943"/>
      <c r="DN75" s="943"/>
      <c r="DO75" s="943"/>
      <c r="DP75" s="944"/>
      <c r="DQ75" s="942"/>
      <c r="DR75" s="943"/>
      <c r="DS75" s="943"/>
      <c r="DT75" s="943"/>
      <c r="DU75" s="944"/>
      <c r="DV75" s="939"/>
      <c r="DW75" s="940"/>
      <c r="DX75" s="940"/>
      <c r="DY75" s="940"/>
      <c r="DZ75" s="941"/>
      <c r="EA75" s="246"/>
    </row>
    <row r="76" spans="1:131" s="247" customFormat="1" ht="26.25" customHeight="1" x14ac:dyDescent="0.15">
      <c r="A76" s="261">
        <v>9</v>
      </c>
      <c r="B76" s="955"/>
      <c r="C76" s="956"/>
      <c r="D76" s="956"/>
      <c r="E76" s="956"/>
      <c r="F76" s="956"/>
      <c r="G76" s="956"/>
      <c r="H76" s="956"/>
      <c r="I76" s="956"/>
      <c r="J76" s="956"/>
      <c r="K76" s="956"/>
      <c r="L76" s="956"/>
      <c r="M76" s="956"/>
      <c r="N76" s="956"/>
      <c r="O76" s="956"/>
      <c r="P76" s="957"/>
      <c r="Q76" s="961"/>
      <c r="R76" s="962"/>
      <c r="S76" s="962"/>
      <c r="T76" s="962"/>
      <c r="U76" s="910"/>
      <c r="V76" s="963"/>
      <c r="W76" s="962"/>
      <c r="X76" s="962"/>
      <c r="Y76" s="962"/>
      <c r="Z76" s="910"/>
      <c r="AA76" s="963"/>
      <c r="AB76" s="962"/>
      <c r="AC76" s="962"/>
      <c r="AD76" s="962"/>
      <c r="AE76" s="910"/>
      <c r="AF76" s="963"/>
      <c r="AG76" s="962"/>
      <c r="AH76" s="962"/>
      <c r="AI76" s="962"/>
      <c r="AJ76" s="910"/>
      <c r="AK76" s="963"/>
      <c r="AL76" s="962"/>
      <c r="AM76" s="962"/>
      <c r="AN76" s="962"/>
      <c r="AO76" s="910"/>
      <c r="AP76" s="963"/>
      <c r="AQ76" s="962"/>
      <c r="AR76" s="962"/>
      <c r="AS76" s="962"/>
      <c r="AT76" s="910"/>
      <c r="AU76" s="963"/>
      <c r="AV76" s="962"/>
      <c r="AW76" s="962"/>
      <c r="AX76" s="962"/>
      <c r="AY76" s="910"/>
      <c r="AZ76" s="959"/>
      <c r="BA76" s="959"/>
      <c r="BB76" s="959"/>
      <c r="BC76" s="959"/>
      <c r="BD76" s="960"/>
      <c r="BE76" s="265"/>
      <c r="BF76" s="265"/>
      <c r="BG76" s="265"/>
      <c r="BH76" s="265"/>
      <c r="BI76" s="265"/>
      <c r="BJ76" s="265"/>
      <c r="BK76" s="265"/>
      <c r="BL76" s="265"/>
      <c r="BM76" s="265"/>
      <c r="BN76" s="265"/>
      <c r="BO76" s="265"/>
      <c r="BP76" s="265"/>
      <c r="BQ76" s="262">
        <v>70</v>
      </c>
      <c r="BR76" s="267"/>
      <c r="BS76" s="945"/>
      <c r="BT76" s="946"/>
      <c r="BU76" s="946"/>
      <c r="BV76" s="946"/>
      <c r="BW76" s="946"/>
      <c r="BX76" s="946"/>
      <c r="BY76" s="946"/>
      <c r="BZ76" s="946"/>
      <c r="CA76" s="946"/>
      <c r="CB76" s="946"/>
      <c r="CC76" s="946"/>
      <c r="CD76" s="946"/>
      <c r="CE76" s="946"/>
      <c r="CF76" s="946"/>
      <c r="CG76" s="947"/>
      <c r="CH76" s="942"/>
      <c r="CI76" s="943"/>
      <c r="CJ76" s="943"/>
      <c r="CK76" s="943"/>
      <c r="CL76" s="944"/>
      <c r="CM76" s="942"/>
      <c r="CN76" s="943"/>
      <c r="CO76" s="943"/>
      <c r="CP76" s="943"/>
      <c r="CQ76" s="944"/>
      <c r="CR76" s="942"/>
      <c r="CS76" s="943"/>
      <c r="CT76" s="943"/>
      <c r="CU76" s="943"/>
      <c r="CV76" s="944"/>
      <c r="CW76" s="942"/>
      <c r="CX76" s="943"/>
      <c r="CY76" s="943"/>
      <c r="CZ76" s="943"/>
      <c r="DA76" s="944"/>
      <c r="DB76" s="942"/>
      <c r="DC76" s="943"/>
      <c r="DD76" s="943"/>
      <c r="DE76" s="943"/>
      <c r="DF76" s="944"/>
      <c r="DG76" s="942"/>
      <c r="DH76" s="943"/>
      <c r="DI76" s="943"/>
      <c r="DJ76" s="943"/>
      <c r="DK76" s="944"/>
      <c r="DL76" s="942"/>
      <c r="DM76" s="943"/>
      <c r="DN76" s="943"/>
      <c r="DO76" s="943"/>
      <c r="DP76" s="944"/>
      <c r="DQ76" s="942"/>
      <c r="DR76" s="943"/>
      <c r="DS76" s="943"/>
      <c r="DT76" s="943"/>
      <c r="DU76" s="944"/>
      <c r="DV76" s="939"/>
      <c r="DW76" s="940"/>
      <c r="DX76" s="940"/>
      <c r="DY76" s="940"/>
      <c r="DZ76" s="941"/>
      <c r="EA76" s="246"/>
    </row>
    <row r="77" spans="1:131" s="247" customFormat="1" ht="26.25" customHeight="1" x14ac:dyDescent="0.15">
      <c r="A77" s="261">
        <v>10</v>
      </c>
      <c r="B77" s="955"/>
      <c r="C77" s="956"/>
      <c r="D77" s="956"/>
      <c r="E77" s="956"/>
      <c r="F77" s="956"/>
      <c r="G77" s="956"/>
      <c r="H77" s="956"/>
      <c r="I77" s="956"/>
      <c r="J77" s="956"/>
      <c r="K77" s="956"/>
      <c r="L77" s="956"/>
      <c r="M77" s="956"/>
      <c r="N77" s="956"/>
      <c r="O77" s="956"/>
      <c r="P77" s="957"/>
      <c r="Q77" s="961"/>
      <c r="R77" s="962"/>
      <c r="S77" s="962"/>
      <c r="T77" s="962"/>
      <c r="U77" s="910"/>
      <c r="V77" s="963"/>
      <c r="W77" s="962"/>
      <c r="X77" s="962"/>
      <c r="Y77" s="962"/>
      <c r="Z77" s="910"/>
      <c r="AA77" s="963"/>
      <c r="AB77" s="962"/>
      <c r="AC77" s="962"/>
      <c r="AD77" s="962"/>
      <c r="AE77" s="910"/>
      <c r="AF77" s="963"/>
      <c r="AG77" s="962"/>
      <c r="AH77" s="962"/>
      <c r="AI77" s="962"/>
      <c r="AJ77" s="910"/>
      <c r="AK77" s="963"/>
      <c r="AL77" s="962"/>
      <c r="AM77" s="962"/>
      <c r="AN77" s="962"/>
      <c r="AO77" s="910"/>
      <c r="AP77" s="963"/>
      <c r="AQ77" s="962"/>
      <c r="AR77" s="962"/>
      <c r="AS77" s="962"/>
      <c r="AT77" s="910"/>
      <c r="AU77" s="963"/>
      <c r="AV77" s="962"/>
      <c r="AW77" s="962"/>
      <c r="AX77" s="962"/>
      <c r="AY77" s="910"/>
      <c r="AZ77" s="959"/>
      <c r="BA77" s="959"/>
      <c r="BB77" s="959"/>
      <c r="BC77" s="959"/>
      <c r="BD77" s="960"/>
      <c r="BE77" s="265"/>
      <c r="BF77" s="265"/>
      <c r="BG77" s="265"/>
      <c r="BH77" s="265"/>
      <c r="BI77" s="265"/>
      <c r="BJ77" s="265"/>
      <c r="BK77" s="265"/>
      <c r="BL77" s="265"/>
      <c r="BM77" s="265"/>
      <c r="BN77" s="265"/>
      <c r="BO77" s="265"/>
      <c r="BP77" s="265"/>
      <c r="BQ77" s="262">
        <v>71</v>
      </c>
      <c r="BR77" s="267"/>
      <c r="BS77" s="945"/>
      <c r="BT77" s="946"/>
      <c r="BU77" s="946"/>
      <c r="BV77" s="946"/>
      <c r="BW77" s="946"/>
      <c r="BX77" s="946"/>
      <c r="BY77" s="946"/>
      <c r="BZ77" s="946"/>
      <c r="CA77" s="946"/>
      <c r="CB77" s="946"/>
      <c r="CC77" s="946"/>
      <c r="CD77" s="946"/>
      <c r="CE77" s="946"/>
      <c r="CF77" s="946"/>
      <c r="CG77" s="947"/>
      <c r="CH77" s="942"/>
      <c r="CI77" s="943"/>
      <c r="CJ77" s="943"/>
      <c r="CK77" s="943"/>
      <c r="CL77" s="944"/>
      <c r="CM77" s="942"/>
      <c r="CN77" s="943"/>
      <c r="CO77" s="943"/>
      <c r="CP77" s="943"/>
      <c r="CQ77" s="944"/>
      <c r="CR77" s="942"/>
      <c r="CS77" s="943"/>
      <c r="CT77" s="943"/>
      <c r="CU77" s="943"/>
      <c r="CV77" s="944"/>
      <c r="CW77" s="942"/>
      <c r="CX77" s="943"/>
      <c r="CY77" s="943"/>
      <c r="CZ77" s="943"/>
      <c r="DA77" s="944"/>
      <c r="DB77" s="942"/>
      <c r="DC77" s="943"/>
      <c r="DD77" s="943"/>
      <c r="DE77" s="943"/>
      <c r="DF77" s="944"/>
      <c r="DG77" s="942"/>
      <c r="DH77" s="943"/>
      <c r="DI77" s="943"/>
      <c r="DJ77" s="943"/>
      <c r="DK77" s="944"/>
      <c r="DL77" s="942"/>
      <c r="DM77" s="943"/>
      <c r="DN77" s="943"/>
      <c r="DO77" s="943"/>
      <c r="DP77" s="944"/>
      <c r="DQ77" s="942"/>
      <c r="DR77" s="943"/>
      <c r="DS77" s="943"/>
      <c r="DT77" s="943"/>
      <c r="DU77" s="944"/>
      <c r="DV77" s="939"/>
      <c r="DW77" s="940"/>
      <c r="DX77" s="940"/>
      <c r="DY77" s="940"/>
      <c r="DZ77" s="941"/>
      <c r="EA77" s="246"/>
    </row>
    <row r="78" spans="1:131" s="247" customFormat="1" ht="26.25" customHeight="1" x14ac:dyDescent="0.15">
      <c r="A78" s="261">
        <v>11</v>
      </c>
      <c r="B78" s="955"/>
      <c r="C78" s="956"/>
      <c r="D78" s="956"/>
      <c r="E78" s="956"/>
      <c r="F78" s="956"/>
      <c r="G78" s="956"/>
      <c r="H78" s="956"/>
      <c r="I78" s="956"/>
      <c r="J78" s="956"/>
      <c r="K78" s="956"/>
      <c r="L78" s="956"/>
      <c r="M78" s="956"/>
      <c r="N78" s="956"/>
      <c r="O78" s="956"/>
      <c r="P78" s="957"/>
      <c r="Q78" s="958"/>
      <c r="R78" s="911"/>
      <c r="S78" s="911"/>
      <c r="T78" s="911"/>
      <c r="U78" s="911"/>
      <c r="V78" s="911"/>
      <c r="W78" s="911"/>
      <c r="X78" s="911"/>
      <c r="Y78" s="911"/>
      <c r="Z78" s="911"/>
      <c r="AA78" s="911"/>
      <c r="AB78" s="911"/>
      <c r="AC78" s="911"/>
      <c r="AD78" s="911"/>
      <c r="AE78" s="911"/>
      <c r="AF78" s="911"/>
      <c r="AG78" s="911"/>
      <c r="AH78" s="911"/>
      <c r="AI78" s="911"/>
      <c r="AJ78" s="911"/>
      <c r="AK78" s="911"/>
      <c r="AL78" s="911"/>
      <c r="AM78" s="911"/>
      <c r="AN78" s="911"/>
      <c r="AO78" s="911"/>
      <c r="AP78" s="911"/>
      <c r="AQ78" s="911"/>
      <c r="AR78" s="911"/>
      <c r="AS78" s="911"/>
      <c r="AT78" s="911"/>
      <c r="AU78" s="911"/>
      <c r="AV78" s="911"/>
      <c r="AW78" s="911"/>
      <c r="AX78" s="911"/>
      <c r="AY78" s="911"/>
      <c r="AZ78" s="959"/>
      <c r="BA78" s="959"/>
      <c r="BB78" s="959"/>
      <c r="BC78" s="959"/>
      <c r="BD78" s="960"/>
      <c r="BE78" s="265"/>
      <c r="BF78" s="265"/>
      <c r="BG78" s="265"/>
      <c r="BH78" s="265"/>
      <c r="BI78" s="265"/>
      <c r="BJ78" s="268"/>
      <c r="BK78" s="268"/>
      <c r="BL78" s="268"/>
      <c r="BM78" s="268"/>
      <c r="BN78" s="268"/>
      <c r="BO78" s="265"/>
      <c r="BP78" s="265"/>
      <c r="BQ78" s="262">
        <v>72</v>
      </c>
      <c r="BR78" s="267"/>
      <c r="BS78" s="945"/>
      <c r="BT78" s="946"/>
      <c r="BU78" s="946"/>
      <c r="BV78" s="946"/>
      <c r="BW78" s="946"/>
      <c r="BX78" s="946"/>
      <c r="BY78" s="946"/>
      <c r="BZ78" s="946"/>
      <c r="CA78" s="946"/>
      <c r="CB78" s="946"/>
      <c r="CC78" s="946"/>
      <c r="CD78" s="946"/>
      <c r="CE78" s="946"/>
      <c r="CF78" s="946"/>
      <c r="CG78" s="947"/>
      <c r="CH78" s="942"/>
      <c r="CI78" s="943"/>
      <c r="CJ78" s="943"/>
      <c r="CK78" s="943"/>
      <c r="CL78" s="944"/>
      <c r="CM78" s="942"/>
      <c r="CN78" s="943"/>
      <c r="CO78" s="943"/>
      <c r="CP78" s="943"/>
      <c r="CQ78" s="944"/>
      <c r="CR78" s="942"/>
      <c r="CS78" s="943"/>
      <c r="CT78" s="943"/>
      <c r="CU78" s="943"/>
      <c r="CV78" s="944"/>
      <c r="CW78" s="942"/>
      <c r="CX78" s="943"/>
      <c r="CY78" s="943"/>
      <c r="CZ78" s="943"/>
      <c r="DA78" s="944"/>
      <c r="DB78" s="942"/>
      <c r="DC78" s="943"/>
      <c r="DD78" s="943"/>
      <c r="DE78" s="943"/>
      <c r="DF78" s="944"/>
      <c r="DG78" s="942"/>
      <c r="DH78" s="943"/>
      <c r="DI78" s="943"/>
      <c r="DJ78" s="943"/>
      <c r="DK78" s="944"/>
      <c r="DL78" s="942"/>
      <c r="DM78" s="943"/>
      <c r="DN78" s="943"/>
      <c r="DO78" s="943"/>
      <c r="DP78" s="944"/>
      <c r="DQ78" s="942"/>
      <c r="DR78" s="943"/>
      <c r="DS78" s="943"/>
      <c r="DT78" s="943"/>
      <c r="DU78" s="944"/>
      <c r="DV78" s="939"/>
      <c r="DW78" s="940"/>
      <c r="DX78" s="940"/>
      <c r="DY78" s="940"/>
      <c r="DZ78" s="941"/>
      <c r="EA78" s="246"/>
    </row>
    <row r="79" spans="1:131" s="247" customFormat="1" ht="26.25" customHeight="1" x14ac:dyDescent="0.15">
      <c r="A79" s="261">
        <v>12</v>
      </c>
      <c r="B79" s="955"/>
      <c r="C79" s="956"/>
      <c r="D79" s="956"/>
      <c r="E79" s="956"/>
      <c r="F79" s="956"/>
      <c r="G79" s="956"/>
      <c r="H79" s="956"/>
      <c r="I79" s="956"/>
      <c r="J79" s="956"/>
      <c r="K79" s="956"/>
      <c r="L79" s="956"/>
      <c r="M79" s="956"/>
      <c r="N79" s="956"/>
      <c r="O79" s="956"/>
      <c r="P79" s="957"/>
      <c r="Q79" s="958"/>
      <c r="R79" s="911"/>
      <c r="S79" s="911"/>
      <c r="T79" s="911"/>
      <c r="U79" s="911"/>
      <c r="V79" s="911"/>
      <c r="W79" s="911"/>
      <c r="X79" s="911"/>
      <c r="Y79" s="911"/>
      <c r="Z79" s="911"/>
      <c r="AA79" s="911"/>
      <c r="AB79" s="911"/>
      <c r="AC79" s="911"/>
      <c r="AD79" s="911"/>
      <c r="AE79" s="911"/>
      <c r="AF79" s="911"/>
      <c r="AG79" s="911"/>
      <c r="AH79" s="911"/>
      <c r="AI79" s="911"/>
      <c r="AJ79" s="911"/>
      <c r="AK79" s="911"/>
      <c r="AL79" s="911"/>
      <c r="AM79" s="911"/>
      <c r="AN79" s="911"/>
      <c r="AO79" s="911"/>
      <c r="AP79" s="911"/>
      <c r="AQ79" s="911"/>
      <c r="AR79" s="911"/>
      <c r="AS79" s="911"/>
      <c r="AT79" s="911"/>
      <c r="AU79" s="911"/>
      <c r="AV79" s="911"/>
      <c r="AW79" s="911"/>
      <c r="AX79" s="911"/>
      <c r="AY79" s="911"/>
      <c r="AZ79" s="959"/>
      <c r="BA79" s="959"/>
      <c r="BB79" s="959"/>
      <c r="BC79" s="959"/>
      <c r="BD79" s="960"/>
      <c r="BE79" s="265"/>
      <c r="BF79" s="265"/>
      <c r="BG79" s="265"/>
      <c r="BH79" s="265"/>
      <c r="BI79" s="265"/>
      <c r="BJ79" s="268"/>
      <c r="BK79" s="268"/>
      <c r="BL79" s="268"/>
      <c r="BM79" s="268"/>
      <c r="BN79" s="268"/>
      <c r="BO79" s="265"/>
      <c r="BP79" s="265"/>
      <c r="BQ79" s="262">
        <v>73</v>
      </c>
      <c r="BR79" s="267"/>
      <c r="BS79" s="945"/>
      <c r="BT79" s="946"/>
      <c r="BU79" s="946"/>
      <c r="BV79" s="946"/>
      <c r="BW79" s="946"/>
      <c r="BX79" s="946"/>
      <c r="BY79" s="946"/>
      <c r="BZ79" s="946"/>
      <c r="CA79" s="946"/>
      <c r="CB79" s="946"/>
      <c r="CC79" s="946"/>
      <c r="CD79" s="946"/>
      <c r="CE79" s="946"/>
      <c r="CF79" s="946"/>
      <c r="CG79" s="947"/>
      <c r="CH79" s="942"/>
      <c r="CI79" s="943"/>
      <c r="CJ79" s="943"/>
      <c r="CK79" s="943"/>
      <c r="CL79" s="944"/>
      <c r="CM79" s="942"/>
      <c r="CN79" s="943"/>
      <c r="CO79" s="943"/>
      <c r="CP79" s="943"/>
      <c r="CQ79" s="944"/>
      <c r="CR79" s="942"/>
      <c r="CS79" s="943"/>
      <c r="CT79" s="943"/>
      <c r="CU79" s="943"/>
      <c r="CV79" s="944"/>
      <c r="CW79" s="942"/>
      <c r="CX79" s="943"/>
      <c r="CY79" s="943"/>
      <c r="CZ79" s="943"/>
      <c r="DA79" s="944"/>
      <c r="DB79" s="942"/>
      <c r="DC79" s="943"/>
      <c r="DD79" s="943"/>
      <c r="DE79" s="943"/>
      <c r="DF79" s="944"/>
      <c r="DG79" s="942"/>
      <c r="DH79" s="943"/>
      <c r="DI79" s="943"/>
      <c r="DJ79" s="943"/>
      <c r="DK79" s="944"/>
      <c r="DL79" s="942"/>
      <c r="DM79" s="943"/>
      <c r="DN79" s="943"/>
      <c r="DO79" s="943"/>
      <c r="DP79" s="944"/>
      <c r="DQ79" s="942"/>
      <c r="DR79" s="943"/>
      <c r="DS79" s="943"/>
      <c r="DT79" s="943"/>
      <c r="DU79" s="944"/>
      <c r="DV79" s="939"/>
      <c r="DW79" s="940"/>
      <c r="DX79" s="940"/>
      <c r="DY79" s="940"/>
      <c r="DZ79" s="941"/>
      <c r="EA79" s="246"/>
    </row>
    <row r="80" spans="1:131" s="247" customFormat="1" ht="26.25" customHeight="1" x14ac:dyDescent="0.15">
      <c r="A80" s="261">
        <v>13</v>
      </c>
      <c r="B80" s="955"/>
      <c r="C80" s="956"/>
      <c r="D80" s="956"/>
      <c r="E80" s="956"/>
      <c r="F80" s="956"/>
      <c r="G80" s="956"/>
      <c r="H80" s="956"/>
      <c r="I80" s="956"/>
      <c r="J80" s="956"/>
      <c r="K80" s="956"/>
      <c r="L80" s="956"/>
      <c r="M80" s="956"/>
      <c r="N80" s="956"/>
      <c r="O80" s="956"/>
      <c r="P80" s="957"/>
      <c r="Q80" s="958"/>
      <c r="R80" s="911"/>
      <c r="S80" s="911"/>
      <c r="T80" s="911"/>
      <c r="U80" s="911"/>
      <c r="V80" s="911"/>
      <c r="W80" s="911"/>
      <c r="X80" s="911"/>
      <c r="Y80" s="911"/>
      <c r="Z80" s="911"/>
      <c r="AA80" s="911"/>
      <c r="AB80" s="911"/>
      <c r="AC80" s="911"/>
      <c r="AD80" s="911"/>
      <c r="AE80" s="911"/>
      <c r="AF80" s="911"/>
      <c r="AG80" s="911"/>
      <c r="AH80" s="911"/>
      <c r="AI80" s="911"/>
      <c r="AJ80" s="911"/>
      <c r="AK80" s="911"/>
      <c r="AL80" s="911"/>
      <c r="AM80" s="911"/>
      <c r="AN80" s="911"/>
      <c r="AO80" s="911"/>
      <c r="AP80" s="911"/>
      <c r="AQ80" s="911"/>
      <c r="AR80" s="911"/>
      <c r="AS80" s="911"/>
      <c r="AT80" s="911"/>
      <c r="AU80" s="911"/>
      <c r="AV80" s="911"/>
      <c r="AW80" s="911"/>
      <c r="AX80" s="911"/>
      <c r="AY80" s="911"/>
      <c r="AZ80" s="959"/>
      <c r="BA80" s="959"/>
      <c r="BB80" s="959"/>
      <c r="BC80" s="959"/>
      <c r="BD80" s="960"/>
      <c r="BE80" s="265"/>
      <c r="BF80" s="265"/>
      <c r="BG80" s="265"/>
      <c r="BH80" s="265"/>
      <c r="BI80" s="265"/>
      <c r="BJ80" s="265"/>
      <c r="BK80" s="265"/>
      <c r="BL80" s="265"/>
      <c r="BM80" s="265"/>
      <c r="BN80" s="265"/>
      <c r="BO80" s="265"/>
      <c r="BP80" s="265"/>
      <c r="BQ80" s="262">
        <v>74</v>
      </c>
      <c r="BR80" s="267"/>
      <c r="BS80" s="945"/>
      <c r="BT80" s="946"/>
      <c r="BU80" s="946"/>
      <c r="BV80" s="946"/>
      <c r="BW80" s="946"/>
      <c r="BX80" s="946"/>
      <c r="BY80" s="946"/>
      <c r="BZ80" s="946"/>
      <c r="CA80" s="946"/>
      <c r="CB80" s="946"/>
      <c r="CC80" s="946"/>
      <c r="CD80" s="946"/>
      <c r="CE80" s="946"/>
      <c r="CF80" s="946"/>
      <c r="CG80" s="947"/>
      <c r="CH80" s="942"/>
      <c r="CI80" s="943"/>
      <c r="CJ80" s="943"/>
      <c r="CK80" s="943"/>
      <c r="CL80" s="944"/>
      <c r="CM80" s="942"/>
      <c r="CN80" s="943"/>
      <c r="CO80" s="943"/>
      <c r="CP80" s="943"/>
      <c r="CQ80" s="944"/>
      <c r="CR80" s="942"/>
      <c r="CS80" s="943"/>
      <c r="CT80" s="943"/>
      <c r="CU80" s="943"/>
      <c r="CV80" s="944"/>
      <c r="CW80" s="942"/>
      <c r="CX80" s="943"/>
      <c r="CY80" s="943"/>
      <c r="CZ80" s="943"/>
      <c r="DA80" s="944"/>
      <c r="DB80" s="942"/>
      <c r="DC80" s="943"/>
      <c r="DD80" s="943"/>
      <c r="DE80" s="943"/>
      <c r="DF80" s="944"/>
      <c r="DG80" s="942"/>
      <c r="DH80" s="943"/>
      <c r="DI80" s="943"/>
      <c r="DJ80" s="943"/>
      <c r="DK80" s="944"/>
      <c r="DL80" s="942"/>
      <c r="DM80" s="943"/>
      <c r="DN80" s="943"/>
      <c r="DO80" s="943"/>
      <c r="DP80" s="944"/>
      <c r="DQ80" s="942"/>
      <c r="DR80" s="943"/>
      <c r="DS80" s="943"/>
      <c r="DT80" s="943"/>
      <c r="DU80" s="944"/>
      <c r="DV80" s="939"/>
      <c r="DW80" s="940"/>
      <c r="DX80" s="940"/>
      <c r="DY80" s="940"/>
      <c r="DZ80" s="941"/>
      <c r="EA80" s="246"/>
    </row>
    <row r="81" spans="1:131" s="247" customFormat="1" ht="26.25" customHeight="1" x14ac:dyDescent="0.15">
      <c r="A81" s="261">
        <v>14</v>
      </c>
      <c r="B81" s="955"/>
      <c r="C81" s="956"/>
      <c r="D81" s="956"/>
      <c r="E81" s="956"/>
      <c r="F81" s="956"/>
      <c r="G81" s="956"/>
      <c r="H81" s="956"/>
      <c r="I81" s="956"/>
      <c r="J81" s="956"/>
      <c r="K81" s="956"/>
      <c r="L81" s="956"/>
      <c r="M81" s="956"/>
      <c r="N81" s="956"/>
      <c r="O81" s="956"/>
      <c r="P81" s="957"/>
      <c r="Q81" s="958"/>
      <c r="R81" s="911"/>
      <c r="S81" s="911"/>
      <c r="T81" s="911"/>
      <c r="U81" s="911"/>
      <c r="V81" s="911"/>
      <c r="W81" s="911"/>
      <c r="X81" s="911"/>
      <c r="Y81" s="911"/>
      <c r="Z81" s="911"/>
      <c r="AA81" s="911"/>
      <c r="AB81" s="911"/>
      <c r="AC81" s="911"/>
      <c r="AD81" s="911"/>
      <c r="AE81" s="911"/>
      <c r="AF81" s="911"/>
      <c r="AG81" s="911"/>
      <c r="AH81" s="911"/>
      <c r="AI81" s="911"/>
      <c r="AJ81" s="911"/>
      <c r="AK81" s="911"/>
      <c r="AL81" s="911"/>
      <c r="AM81" s="911"/>
      <c r="AN81" s="911"/>
      <c r="AO81" s="911"/>
      <c r="AP81" s="911"/>
      <c r="AQ81" s="911"/>
      <c r="AR81" s="911"/>
      <c r="AS81" s="911"/>
      <c r="AT81" s="911"/>
      <c r="AU81" s="911"/>
      <c r="AV81" s="911"/>
      <c r="AW81" s="911"/>
      <c r="AX81" s="911"/>
      <c r="AY81" s="911"/>
      <c r="AZ81" s="959"/>
      <c r="BA81" s="959"/>
      <c r="BB81" s="959"/>
      <c r="BC81" s="959"/>
      <c r="BD81" s="960"/>
      <c r="BE81" s="265"/>
      <c r="BF81" s="265"/>
      <c r="BG81" s="265"/>
      <c r="BH81" s="265"/>
      <c r="BI81" s="265"/>
      <c r="BJ81" s="265"/>
      <c r="BK81" s="265"/>
      <c r="BL81" s="265"/>
      <c r="BM81" s="265"/>
      <c r="BN81" s="265"/>
      <c r="BO81" s="265"/>
      <c r="BP81" s="265"/>
      <c r="BQ81" s="262">
        <v>75</v>
      </c>
      <c r="BR81" s="267"/>
      <c r="BS81" s="945"/>
      <c r="BT81" s="946"/>
      <c r="BU81" s="946"/>
      <c r="BV81" s="946"/>
      <c r="BW81" s="946"/>
      <c r="BX81" s="946"/>
      <c r="BY81" s="946"/>
      <c r="BZ81" s="946"/>
      <c r="CA81" s="946"/>
      <c r="CB81" s="946"/>
      <c r="CC81" s="946"/>
      <c r="CD81" s="946"/>
      <c r="CE81" s="946"/>
      <c r="CF81" s="946"/>
      <c r="CG81" s="947"/>
      <c r="CH81" s="942"/>
      <c r="CI81" s="943"/>
      <c r="CJ81" s="943"/>
      <c r="CK81" s="943"/>
      <c r="CL81" s="944"/>
      <c r="CM81" s="942"/>
      <c r="CN81" s="943"/>
      <c r="CO81" s="943"/>
      <c r="CP81" s="943"/>
      <c r="CQ81" s="944"/>
      <c r="CR81" s="942"/>
      <c r="CS81" s="943"/>
      <c r="CT81" s="943"/>
      <c r="CU81" s="943"/>
      <c r="CV81" s="944"/>
      <c r="CW81" s="942"/>
      <c r="CX81" s="943"/>
      <c r="CY81" s="943"/>
      <c r="CZ81" s="943"/>
      <c r="DA81" s="944"/>
      <c r="DB81" s="942"/>
      <c r="DC81" s="943"/>
      <c r="DD81" s="943"/>
      <c r="DE81" s="943"/>
      <c r="DF81" s="944"/>
      <c r="DG81" s="942"/>
      <c r="DH81" s="943"/>
      <c r="DI81" s="943"/>
      <c r="DJ81" s="943"/>
      <c r="DK81" s="944"/>
      <c r="DL81" s="942"/>
      <c r="DM81" s="943"/>
      <c r="DN81" s="943"/>
      <c r="DO81" s="943"/>
      <c r="DP81" s="944"/>
      <c r="DQ81" s="942"/>
      <c r="DR81" s="943"/>
      <c r="DS81" s="943"/>
      <c r="DT81" s="943"/>
      <c r="DU81" s="944"/>
      <c r="DV81" s="939"/>
      <c r="DW81" s="940"/>
      <c r="DX81" s="940"/>
      <c r="DY81" s="940"/>
      <c r="DZ81" s="941"/>
      <c r="EA81" s="246"/>
    </row>
    <row r="82" spans="1:131" s="247" customFormat="1" ht="26.25" customHeight="1" x14ac:dyDescent="0.15">
      <c r="A82" s="261">
        <v>15</v>
      </c>
      <c r="B82" s="955"/>
      <c r="C82" s="956"/>
      <c r="D82" s="956"/>
      <c r="E82" s="956"/>
      <c r="F82" s="956"/>
      <c r="G82" s="956"/>
      <c r="H82" s="956"/>
      <c r="I82" s="956"/>
      <c r="J82" s="956"/>
      <c r="K82" s="956"/>
      <c r="L82" s="956"/>
      <c r="M82" s="956"/>
      <c r="N82" s="956"/>
      <c r="O82" s="956"/>
      <c r="P82" s="957"/>
      <c r="Q82" s="958"/>
      <c r="R82" s="911"/>
      <c r="S82" s="911"/>
      <c r="T82" s="911"/>
      <c r="U82" s="911"/>
      <c r="V82" s="911"/>
      <c r="W82" s="911"/>
      <c r="X82" s="911"/>
      <c r="Y82" s="911"/>
      <c r="Z82" s="911"/>
      <c r="AA82" s="911"/>
      <c r="AB82" s="911"/>
      <c r="AC82" s="911"/>
      <c r="AD82" s="911"/>
      <c r="AE82" s="911"/>
      <c r="AF82" s="911"/>
      <c r="AG82" s="911"/>
      <c r="AH82" s="911"/>
      <c r="AI82" s="911"/>
      <c r="AJ82" s="911"/>
      <c r="AK82" s="911"/>
      <c r="AL82" s="911"/>
      <c r="AM82" s="911"/>
      <c r="AN82" s="911"/>
      <c r="AO82" s="911"/>
      <c r="AP82" s="911"/>
      <c r="AQ82" s="911"/>
      <c r="AR82" s="911"/>
      <c r="AS82" s="911"/>
      <c r="AT82" s="911"/>
      <c r="AU82" s="911"/>
      <c r="AV82" s="911"/>
      <c r="AW82" s="911"/>
      <c r="AX82" s="911"/>
      <c r="AY82" s="911"/>
      <c r="AZ82" s="959"/>
      <c r="BA82" s="959"/>
      <c r="BB82" s="959"/>
      <c r="BC82" s="959"/>
      <c r="BD82" s="960"/>
      <c r="BE82" s="265"/>
      <c r="BF82" s="265"/>
      <c r="BG82" s="265"/>
      <c r="BH82" s="265"/>
      <c r="BI82" s="265"/>
      <c r="BJ82" s="265"/>
      <c r="BK82" s="265"/>
      <c r="BL82" s="265"/>
      <c r="BM82" s="265"/>
      <c r="BN82" s="265"/>
      <c r="BO82" s="265"/>
      <c r="BP82" s="265"/>
      <c r="BQ82" s="262">
        <v>76</v>
      </c>
      <c r="BR82" s="267"/>
      <c r="BS82" s="945"/>
      <c r="BT82" s="946"/>
      <c r="BU82" s="946"/>
      <c r="BV82" s="946"/>
      <c r="BW82" s="946"/>
      <c r="BX82" s="946"/>
      <c r="BY82" s="946"/>
      <c r="BZ82" s="946"/>
      <c r="CA82" s="946"/>
      <c r="CB82" s="946"/>
      <c r="CC82" s="946"/>
      <c r="CD82" s="946"/>
      <c r="CE82" s="946"/>
      <c r="CF82" s="946"/>
      <c r="CG82" s="947"/>
      <c r="CH82" s="942"/>
      <c r="CI82" s="943"/>
      <c r="CJ82" s="943"/>
      <c r="CK82" s="943"/>
      <c r="CL82" s="944"/>
      <c r="CM82" s="942"/>
      <c r="CN82" s="943"/>
      <c r="CO82" s="943"/>
      <c r="CP82" s="943"/>
      <c r="CQ82" s="944"/>
      <c r="CR82" s="942"/>
      <c r="CS82" s="943"/>
      <c r="CT82" s="943"/>
      <c r="CU82" s="943"/>
      <c r="CV82" s="944"/>
      <c r="CW82" s="942"/>
      <c r="CX82" s="943"/>
      <c r="CY82" s="943"/>
      <c r="CZ82" s="943"/>
      <c r="DA82" s="944"/>
      <c r="DB82" s="942"/>
      <c r="DC82" s="943"/>
      <c r="DD82" s="943"/>
      <c r="DE82" s="943"/>
      <c r="DF82" s="944"/>
      <c r="DG82" s="942"/>
      <c r="DH82" s="943"/>
      <c r="DI82" s="943"/>
      <c r="DJ82" s="943"/>
      <c r="DK82" s="944"/>
      <c r="DL82" s="942"/>
      <c r="DM82" s="943"/>
      <c r="DN82" s="943"/>
      <c r="DO82" s="943"/>
      <c r="DP82" s="944"/>
      <c r="DQ82" s="942"/>
      <c r="DR82" s="943"/>
      <c r="DS82" s="943"/>
      <c r="DT82" s="943"/>
      <c r="DU82" s="944"/>
      <c r="DV82" s="939"/>
      <c r="DW82" s="940"/>
      <c r="DX82" s="940"/>
      <c r="DY82" s="940"/>
      <c r="DZ82" s="941"/>
      <c r="EA82" s="246"/>
    </row>
    <row r="83" spans="1:131" s="247" customFormat="1" ht="26.25" customHeight="1" x14ac:dyDescent="0.15">
      <c r="A83" s="261">
        <v>16</v>
      </c>
      <c r="B83" s="955"/>
      <c r="C83" s="956"/>
      <c r="D83" s="956"/>
      <c r="E83" s="956"/>
      <c r="F83" s="956"/>
      <c r="G83" s="956"/>
      <c r="H83" s="956"/>
      <c r="I83" s="956"/>
      <c r="J83" s="956"/>
      <c r="K83" s="956"/>
      <c r="L83" s="956"/>
      <c r="M83" s="956"/>
      <c r="N83" s="956"/>
      <c r="O83" s="956"/>
      <c r="P83" s="957"/>
      <c r="Q83" s="958"/>
      <c r="R83" s="911"/>
      <c r="S83" s="911"/>
      <c r="T83" s="911"/>
      <c r="U83" s="911"/>
      <c r="V83" s="911"/>
      <c r="W83" s="911"/>
      <c r="X83" s="911"/>
      <c r="Y83" s="911"/>
      <c r="Z83" s="911"/>
      <c r="AA83" s="911"/>
      <c r="AB83" s="911"/>
      <c r="AC83" s="911"/>
      <c r="AD83" s="911"/>
      <c r="AE83" s="911"/>
      <c r="AF83" s="911"/>
      <c r="AG83" s="911"/>
      <c r="AH83" s="911"/>
      <c r="AI83" s="911"/>
      <c r="AJ83" s="911"/>
      <c r="AK83" s="911"/>
      <c r="AL83" s="911"/>
      <c r="AM83" s="911"/>
      <c r="AN83" s="911"/>
      <c r="AO83" s="911"/>
      <c r="AP83" s="911"/>
      <c r="AQ83" s="911"/>
      <c r="AR83" s="911"/>
      <c r="AS83" s="911"/>
      <c r="AT83" s="911"/>
      <c r="AU83" s="911"/>
      <c r="AV83" s="911"/>
      <c r="AW83" s="911"/>
      <c r="AX83" s="911"/>
      <c r="AY83" s="911"/>
      <c r="AZ83" s="959"/>
      <c r="BA83" s="959"/>
      <c r="BB83" s="959"/>
      <c r="BC83" s="959"/>
      <c r="BD83" s="960"/>
      <c r="BE83" s="265"/>
      <c r="BF83" s="265"/>
      <c r="BG83" s="265"/>
      <c r="BH83" s="265"/>
      <c r="BI83" s="265"/>
      <c r="BJ83" s="265"/>
      <c r="BK83" s="265"/>
      <c r="BL83" s="265"/>
      <c r="BM83" s="265"/>
      <c r="BN83" s="265"/>
      <c r="BO83" s="265"/>
      <c r="BP83" s="265"/>
      <c r="BQ83" s="262">
        <v>77</v>
      </c>
      <c r="BR83" s="267"/>
      <c r="BS83" s="945"/>
      <c r="BT83" s="946"/>
      <c r="BU83" s="946"/>
      <c r="BV83" s="946"/>
      <c r="BW83" s="946"/>
      <c r="BX83" s="946"/>
      <c r="BY83" s="946"/>
      <c r="BZ83" s="946"/>
      <c r="CA83" s="946"/>
      <c r="CB83" s="946"/>
      <c r="CC83" s="946"/>
      <c r="CD83" s="946"/>
      <c r="CE83" s="946"/>
      <c r="CF83" s="946"/>
      <c r="CG83" s="947"/>
      <c r="CH83" s="942"/>
      <c r="CI83" s="943"/>
      <c r="CJ83" s="943"/>
      <c r="CK83" s="943"/>
      <c r="CL83" s="944"/>
      <c r="CM83" s="942"/>
      <c r="CN83" s="943"/>
      <c r="CO83" s="943"/>
      <c r="CP83" s="943"/>
      <c r="CQ83" s="944"/>
      <c r="CR83" s="942"/>
      <c r="CS83" s="943"/>
      <c r="CT83" s="943"/>
      <c r="CU83" s="943"/>
      <c r="CV83" s="944"/>
      <c r="CW83" s="942"/>
      <c r="CX83" s="943"/>
      <c r="CY83" s="943"/>
      <c r="CZ83" s="943"/>
      <c r="DA83" s="944"/>
      <c r="DB83" s="942"/>
      <c r="DC83" s="943"/>
      <c r="DD83" s="943"/>
      <c r="DE83" s="943"/>
      <c r="DF83" s="944"/>
      <c r="DG83" s="942"/>
      <c r="DH83" s="943"/>
      <c r="DI83" s="943"/>
      <c r="DJ83" s="943"/>
      <c r="DK83" s="944"/>
      <c r="DL83" s="942"/>
      <c r="DM83" s="943"/>
      <c r="DN83" s="943"/>
      <c r="DO83" s="943"/>
      <c r="DP83" s="944"/>
      <c r="DQ83" s="942"/>
      <c r="DR83" s="943"/>
      <c r="DS83" s="943"/>
      <c r="DT83" s="943"/>
      <c r="DU83" s="944"/>
      <c r="DV83" s="939"/>
      <c r="DW83" s="940"/>
      <c r="DX83" s="940"/>
      <c r="DY83" s="940"/>
      <c r="DZ83" s="941"/>
      <c r="EA83" s="246"/>
    </row>
    <row r="84" spans="1:131" s="247" customFormat="1" ht="26.25" customHeight="1" x14ac:dyDescent="0.15">
      <c r="A84" s="261">
        <v>17</v>
      </c>
      <c r="B84" s="955"/>
      <c r="C84" s="956"/>
      <c r="D84" s="956"/>
      <c r="E84" s="956"/>
      <c r="F84" s="956"/>
      <c r="G84" s="956"/>
      <c r="H84" s="956"/>
      <c r="I84" s="956"/>
      <c r="J84" s="956"/>
      <c r="K84" s="956"/>
      <c r="L84" s="956"/>
      <c r="M84" s="956"/>
      <c r="N84" s="956"/>
      <c r="O84" s="956"/>
      <c r="P84" s="957"/>
      <c r="Q84" s="958"/>
      <c r="R84" s="911"/>
      <c r="S84" s="911"/>
      <c r="T84" s="911"/>
      <c r="U84" s="911"/>
      <c r="V84" s="911"/>
      <c r="W84" s="911"/>
      <c r="X84" s="911"/>
      <c r="Y84" s="911"/>
      <c r="Z84" s="911"/>
      <c r="AA84" s="911"/>
      <c r="AB84" s="911"/>
      <c r="AC84" s="911"/>
      <c r="AD84" s="911"/>
      <c r="AE84" s="911"/>
      <c r="AF84" s="911"/>
      <c r="AG84" s="911"/>
      <c r="AH84" s="911"/>
      <c r="AI84" s="911"/>
      <c r="AJ84" s="911"/>
      <c r="AK84" s="911"/>
      <c r="AL84" s="911"/>
      <c r="AM84" s="911"/>
      <c r="AN84" s="911"/>
      <c r="AO84" s="911"/>
      <c r="AP84" s="911"/>
      <c r="AQ84" s="911"/>
      <c r="AR84" s="911"/>
      <c r="AS84" s="911"/>
      <c r="AT84" s="911"/>
      <c r="AU84" s="911"/>
      <c r="AV84" s="911"/>
      <c r="AW84" s="911"/>
      <c r="AX84" s="911"/>
      <c r="AY84" s="911"/>
      <c r="AZ84" s="959"/>
      <c r="BA84" s="959"/>
      <c r="BB84" s="959"/>
      <c r="BC84" s="959"/>
      <c r="BD84" s="960"/>
      <c r="BE84" s="265"/>
      <c r="BF84" s="265"/>
      <c r="BG84" s="265"/>
      <c r="BH84" s="265"/>
      <c r="BI84" s="265"/>
      <c r="BJ84" s="265"/>
      <c r="BK84" s="265"/>
      <c r="BL84" s="265"/>
      <c r="BM84" s="265"/>
      <c r="BN84" s="265"/>
      <c r="BO84" s="265"/>
      <c r="BP84" s="265"/>
      <c r="BQ84" s="262">
        <v>78</v>
      </c>
      <c r="BR84" s="267"/>
      <c r="BS84" s="945"/>
      <c r="BT84" s="946"/>
      <c r="BU84" s="946"/>
      <c r="BV84" s="946"/>
      <c r="BW84" s="946"/>
      <c r="BX84" s="946"/>
      <c r="BY84" s="946"/>
      <c r="BZ84" s="946"/>
      <c r="CA84" s="946"/>
      <c r="CB84" s="946"/>
      <c r="CC84" s="946"/>
      <c r="CD84" s="946"/>
      <c r="CE84" s="946"/>
      <c r="CF84" s="946"/>
      <c r="CG84" s="947"/>
      <c r="CH84" s="942"/>
      <c r="CI84" s="943"/>
      <c r="CJ84" s="943"/>
      <c r="CK84" s="943"/>
      <c r="CL84" s="944"/>
      <c r="CM84" s="942"/>
      <c r="CN84" s="943"/>
      <c r="CO84" s="943"/>
      <c r="CP84" s="943"/>
      <c r="CQ84" s="944"/>
      <c r="CR84" s="942"/>
      <c r="CS84" s="943"/>
      <c r="CT84" s="943"/>
      <c r="CU84" s="943"/>
      <c r="CV84" s="944"/>
      <c r="CW84" s="942"/>
      <c r="CX84" s="943"/>
      <c r="CY84" s="943"/>
      <c r="CZ84" s="943"/>
      <c r="DA84" s="944"/>
      <c r="DB84" s="942"/>
      <c r="DC84" s="943"/>
      <c r="DD84" s="943"/>
      <c r="DE84" s="943"/>
      <c r="DF84" s="944"/>
      <c r="DG84" s="942"/>
      <c r="DH84" s="943"/>
      <c r="DI84" s="943"/>
      <c r="DJ84" s="943"/>
      <c r="DK84" s="944"/>
      <c r="DL84" s="942"/>
      <c r="DM84" s="943"/>
      <c r="DN84" s="943"/>
      <c r="DO84" s="943"/>
      <c r="DP84" s="944"/>
      <c r="DQ84" s="942"/>
      <c r="DR84" s="943"/>
      <c r="DS84" s="943"/>
      <c r="DT84" s="943"/>
      <c r="DU84" s="944"/>
      <c r="DV84" s="939"/>
      <c r="DW84" s="940"/>
      <c r="DX84" s="940"/>
      <c r="DY84" s="940"/>
      <c r="DZ84" s="941"/>
      <c r="EA84" s="246"/>
    </row>
    <row r="85" spans="1:131" s="247" customFormat="1" ht="26.25" customHeight="1" x14ac:dyDescent="0.15">
      <c r="A85" s="261">
        <v>18</v>
      </c>
      <c r="B85" s="955"/>
      <c r="C85" s="956"/>
      <c r="D85" s="956"/>
      <c r="E85" s="956"/>
      <c r="F85" s="956"/>
      <c r="G85" s="956"/>
      <c r="H85" s="956"/>
      <c r="I85" s="956"/>
      <c r="J85" s="956"/>
      <c r="K85" s="956"/>
      <c r="L85" s="956"/>
      <c r="M85" s="956"/>
      <c r="N85" s="956"/>
      <c r="O85" s="956"/>
      <c r="P85" s="957"/>
      <c r="Q85" s="958"/>
      <c r="R85" s="911"/>
      <c r="S85" s="911"/>
      <c r="T85" s="911"/>
      <c r="U85" s="911"/>
      <c r="V85" s="911"/>
      <c r="W85" s="911"/>
      <c r="X85" s="911"/>
      <c r="Y85" s="911"/>
      <c r="Z85" s="911"/>
      <c r="AA85" s="911"/>
      <c r="AB85" s="911"/>
      <c r="AC85" s="911"/>
      <c r="AD85" s="911"/>
      <c r="AE85" s="911"/>
      <c r="AF85" s="911"/>
      <c r="AG85" s="911"/>
      <c r="AH85" s="911"/>
      <c r="AI85" s="911"/>
      <c r="AJ85" s="911"/>
      <c r="AK85" s="911"/>
      <c r="AL85" s="911"/>
      <c r="AM85" s="911"/>
      <c r="AN85" s="911"/>
      <c r="AO85" s="911"/>
      <c r="AP85" s="911"/>
      <c r="AQ85" s="911"/>
      <c r="AR85" s="911"/>
      <c r="AS85" s="911"/>
      <c r="AT85" s="911"/>
      <c r="AU85" s="911"/>
      <c r="AV85" s="911"/>
      <c r="AW85" s="911"/>
      <c r="AX85" s="911"/>
      <c r="AY85" s="911"/>
      <c r="AZ85" s="959"/>
      <c r="BA85" s="959"/>
      <c r="BB85" s="959"/>
      <c r="BC85" s="959"/>
      <c r="BD85" s="960"/>
      <c r="BE85" s="265"/>
      <c r="BF85" s="265"/>
      <c r="BG85" s="265"/>
      <c r="BH85" s="265"/>
      <c r="BI85" s="265"/>
      <c r="BJ85" s="265"/>
      <c r="BK85" s="265"/>
      <c r="BL85" s="265"/>
      <c r="BM85" s="265"/>
      <c r="BN85" s="265"/>
      <c r="BO85" s="265"/>
      <c r="BP85" s="265"/>
      <c r="BQ85" s="262">
        <v>79</v>
      </c>
      <c r="BR85" s="267"/>
      <c r="BS85" s="945"/>
      <c r="BT85" s="946"/>
      <c r="BU85" s="946"/>
      <c r="BV85" s="946"/>
      <c r="BW85" s="946"/>
      <c r="BX85" s="946"/>
      <c r="BY85" s="946"/>
      <c r="BZ85" s="946"/>
      <c r="CA85" s="946"/>
      <c r="CB85" s="946"/>
      <c r="CC85" s="946"/>
      <c r="CD85" s="946"/>
      <c r="CE85" s="946"/>
      <c r="CF85" s="946"/>
      <c r="CG85" s="947"/>
      <c r="CH85" s="942"/>
      <c r="CI85" s="943"/>
      <c r="CJ85" s="943"/>
      <c r="CK85" s="943"/>
      <c r="CL85" s="944"/>
      <c r="CM85" s="942"/>
      <c r="CN85" s="943"/>
      <c r="CO85" s="943"/>
      <c r="CP85" s="943"/>
      <c r="CQ85" s="944"/>
      <c r="CR85" s="942"/>
      <c r="CS85" s="943"/>
      <c r="CT85" s="943"/>
      <c r="CU85" s="943"/>
      <c r="CV85" s="944"/>
      <c r="CW85" s="942"/>
      <c r="CX85" s="943"/>
      <c r="CY85" s="943"/>
      <c r="CZ85" s="943"/>
      <c r="DA85" s="944"/>
      <c r="DB85" s="942"/>
      <c r="DC85" s="943"/>
      <c r="DD85" s="943"/>
      <c r="DE85" s="943"/>
      <c r="DF85" s="944"/>
      <c r="DG85" s="942"/>
      <c r="DH85" s="943"/>
      <c r="DI85" s="943"/>
      <c r="DJ85" s="943"/>
      <c r="DK85" s="944"/>
      <c r="DL85" s="942"/>
      <c r="DM85" s="943"/>
      <c r="DN85" s="943"/>
      <c r="DO85" s="943"/>
      <c r="DP85" s="944"/>
      <c r="DQ85" s="942"/>
      <c r="DR85" s="943"/>
      <c r="DS85" s="943"/>
      <c r="DT85" s="943"/>
      <c r="DU85" s="944"/>
      <c r="DV85" s="939"/>
      <c r="DW85" s="940"/>
      <c r="DX85" s="940"/>
      <c r="DY85" s="940"/>
      <c r="DZ85" s="941"/>
      <c r="EA85" s="246"/>
    </row>
    <row r="86" spans="1:131" s="247" customFormat="1" ht="26.25" customHeight="1" x14ac:dyDescent="0.15">
      <c r="A86" s="261">
        <v>19</v>
      </c>
      <c r="B86" s="955"/>
      <c r="C86" s="956"/>
      <c r="D86" s="956"/>
      <c r="E86" s="956"/>
      <c r="F86" s="956"/>
      <c r="G86" s="956"/>
      <c r="H86" s="956"/>
      <c r="I86" s="956"/>
      <c r="J86" s="956"/>
      <c r="K86" s="956"/>
      <c r="L86" s="956"/>
      <c r="M86" s="956"/>
      <c r="N86" s="956"/>
      <c r="O86" s="956"/>
      <c r="P86" s="957"/>
      <c r="Q86" s="958"/>
      <c r="R86" s="911"/>
      <c r="S86" s="911"/>
      <c r="T86" s="911"/>
      <c r="U86" s="911"/>
      <c r="V86" s="911"/>
      <c r="W86" s="911"/>
      <c r="X86" s="911"/>
      <c r="Y86" s="911"/>
      <c r="Z86" s="911"/>
      <c r="AA86" s="911"/>
      <c r="AB86" s="911"/>
      <c r="AC86" s="911"/>
      <c r="AD86" s="911"/>
      <c r="AE86" s="911"/>
      <c r="AF86" s="911"/>
      <c r="AG86" s="911"/>
      <c r="AH86" s="911"/>
      <c r="AI86" s="911"/>
      <c r="AJ86" s="911"/>
      <c r="AK86" s="911"/>
      <c r="AL86" s="911"/>
      <c r="AM86" s="911"/>
      <c r="AN86" s="911"/>
      <c r="AO86" s="911"/>
      <c r="AP86" s="911"/>
      <c r="AQ86" s="911"/>
      <c r="AR86" s="911"/>
      <c r="AS86" s="911"/>
      <c r="AT86" s="911"/>
      <c r="AU86" s="911"/>
      <c r="AV86" s="911"/>
      <c r="AW86" s="911"/>
      <c r="AX86" s="911"/>
      <c r="AY86" s="911"/>
      <c r="AZ86" s="959"/>
      <c r="BA86" s="959"/>
      <c r="BB86" s="959"/>
      <c r="BC86" s="959"/>
      <c r="BD86" s="960"/>
      <c r="BE86" s="265"/>
      <c r="BF86" s="265"/>
      <c r="BG86" s="265"/>
      <c r="BH86" s="265"/>
      <c r="BI86" s="265"/>
      <c r="BJ86" s="265"/>
      <c r="BK86" s="265"/>
      <c r="BL86" s="265"/>
      <c r="BM86" s="265"/>
      <c r="BN86" s="265"/>
      <c r="BO86" s="265"/>
      <c r="BP86" s="265"/>
      <c r="BQ86" s="262">
        <v>80</v>
      </c>
      <c r="BR86" s="267"/>
      <c r="BS86" s="945"/>
      <c r="BT86" s="946"/>
      <c r="BU86" s="946"/>
      <c r="BV86" s="946"/>
      <c r="BW86" s="946"/>
      <c r="BX86" s="946"/>
      <c r="BY86" s="946"/>
      <c r="BZ86" s="946"/>
      <c r="CA86" s="946"/>
      <c r="CB86" s="946"/>
      <c r="CC86" s="946"/>
      <c r="CD86" s="946"/>
      <c r="CE86" s="946"/>
      <c r="CF86" s="946"/>
      <c r="CG86" s="947"/>
      <c r="CH86" s="942"/>
      <c r="CI86" s="943"/>
      <c r="CJ86" s="943"/>
      <c r="CK86" s="943"/>
      <c r="CL86" s="944"/>
      <c r="CM86" s="942"/>
      <c r="CN86" s="943"/>
      <c r="CO86" s="943"/>
      <c r="CP86" s="943"/>
      <c r="CQ86" s="944"/>
      <c r="CR86" s="942"/>
      <c r="CS86" s="943"/>
      <c r="CT86" s="943"/>
      <c r="CU86" s="943"/>
      <c r="CV86" s="944"/>
      <c r="CW86" s="942"/>
      <c r="CX86" s="943"/>
      <c r="CY86" s="943"/>
      <c r="CZ86" s="943"/>
      <c r="DA86" s="944"/>
      <c r="DB86" s="942"/>
      <c r="DC86" s="943"/>
      <c r="DD86" s="943"/>
      <c r="DE86" s="943"/>
      <c r="DF86" s="944"/>
      <c r="DG86" s="942"/>
      <c r="DH86" s="943"/>
      <c r="DI86" s="943"/>
      <c r="DJ86" s="943"/>
      <c r="DK86" s="944"/>
      <c r="DL86" s="942"/>
      <c r="DM86" s="943"/>
      <c r="DN86" s="943"/>
      <c r="DO86" s="943"/>
      <c r="DP86" s="944"/>
      <c r="DQ86" s="942"/>
      <c r="DR86" s="943"/>
      <c r="DS86" s="943"/>
      <c r="DT86" s="943"/>
      <c r="DU86" s="944"/>
      <c r="DV86" s="939"/>
      <c r="DW86" s="940"/>
      <c r="DX86" s="940"/>
      <c r="DY86" s="940"/>
      <c r="DZ86" s="941"/>
      <c r="EA86" s="246"/>
    </row>
    <row r="87" spans="1:131" s="247" customFormat="1" ht="26.25" customHeight="1" x14ac:dyDescent="0.15">
      <c r="A87" s="269">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65"/>
      <c r="BF87" s="265"/>
      <c r="BG87" s="265"/>
      <c r="BH87" s="265"/>
      <c r="BI87" s="265"/>
      <c r="BJ87" s="265"/>
      <c r="BK87" s="265"/>
      <c r="BL87" s="265"/>
      <c r="BM87" s="265"/>
      <c r="BN87" s="265"/>
      <c r="BO87" s="265"/>
      <c r="BP87" s="265"/>
      <c r="BQ87" s="262">
        <v>81</v>
      </c>
      <c r="BR87" s="267"/>
      <c r="BS87" s="945"/>
      <c r="BT87" s="946"/>
      <c r="BU87" s="946"/>
      <c r="BV87" s="946"/>
      <c r="BW87" s="946"/>
      <c r="BX87" s="946"/>
      <c r="BY87" s="946"/>
      <c r="BZ87" s="946"/>
      <c r="CA87" s="946"/>
      <c r="CB87" s="946"/>
      <c r="CC87" s="946"/>
      <c r="CD87" s="946"/>
      <c r="CE87" s="946"/>
      <c r="CF87" s="946"/>
      <c r="CG87" s="947"/>
      <c r="CH87" s="942"/>
      <c r="CI87" s="943"/>
      <c r="CJ87" s="943"/>
      <c r="CK87" s="943"/>
      <c r="CL87" s="944"/>
      <c r="CM87" s="942"/>
      <c r="CN87" s="943"/>
      <c r="CO87" s="943"/>
      <c r="CP87" s="943"/>
      <c r="CQ87" s="944"/>
      <c r="CR87" s="942"/>
      <c r="CS87" s="943"/>
      <c r="CT87" s="943"/>
      <c r="CU87" s="943"/>
      <c r="CV87" s="944"/>
      <c r="CW87" s="942"/>
      <c r="CX87" s="943"/>
      <c r="CY87" s="943"/>
      <c r="CZ87" s="943"/>
      <c r="DA87" s="944"/>
      <c r="DB87" s="942"/>
      <c r="DC87" s="943"/>
      <c r="DD87" s="943"/>
      <c r="DE87" s="943"/>
      <c r="DF87" s="944"/>
      <c r="DG87" s="942"/>
      <c r="DH87" s="943"/>
      <c r="DI87" s="943"/>
      <c r="DJ87" s="943"/>
      <c r="DK87" s="944"/>
      <c r="DL87" s="942"/>
      <c r="DM87" s="943"/>
      <c r="DN87" s="943"/>
      <c r="DO87" s="943"/>
      <c r="DP87" s="944"/>
      <c r="DQ87" s="942"/>
      <c r="DR87" s="943"/>
      <c r="DS87" s="943"/>
      <c r="DT87" s="943"/>
      <c r="DU87" s="944"/>
      <c r="DV87" s="939"/>
      <c r="DW87" s="940"/>
      <c r="DX87" s="940"/>
      <c r="DY87" s="940"/>
      <c r="DZ87" s="941"/>
      <c r="EA87" s="246"/>
    </row>
    <row r="88" spans="1:131" s="247" customFormat="1" ht="26.25" customHeight="1" thickBot="1" x14ac:dyDescent="0.2">
      <c r="A88" s="264" t="s">
        <v>388</v>
      </c>
      <c r="B88" s="870" t="s">
        <v>418</v>
      </c>
      <c r="C88" s="871"/>
      <c r="D88" s="871"/>
      <c r="E88" s="871"/>
      <c r="F88" s="871"/>
      <c r="G88" s="871"/>
      <c r="H88" s="871"/>
      <c r="I88" s="871"/>
      <c r="J88" s="871"/>
      <c r="K88" s="871"/>
      <c r="L88" s="871"/>
      <c r="M88" s="871"/>
      <c r="N88" s="871"/>
      <c r="O88" s="871"/>
      <c r="P88" s="872"/>
      <c r="Q88" s="918"/>
      <c r="R88" s="919"/>
      <c r="S88" s="919"/>
      <c r="T88" s="919"/>
      <c r="U88" s="919"/>
      <c r="V88" s="919"/>
      <c r="W88" s="919"/>
      <c r="X88" s="919"/>
      <c r="Y88" s="919"/>
      <c r="Z88" s="919"/>
      <c r="AA88" s="919"/>
      <c r="AB88" s="919"/>
      <c r="AC88" s="919"/>
      <c r="AD88" s="919"/>
      <c r="AE88" s="919"/>
      <c r="AF88" s="922">
        <f>SUM(AF68:AJ87)</f>
        <v>5371</v>
      </c>
      <c r="AG88" s="922"/>
      <c r="AH88" s="922"/>
      <c r="AI88" s="922"/>
      <c r="AJ88" s="922"/>
      <c r="AK88" s="919"/>
      <c r="AL88" s="919"/>
      <c r="AM88" s="919"/>
      <c r="AN88" s="919"/>
      <c r="AO88" s="919"/>
      <c r="AP88" s="922">
        <f>SUM(AP68:AT87)</f>
        <v>215</v>
      </c>
      <c r="AQ88" s="922"/>
      <c r="AR88" s="922"/>
      <c r="AS88" s="922"/>
      <c r="AT88" s="922"/>
      <c r="AU88" s="922">
        <f>SUM(AU68:AY87)</f>
        <v>67</v>
      </c>
      <c r="AV88" s="922"/>
      <c r="AW88" s="922"/>
      <c r="AX88" s="922"/>
      <c r="AY88" s="922"/>
      <c r="AZ88" s="930"/>
      <c r="BA88" s="930"/>
      <c r="BB88" s="930"/>
      <c r="BC88" s="930"/>
      <c r="BD88" s="931"/>
      <c r="BE88" s="265"/>
      <c r="BF88" s="265"/>
      <c r="BG88" s="265"/>
      <c r="BH88" s="265"/>
      <c r="BI88" s="265"/>
      <c r="BJ88" s="265"/>
      <c r="BK88" s="265"/>
      <c r="BL88" s="265"/>
      <c r="BM88" s="265"/>
      <c r="BN88" s="265"/>
      <c r="BO88" s="265"/>
      <c r="BP88" s="265"/>
      <c r="BQ88" s="262">
        <v>82</v>
      </c>
      <c r="BR88" s="267"/>
      <c r="BS88" s="945"/>
      <c r="BT88" s="946"/>
      <c r="BU88" s="946"/>
      <c r="BV88" s="946"/>
      <c r="BW88" s="946"/>
      <c r="BX88" s="946"/>
      <c r="BY88" s="946"/>
      <c r="BZ88" s="946"/>
      <c r="CA88" s="946"/>
      <c r="CB88" s="946"/>
      <c r="CC88" s="946"/>
      <c r="CD88" s="946"/>
      <c r="CE88" s="946"/>
      <c r="CF88" s="946"/>
      <c r="CG88" s="947"/>
      <c r="CH88" s="942"/>
      <c r="CI88" s="943"/>
      <c r="CJ88" s="943"/>
      <c r="CK88" s="943"/>
      <c r="CL88" s="944"/>
      <c r="CM88" s="942"/>
      <c r="CN88" s="943"/>
      <c r="CO88" s="943"/>
      <c r="CP88" s="943"/>
      <c r="CQ88" s="944"/>
      <c r="CR88" s="942"/>
      <c r="CS88" s="943"/>
      <c r="CT88" s="943"/>
      <c r="CU88" s="943"/>
      <c r="CV88" s="944"/>
      <c r="CW88" s="942"/>
      <c r="CX88" s="943"/>
      <c r="CY88" s="943"/>
      <c r="CZ88" s="943"/>
      <c r="DA88" s="944"/>
      <c r="DB88" s="942"/>
      <c r="DC88" s="943"/>
      <c r="DD88" s="943"/>
      <c r="DE88" s="943"/>
      <c r="DF88" s="944"/>
      <c r="DG88" s="942"/>
      <c r="DH88" s="943"/>
      <c r="DI88" s="943"/>
      <c r="DJ88" s="943"/>
      <c r="DK88" s="944"/>
      <c r="DL88" s="942"/>
      <c r="DM88" s="943"/>
      <c r="DN88" s="943"/>
      <c r="DO88" s="943"/>
      <c r="DP88" s="944"/>
      <c r="DQ88" s="942"/>
      <c r="DR88" s="943"/>
      <c r="DS88" s="943"/>
      <c r="DT88" s="943"/>
      <c r="DU88" s="944"/>
      <c r="DV88" s="939"/>
      <c r="DW88" s="940"/>
      <c r="DX88" s="940"/>
      <c r="DY88" s="940"/>
      <c r="DZ88" s="941"/>
      <c r="EA88" s="246"/>
    </row>
    <row r="89" spans="1:131" s="247" customFormat="1" ht="26.25" hidden="1" customHeight="1" x14ac:dyDescent="0.15">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945"/>
      <c r="BT89" s="946"/>
      <c r="BU89" s="946"/>
      <c r="BV89" s="946"/>
      <c r="BW89" s="946"/>
      <c r="BX89" s="946"/>
      <c r="BY89" s="946"/>
      <c r="BZ89" s="946"/>
      <c r="CA89" s="946"/>
      <c r="CB89" s="946"/>
      <c r="CC89" s="946"/>
      <c r="CD89" s="946"/>
      <c r="CE89" s="946"/>
      <c r="CF89" s="946"/>
      <c r="CG89" s="947"/>
      <c r="CH89" s="942"/>
      <c r="CI89" s="943"/>
      <c r="CJ89" s="943"/>
      <c r="CK89" s="943"/>
      <c r="CL89" s="944"/>
      <c r="CM89" s="942"/>
      <c r="CN89" s="943"/>
      <c r="CO89" s="943"/>
      <c r="CP89" s="943"/>
      <c r="CQ89" s="944"/>
      <c r="CR89" s="942"/>
      <c r="CS89" s="943"/>
      <c r="CT89" s="943"/>
      <c r="CU89" s="943"/>
      <c r="CV89" s="944"/>
      <c r="CW89" s="942"/>
      <c r="CX89" s="943"/>
      <c r="CY89" s="943"/>
      <c r="CZ89" s="943"/>
      <c r="DA89" s="944"/>
      <c r="DB89" s="942"/>
      <c r="DC89" s="943"/>
      <c r="DD89" s="943"/>
      <c r="DE89" s="943"/>
      <c r="DF89" s="944"/>
      <c r="DG89" s="942"/>
      <c r="DH89" s="943"/>
      <c r="DI89" s="943"/>
      <c r="DJ89" s="943"/>
      <c r="DK89" s="944"/>
      <c r="DL89" s="942"/>
      <c r="DM89" s="943"/>
      <c r="DN89" s="943"/>
      <c r="DO89" s="943"/>
      <c r="DP89" s="944"/>
      <c r="DQ89" s="942"/>
      <c r="DR89" s="943"/>
      <c r="DS89" s="943"/>
      <c r="DT89" s="943"/>
      <c r="DU89" s="944"/>
      <c r="DV89" s="939"/>
      <c r="DW89" s="940"/>
      <c r="DX89" s="940"/>
      <c r="DY89" s="940"/>
      <c r="DZ89" s="941"/>
      <c r="EA89" s="246"/>
    </row>
    <row r="90" spans="1:131" s="247" customFormat="1" ht="26.25" hidden="1" customHeight="1" x14ac:dyDescent="0.15">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945"/>
      <c r="BT90" s="946"/>
      <c r="BU90" s="946"/>
      <c r="BV90" s="946"/>
      <c r="BW90" s="946"/>
      <c r="BX90" s="946"/>
      <c r="BY90" s="946"/>
      <c r="BZ90" s="946"/>
      <c r="CA90" s="946"/>
      <c r="CB90" s="946"/>
      <c r="CC90" s="946"/>
      <c r="CD90" s="946"/>
      <c r="CE90" s="946"/>
      <c r="CF90" s="946"/>
      <c r="CG90" s="947"/>
      <c r="CH90" s="942"/>
      <c r="CI90" s="943"/>
      <c r="CJ90" s="943"/>
      <c r="CK90" s="943"/>
      <c r="CL90" s="944"/>
      <c r="CM90" s="942"/>
      <c r="CN90" s="943"/>
      <c r="CO90" s="943"/>
      <c r="CP90" s="943"/>
      <c r="CQ90" s="944"/>
      <c r="CR90" s="942"/>
      <c r="CS90" s="943"/>
      <c r="CT90" s="943"/>
      <c r="CU90" s="943"/>
      <c r="CV90" s="944"/>
      <c r="CW90" s="942"/>
      <c r="CX90" s="943"/>
      <c r="CY90" s="943"/>
      <c r="CZ90" s="943"/>
      <c r="DA90" s="944"/>
      <c r="DB90" s="942"/>
      <c r="DC90" s="943"/>
      <c r="DD90" s="943"/>
      <c r="DE90" s="943"/>
      <c r="DF90" s="944"/>
      <c r="DG90" s="942"/>
      <c r="DH90" s="943"/>
      <c r="DI90" s="943"/>
      <c r="DJ90" s="943"/>
      <c r="DK90" s="944"/>
      <c r="DL90" s="942"/>
      <c r="DM90" s="943"/>
      <c r="DN90" s="943"/>
      <c r="DO90" s="943"/>
      <c r="DP90" s="944"/>
      <c r="DQ90" s="942"/>
      <c r="DR90" s="943"/>
      <c r="DS90" s="943"/>
      <c r="DT90" s="943"/>
      <c r="DU90" s="944"/>
      <c r="DV90" s="939"/>
      <c r="DW90" s="940"/>
      <c r="DX90" s="940"/>
      <c r="DY90" s="940"/>
      <c r="DZ90" s="941"/>
      <c r="EA90" s="246"/>
    </row>
    <row r="91" spans="1:131" s="247" customFormat="1" ht="26.25" hidden="1" customHeight="1" x14ac:dyDescent="0.15">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945"/>
      <c r="BT91" s="946"/>
      <c r="BU91" s="946"/>
      <c r="BV91" s="946"/>
      <c r="BW91" s="946"/>
      <c r="BX91" s="946"/>
      <c r="BY91" s="946"/>
      <c r="BZ91" s="946"/>
      <c r="CA91" s="946"/>
      <c r="CB91" s="946"/>
      <c r="CC91" s="946"/>
      <c r="CD91" s="946"/>
      <c r="CE91" s="946"/>
      <c r="CF91" s="946"/>
      <c r="CG91" s="947"/>
      <c r="CH91" s="942"/>
      <c r="CI91" s="943"/>
      <c r="CJ91" s="943"/>
      <c r="CK91" s="943"/>
      <c r="CL91" s="944"/>
      <c r="CM91" s="942"/>
      <c r="CN91" s="943"/>
      <c r="CO91" s="943"/>
      <c r="CP91" s="943"/>
      <c r="CQ91" s="944"/>
      <c r="CR91" s="942"/>
      <c r="CS91" s="943"/>
      <c r="CT91" s="943"/>
      <c r="CU91" s="943"/>
      <c r="CV91" s="944"/>
      <c r="CW91" s="942"/>
      <c r="CX91" s="943"/>
      <c r="CY91" s="943"/>
      <c r="CZ91" s="943"/>
      <c r="DA91" s="944"/>
      <c r="DB91" s="942"/>
      <c r="DC91" s="943"/>
      <c r="DD91" s="943"/>
      <c r="DE91" s="943"/>
      <c r="DF91" s="944"/>
      <c r="DG91" s="942"/>
      <c r="DH91" s="943"/>
      <c r="DI91" s="943"/>
      <c r="DJ91" s="943"/>
      <c r="DK91" s="944"/>
      <c r="DL91" s="942"/>
      <c r="DM91" s="943"/>
      <c r="DN91" s="943"/>
      <c r="DO91" s="943"/>
      <c r="DP91" s="944"/>
      <c r="DQ91" s="942"/>
      <c r="DR91" s="943"/>
      <c r="DS91" s="943"/>
      <c r="DT91" s="943"/>
      <c r="DU91" s="944"/>
      <c r="DV91" s="939"/>
      <c r="DW91" s="940"/>
      <c r="DX91" s="940"/>
      <c r="DY91" s="940"/>
      <c r="DZ91" s="941"/>
      <c r="EA91" s="246"/>
    </row>
    <row r="92" spans="1:131" s="247" customFormat="1" ht="26.25" hidden="1" customHeight="1" x14ac:dyDescent="0.15">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945"/>
      <c r="BT92" s="946"/>
      <c r="BU92" s="946"/>
      <c r="BV92" s="946"/>
      <c r="BW92" s="946"/>
      <c r="BX92" s="946"/>
      <c r="BY92" s="946"/>
      <c r="BZ92" s="946"/>
      <c r="CA92" s="946"/>
      <c r="CB92" s="946"/>
      <c r="CC92" s="946"/>
      <c r="CD92" s="946"/>
      <c r="CE92" s="946"/>
      <c r="CF92" s="946"/>
      <c r="CG92" s="947"/>
      <c r="CH92" s="942"/>
      <c r="CI92" s="943"/>
      <c r="CJ92" s="943"/>
      <c r="CK92" s="943"/>
      <c r="CL92" s="944"/>
      <c r="CM92" s="942"/>
      <c r="CN92" s="943"/>
      <c r="CO92" s="943"/>
      <c r="CP92" s="943"/>
      <c r="CQ92" s="944"/>
      <c r="CR92" s="942"/>
      <c r="CS92" s="943"/>
      <c r="CT92" s="943"/>
      <c r="CU92" s="943"/>
      <c r="CV92" s="944"/>
      <c r="CW92" s="942"/>
      <c r="CX92" s="943"/>
      <c r="CY92" s="943"/>
      <c r="CZ92" s="943"/>
      <c r="DA92" s="944"/>
      <c r="DB92" s="942"/>
      <c r="DC92" s="943"/>
      <c r="DD92" s="943"/>
      <c r="DE92" s="943"/>
      <c r="DF92" s="944"/>
      <c r="DG92" s="942"/>
      <c r="DH92" s="943"/>
      <c r="DI92" s="943"/>
      <c r="DJ92" s="943"/>
      <c r="DK92" s="944"/>
      <c r="DL92" s="942"/>
      <c r="DM92" s="943"/>
      <c r="DN92" s="943"/>
      <c r="DO92" s="943"/>
      <c r="DP92" s="944"/>
      <c r="DQ92" s="942"/>
      <c r="DR92" s="943"/>
      <c r="DS92" s="943"/>
      <c r="DT92" s="943"/>
      <c r="DU92" s="944"/>
      <c r="DV92" s="939"/>
      <c r="DW92" s="940"/>
      <c r="DX92" s="940"/>
      <c r="DY92" s="940"/>
      <c r="DZ92" s="941"/>
      <c r="EA92" s="246"/>
    </row>
    <row r="93" spans="1:131" s="247" customFormat="1" ht="26.25" hidden="1" customHeight="1" x14ac:dyDescent="0.15">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945"/>
      <c r="BT93" s="946"/>
      <c r="BU93" s="946"/>
      <c r="BV93" s="946"/>
      <c r="BW93" s="946"/>
      <c r="BX93" s="946"/>
      <c r="BY93" s="946"/>
      <c r="BZ93" s="946"/>
      <c r="CA93" s="946"/>
      <c r="CB93" s="946"/>
      <c r="CC93" s="946"/>
      <c r="CD93" s="946"/>
      <c r="CE93" s="946"/>
      <c r="CF93" s="946"/>
      <c r="CG93" s="947"/>
      <c r="CH93" s="942"/>
      <c r="CI93" s="943"/>
      <c r="CJ93" s="943"/>
      <c r="CK93" s="943"/>
      <c r="CL93" s="944"/>
      <c r="CM93" s="942"/>
      <c r="CN93" s="943"/>
      <c r="CO93" s="943"/>
      <c r="CP93" s="943"/>
      <c r="CQ93" s="944"/>
      <c r="CR93" s="942"/>
      <c r="CS93" s="943"/>
      <c r="CT93" s="943"/>
      <c r="CU93" s="943"/>
      <c r="CV93" s="944"/>
      <c r="CW93" s="942"/>
      <c r="CX93" s="943"/>
      <c r="CY93" s="943"/>
      <c r="CZ93" s="943"/>
      <c r="DA93" s="944"/>
      <c r="DB93" s="942"/>
      <c r="DC93" s="943"/>
      <c r="DD93" s="943"/>
      <c r="DE93" s="943"/>
      <c r="DF93" s="944"/>
      <c r="DG93" s="942"/>
      <c r="DH93" s="943"/>
      <c r="DI93" s="943"/>
      <c r="DJ93" s="943"/>
      <c r="DK93" s="944"/>
      <c r="DL93" s="942"/>
      <c r="DM93" s="943"/>
      <c r="DN93" s="943"/>
      <c r="DO93" s="943"/>
      <c r="DP93" s="944"/>
      <c r="DQ93" s="942"/>
      <c r="DR93" s="943"/>
      <c r="DS93" s="943"/>
      <c r="DT93" s="943"/>
      <c r="DU93" s="944"/>
      <c r="DV93" s="939"/>
      <c r="DW93" s="940"/>
      <c r="DX93" s="940"/>
      <c r="DY93" s="940"/>
      <c r="DZ93" s="941"/>
      <c r="EA93" s="246"/>
    </row>
    <row r="94" spans="1:131" s="247" customFormat="1" ht="26.25" hidden="1" customHeight="1" x14ac:dyDescent="0.15">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945"/>
      <c r="BT94" s="946"/>
      <c r="BU94" s="946"/>
      <c r="BV94" s="946"/>
      <c r="BW94" s="946"/>
      <c r="BX94" s="946"/>
      <c r="BY94" s="946"/>
      <c r="BZ94" s="946"/>
      <c r="CA94" s="946"/>
      <c r="CB94" s="946"/>
      <c r="CC94" s="946"/>
      <c r="CD94" s="946"/>
      <c r="CE94" s="946"/>
      <c r="CF94" s="946"/>
      <c r="CG94" s="947"/>
      <c r="CH94" s="942"/>
      <c r="CI94" s="943"/>
      <c r="CJ94" s="943"/>
      <c r="CK94" s="943"/>
      <c r="CL94" s="944"/>
      <c r="CM94" s="942"/>
      <c r="CN94" s="943"/>
      <c r="CO94" s="943"/>
      <c r="CP94" s="943"/>
      <c r="CQ94" s="944"/>
      <c r="CR94" s="942"/>
      <c r="CS94" s="943"/>
      <c r="CT94" s="943"/>
      <c r="CU94" s="943"/>
      <c r="CV94" s="944"/>
      <c r="CW94" s="942"/>
      <c r="CX94" s="943"/>
      <c r="CY94" s="943"/>
      <c r="CZ94" s="943"/>
      <c r="DA94" s="944"/>
      <c r="DB94" s="942"/>
      <c r="DC94" s="943"/>
      <c r="DD94" s="943"/>
      <c r="DE94" s="943"/>
      <c r="DF94" s="944"/>
      <c r="DG94" s="942"/>
      <c r="DH94" s="943"/>
      <c r="DI94" s="943"/>
      <c r="DJ94" s="943"/>
      <c r="DK94" s="944"/>
      <c r="DL94" s="942"/>
      <c r="DM94" s="943"/>
      <c r="DN94" s="943"/>
      <c r="DO94" s="943"/>
      <c r="DP94" s="944"/>
      <c r="DQ94" s="942"/>
      <c r="DR94" s="943"/>
      <c r="DS94" s="943"/>
      <c r="DT94" s="943"/>
      <c r="DU94" s="944"/>
      <c r="DV94" s="939"/>
      <c r="DW94" s="940"/>
      <c r="DX94" s="940"/>
      <c r="DY94" s="940"/>
      <c r="DZ94" s="941"/>
      <c r="EA94" s="246"/>
    </row>
    <row r="95" spans="1:131" s="247" customFormat="1" ht="26.25" hidden="1" customHeight="1" x14ac:dyDescent="0.15">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945"/>
      <c r="BT95" s="946"/>
      <c r="BU95" s="946"/>
      <c r="BV95" s="946"/>
      <c r="BW95" s="946"/>
      <c r="BX95" s="946"/>
      <c r="BY95" s="946"/>
      <c r="BZ95" s="946"/>
      <c r="CA95" s="946"/>
      <c r="CB95" s="946"/>
      <c r="CC95" s="946"/>
      <c r="CD95" s="946"/>
      <c r="CE95" s="946"/>
      <c r="CF95" s="946"/>
      <c r="CG95" s="947"/>
      <c r="CH95" s="942"/>
      <c r="CI95" s="943"/>
      <c r="CJ95" s="943"/>
      <c r="CK95" s="943"/>
      <c r="CL95" s="944"/>
      <c r="CM95" s="942"/>
      <c r="CN95" s="943"/>
      <c r="CO95" s="943"/>
      <c r="CP95" s="943"/>
      <c r="CQ95" s="944"/>
      <c r="CR95" s="942"/>
      <c r="CS95" s="943"/>
      <c r="CT95" s="943"/>
      <c r="CU95" s="943"/>
      <c r="CV95" s="944"/>
      <c r="CW95" s="942"/>
      <c r="CX95" s="943"/>
      <c r="CY95" s="943"/>
      <c r="CZ95" s="943"/>
      <c r="DA95" s="944"/>
      <c r="DB95" s="942"/>
      <c r="DC95" s="943"/>
      <c r="DD95" s="943"/>
      <c r="DE95" s="943"/>
      <c r="DF95" s="944"/>
      <c r="DG95" s="942"/>
      <c r="DH95" s="943"/>
      <c r="DI95" s="943"/>
      <c r="DJ95" s="943"/>
      <c r="DK95" s="944"/>
      <c r="DL95" s="942"/>
      <c r="DM95" s="943"/>
      <c r="DN95" s="943"/>
      <c r="DO95" s="943"/>
      <c r="DP95" s="944"/>
      <c r="DQ95" s="942"/>
      <c r="DR95" s="943"/>
      <c r="DS95" s="943"/>
      <c r="DT95" s="943"/>
      <c r="DU95" s="944"/>
      <c r="DV95" s="939"/>
      <c r="DW95" s="940"/>
      <c r="DX95" s="940"/>
      <c r="DY95" s="940"/>
      <c r="DZ95" s="941"/>
      <c r="EA95" s="246"/>
    </row>
    <row r="96" spans="1:131" s="247" customFormat="1" ht="26.25" hidden="1" customHeight="1" x14ac:dyDescent="0.15">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945"/>
      <c r="BT96" s="946"/>
      <c r="BU96" s="946"/>
      <c r="BV96" s="946"/>
      <c r="BW96" s="946"/>
      <c r="BX96" s="946"/>
      <c r="BY96" s="946"/>
      <c r="BZ96" s="946"/>
      <c r="CA96" s="946"/>
      <c r="CB96" s="946"/>
      <c r="CC96" s="946"/>
      <c r="CD96" s="946"/>
      <c r="CE96" s="946"/>
      <c r="CF96" s="946"/>
      <c r="CG96" s="947"/>
      <c r="CH96" s="942"/>
      <c r="CI96" s="943"/>
      <c r="CJ96" s="943"/>
      <c r="CK96" s="943"/>
      <c r="CL96" s="944"/>
      <c r="CM96" s="942"/>
      <c r="CN96" s="943"/>
      <c r="CO96" s="943"/>
      <c r="CP96" s="943"/>
      <c r="CQ96" s="944"/>
      <c r="CR96" s="942"/>
      <c r="CS96" s="943"/>
      <c r="CT96" s="943"/>
      <c r="CU96" s="943"/>
      <c r="CV96" s="944"/>
      <c r="CW96" s="942"/>
      <c r="CX96" s="943"/>
      <c r="CY96" s="943"/>
      <c r="CZ96" s="943"/>
      <c r="DA96" s="944"/>
      <c r="DB96" s="942"/>
      <c r="DC96" s="943"/>
      <c r="DD96" s="943"/>
      <c r="DE96" s="943"/>
      <c r="DF96" s="944"/>
      <c r="DG96" s="942"/>
      <c r="DH96" s="943"/>
      <c r="DI96" s="943"/>
      <c r="DJ96" s="943"/>
      <c r="DK96" s="944"/>
      <c r="DL96" s="942"/>
      <c r="DM96" s="943"/>
      <c r="DN96" s="943"/>
      <c r="DO96" s="943"/>
      <c r="DP96" s="944"/>
      <c r="DQ96" s="942"/>
      <c r="DR96" s="943"/>
      <c r="DS96" s="943"/>
      <c r="DT96" s="943"/>
      <c r="DU96" s="944"/>
      <c r="DV96" s="939"/>
      <c r="DW96" s="940"/>
      <c r="DX96" s="940"/>
      <c r="DY96" s="940"/>
      <c r="DZ96" s="941"/>
      <c r="EA96" s="246"/>
    </row>
    <row r="97" spans="1:131" s="247" customFormat="1" ht="26.25" hidden="1" customHeight="1" x14ac:dyDescent="0.15">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945"/>
      <c r="BT97" s="946"/>
      <c r="BU97" s="946"/>
      <c r="BV97" s="946"/>
      <c r="BW97" s="946"/>
      <c r="BX97" s="946"/>
      <c r="BY97" s="946"/>
      <c r="BZ97" s="946"/>
      <c r="CA97" s="946"/>
      <c r="CB97" s="946"/>
      <c r="CC97" s="946"/>
      <c r="CD97" s="946"/>
      <c r="CE97" s="946"/>
      <c r="CF97" s="946"/>
      <c r="CG97" s="947"/>
      <c r="CH97" s="942"/>
      <c r="CI97" s="943"/>
      <c r="CJ97" s="943"/>
      <c r="CK97" s="943"/>
      <c r="CL97" s="944"/>
      <c r="CM97" s="942"/>
      <c r="CN97" s="943"/>
      <c r="CO97" s="943"/>
      <c r="CP97" s="943"/>
      <c r="CQ97" s="944"/>
      <c r="CR97" s="942"/>
      <c r="CS97" s="943"/>
      <c r="CT97" s="943"/>
      <c r="CU97" s="943"/>
      <c r="CV97" s="944"/>
      <c r="CW97" s="942"/>
      <c r="CX97" s="943"/>
      <c r="CY97" s="943"/>
      <c r="CZ97" s="943"/>
      <c r="DA97" s="944"/>
      <c r="DB97" s="942"/>
      <c r="DC97" s="943"/>
      <c r="DD97" s="943"/>
      <c r="DE97" s="943"/>
      <c r="DF97" s="944"/>
      <c r="DG97" s="942"/>
      <c r="DH97" s="943"/>
      <c r="DI97" s="943"/>
      <c r="DJ97" s="943"/>
      <c r="DK97" s="944"/>
      <c r="DL97" s="942"/>
      <c r="DM97" s="943"/>
      <c r="DN97" s="943"/>
      <c r="DO97" s="943"/>
      <c r="DP97" s="944"/>
      <c r="DQ97" s="942"/>
      <c r="DR97" s="943"/>
      <c r="DS97" s="943"/>
      <c r="DT97" s="943"/>
      <c r="DU97" s="944"/>
      <c r="DV97" s="939"/>
      <c r="DW97" s="940"/>
      <c r="DX97" s="940"/>
      <c r="DY97" s="940"/>
      <c r="DZ97" s="941"/>
      <c r="EA97" s="246"/>
    </row>
    <row r="98" spans="1:131" s="247" customFormat="1" ht="26.25" hidden="1" customHeight="1" x14ac:dyDescent="0.15">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945"/>
      <c r="BT98" s="946"/>
      <c r="BU98" s="946"/>
      <c r="BV98" s="946"/>
      <c r="BW98" s="946"/>
      <c r="BX98" s="946"/>
      <c r="BY98" s="946"/>
      <c r="BZ98" s="946"/>
      <c r="CA98" s="946"/>
      <c r="CB98" s="946"/>
      <c r="CC98" s="946"/>
      <c r="CD98" s="946"/>
      <c r="CE98" s="946"/>
      <c r="CF98" s="946"/>
      <c r="CG98" s="947"/>
      <c r="CH98" s="942"/>
      <c r="CI98" s="943"/>
      <c r="CJ98" s="943"/>
      <c r="CK98" s="943"/>
      <c r="CL98" s="944"/>
      <c r="CM98" s="942"/>
      <c r="CN98" s="943"/>
      <c r="CO98" s="943"/>
      <c r="CP98" s="943"/>
      <c r="CQ98" s="944"/>
      <c r="CR98" s="942"/>
      <c r="CS98" s="943"/>
      <c r="CT98" s="943"/>
      <c r="CU98" s="943"/>
      <c r="CV98" s="944"/>
      <c r="CW98" s="942"/>
      <c r="CX98" s="943"/>
      <c r="CY98" s="943"/>
      <c r="CZ98" s="943"/>
      <c r="DA98" s="944"/>
      <c r="DB98" s="942"/>
      <c r="DC98" s="943"/>
      <c r="DD98" s="943"/>
      <c r="DE98" s="943"/>
      <c r="DF98" s="944"/>
      <c r="DG98" s="942"/>
      <c r="DH98" s="943"/>
      <c r="DI98" s="943"/>
      <c r="DJ98" s="943"/>
      <c r="DK98" s="944"/>
      <c r="DL98" s="942"/>
      <c r="DM98" s="943"/>
      <c r="DN98" s="943"/>
      <c r="DO98" s="943"/>
      <c r="DP98" s="944"/>
      <c r="DQ98" s="942"/>
      <c r="DR98" s="943"/>
      <c r="DS98" s="943"/>
      <c r="DT98" s="943"/>
      <c r="DU98" s="944"/>
      <c r="DV98" s="939"/>
      <c r="DW98" s="940"/>
      <c r="DX98" s="940"/>
      <c r="DY98" s="940"/>
      <c r="DZ98" s="941"/>
      <c r="EA98" s="246"/>
    </row>
    <row r="99" spans="1:131" s="247" customFormat="1" ht="26.25" hidden="1" customHeight="1" x14ac:dyDescent="0.15">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945"/>
      <c r="BT99" s="946"/>
      <c r="BU99" s="946"/>
      <c r="BV99" s="946"/>
      <c r="BW99" s="946"/>
      <c r="BX99" s="946"/>
      <c r="BY99" s="946"/>
      <c r="BZ99" s="946"/>
      <c r="CA99" s="946"/>
      <c r="CB99" s="946"/>
      <c r="CC99" s="946"/>
      <c r="CD99" s="946"/>
      <c r="CE99" s="946"/>
      <c r="CF99" s="946"/>
      <c r="CG99" s="947"/>
      <c r="CH99" s="942"/>
      <c r="CI99" s="943"/>
      <c r="CJ99" s="943"/>
      <c r="CK99" s="943"/>
      <c r="CL99" s="944"/>
      <c r="CM99" s="942"/>
      <c r="CN99" s="943"/>
      <c r="CO99" s="943"/>
      <c r="CP99" s="943"/>
      <c r="CQ99" s="944"/>
      <c r="CR99" s="942"/>
      <c r="CS99" s="943"/>
      <c r="CT99" s="943"/>
      <c r="CU99" s="943"/>
      <c r="CV99" s="944"/>
      <c r="CW99" s="942"/>
      <c r="CX99" s="943"/>
      <c r="CY99" s="943"/>
      <c r="CZ99" s="943"/>
      <c r="DA99" s="944"/>
      <c r="DB99" s="942"/>
      <c r="DC99" s="943"/>
      <c r="DD99" s="943"/>
      <c r="DE99" s="943"/>
      <c r="DF99" s="944"/>
      <c r="DG99" s="942"/>
      <c r="DH99" s="943"/>
      <c r="DI99" s="943"/>
      <c r="DJ99" s="943"/>
      <c r="DK99" s="944"/>
      <c r="DL99" s="942"/>
      <c r="DM99" s="943"/>
      <c r="DN99" s="943"/>
      <c r="DO99" s="943"/>
      <c r="DP99" s="944"/>
      <c r="DQ99" s="942"/>
      <c r="DR99" s="943"/>
      <c r="DS99" s="943"/>
      <c r="DT99" s="943"/>
      <c r="DU99" s="944"/>
      <c r="DV99" s="939"/>
      <c r="DW99" s="940"/>
      <c r="DX99" s="940"/>
      <c r="DY99" s="940"/>
      <c r="DZ99" s="941"/>
      <c r="EA99" s="246"/>
    </row>
    <row r="100" spans="1:131" s="247" customFormat="1" ht="26.25" hidden="1" customHeight="1" x14ac:dyDescent="0.15">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945"/>
      <c r="BT100" s="946"/>
      <c r="BU100" s="946"/>
      <c r="BV100" s="946"/>
      <c r="BW100" s="946"/>
      <c r="BX100" s="946"/>
      <c r="BY100" s="946"/>
      <c r="BZ100" s="946"/>
      <c r="CA100" s="946"/>
      <c r="CB100" s="946"/>
      <c r="CC100" s="946"/>
      <c r="CD100" s="946"/>
      <c r="CE100" s="946"/>
      <c r="CF100" s="946"/>
      <c r="CG100" s="947"/>
      <c r="CH100" s="942"/>
      <c r="CI100" s="943"/>
      <c r="CJ100" s="943"/>
      <c r="CK100" s="943"/>
      <c r="CL100" s="944"/>
      <c r="CM100" s="942"/>
      <c r="CN100" s="943"/>
      <c r="CO100" s="943"/>
      <c r="CP100" s="943"/>
      <c r="CQ100" s="944"/>
      <c r="CR100" s="942"/>
      <c r="CS100" s="943"/>
      <c r="CT100" s="943"/>
      <c r="CU100" s="943"/>
      <c r="CV100" s="944"/>
      <c r="CW100" s="942"/>
      <c r="CX100" s="943"/>
      <c r="CY100" s="943"/>
      <c r="CZ100" s="943"/>
      <c r="DA100" s="944"/>
      <c r="DB100" s="942"/>
      <c r="DC100" s="943"/>
      <c r="DD100" s="943"/>
      <c r="DE100" s="943"/>
      <c r="DF100" s="944"/>
      <c r="DG100" s="942"/>
      <c r="DH100" s="943"/>
      <c r="DI100" s="943"/>
      <c r="DJ100" s="943"/>
      <c r="DK100" s="944"/>
      <c r="DL100" s="942"/>
      <c r="DM100" s="943"/>
      <c r="DN100" s="943"/>
      <c r="DO100" s="943"/>
      <c r="DP100" s="944"/>
      <c r="DQ100" s="942"/>
      <c r="DR100" s="943"/>
      <c r="DS100" s="943"/>
      <c r="DT100" s="943"/>
      <c r="DU100" s="944"/>
      <c r="DV100" s="939"/>
      <c r="DW100" s="940"/>
      <c r="DX100" s="940"/>
      <c r="DY100" s="940"/>
      <c r="DZ100" s="941"/>
      <c r="EA100" s="246"/>
    </row>
    <row r="101" spans="1:131" s="247" customFormat="1" ht="26.25" hidden="1" customHeight="1" x14ac:dyDescent="0.15">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945"/>
      <c r="BT101" s="946"/>
      <c r="BU101" s="946"/>
      <c r="BV101" s="946"/>
      <c r="BW101" s="946"/>
      <c r="BX101" s="946"/>
      <c r="BY101" s="946"/>
      <c r="BZ101" s="946"/>
      <c r="CA101" s="946"/>
      <c r="CB101" s="946"/>
      <c r="CC101" s="946"/>
      <c r="CD101" s="946"/>
      <c r="CE101" s="946"/>
      <c r="CF101" s="946"/>
      <c r="CG101" s="947"/>
      <c r="CH101" s="942"/>
      <c r="CI101" s="943"/>
      <c r="CJ101" s="943"/>
      <c r="CK101" s="943"/>
      <c r="CL101" s="944"/>
      <c r="CM101" s="942"/>
      <c r="CN101" s="943"/>
      <c r="CO101" s="943"/>
      <c r="CP101" s="943"/>
      <c r="CQ101" s="944"/>
      <c r="CR101" s="942"/>
      <c r="CS101" s="943"/>
      <c r="CT101" s="943"/>
      <c r="CU101" s="943"/>
      <c r="CV101" s="944"/>
      <c r="CW101" s="942"/>
      <c r="CX101" s="943"/>
      <c r="CY101" s="943"/>
      <c r="CZ101" s="943"/>
      <c r="DA101" s="944"/>
      <c r="DB101" s="942"/>
      <c r="DC101" s="943"/>
      <c r="DD101" s="943"/>
      <c r="DE101" s="943"/>
      <c r="DF101" s="944"/>
      <c r="DG101" s="942"/>
      <c r="DH101" s="943"/>
      <c r="DI101" s="943"/>
      <c r="DJ101" s="943"/>
      <c r="DK101" s="944"/>
      <c r="DL101" s="942"/>
      <c r="DM101" s="943"/>
      <c r="DN101" s="943"/>
      <c r="DO101" s="943"/>
      <c r="DP101" s="944"/>
      <c r="DQ101" s="942"/>
      <c r="DR101" s="943"/>
      <c r="DS101" s="943"/>
      <c r="DT101" s="943"/>
      <c r="DU101" s="944"/>
      <c r="DV101" s="939"/>
      <c r="DW101" s="940"/>
      <c r="DX101" s="940"/>
      <c r="DY101" s="940"/>
      <c r="DZ101" s="941"/>
      <c r="EA101" s="246"/>
    </row>
    <row r="102" spans="1:131" s="247" customFormat="1" ht="26.25" customHeight="1" thickBot="1" x14ac:dyDescent="0.2">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388</v>
      </c>
      <c r="BR102" s="870" t="s">
        <v>419</v>
      </c>
      <c r="BS102" s="871"/>
      <c r="BT102" s="871"/>
      <c r="BU102" s="871"/>
      <c r="BV102" s="871"/>
      <c r="BW102" s="871"/>
      <c r="BX102" s="871"/>
      <c r="BY102" s="871"/>
      <c r="BZ102" s="871"/>
      <c r="CA102" s="871"/>
      <c r="CB102" s="871"/>
      <c r="CC102" s="871"/>
      <c r="CD102" s="871"/>
      <c r="CE102" s="871"/>
      <c r="CF102" s="871"/>
      <c r="CG102" s="872"/>
      <c r="CH102" s="971"/>
      <c r="CI102" s="972"/>
      <c r="CJ102" s="972"/>
      <c r="CK102" s="972"/>
      <c r="CL102" s="973"/>
      <c r="CM102" s="971"/>
      <c r="CN102" s="972"/>
      <c r="CO102" s="972"/>
      <c r="CP102" s="972"/>
      <c r="CQ102" s="973"/>
      <c r="CR102" s="974"/>
      <c r="CS102" s="927"/>
      <c r="CT102" s="927"/>
      <c r="CU102" s="927"/>
      <c r="CV102" s="975"/>
      <c r="CW102" s="974"/>
      <c r="CX102" s="927"/>
      <c r="CY102" s="927"/>
      <c r="CZ102" s="927"/>
      <c r="DA102" s="975"/>
      <c r="DB102" s="974"/>
      <c r="DC102" s="927"/>
      <c r="DD102" s="927"/>
      <c r="DE102" s="927"/>
      <c r="DF102" s="975"/>
      <c r="DG102" s="974"/>
      <c r="DH102" s="927"/>
      <c r="DI102" s="927"/>
      <c r="DJ102" s="927"/>
      <c r="DK102" s="975"/>
      <c r="DL102" s="974"/>
      <c r="DM102" s="927"/>
      <c r="DN102" s="927"/>
      <c r="DO102" s="927"/>
      <c r="DP102" s="975"/>
      <c r="DQ102" s="974"/>
      <c r="DR102" s="927"/>
      <c r="DS102" s="927"/>
      <c r="DT102" s="927"/>
      <c r="DU102" s="975"/>
      <c r="DV102" s="998"/>
      <c r="DW102" s="999"/>
      <c r="DX102" s="999"/>
      <c r="DY102" s="999"/>
      <c r="DZ102" s="1000"/>
      <c r="EA102" s="246"/>
    </row>
    <row r="103" spans="1:131" s="247" customFormat="1" ht="26.25" customHeight="1" x14ac:dyDescent="0.15">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1001" t="s">
        <v>420</v>
      </c>
      <c r="BR103" s="1001"/>
      <c r="BS103" s="1001"/>
      <c r="BT103" s="1001"/>
      <c r="BU103" s="1001"/>
      <c r="BV103" s="1001"/>
      <c r="BW103" s="1001"/>
      <c r="BX103" s="1001"/>
      <c r="BY103" s="1001"/>
      <c r="BZ103" s="1001"/>
      <c r="CA103" s="1001"/>
      <c r="CB103" s="1001"/>
      <c r="CC103" s="1001"/>
      <c r="CD103" s="1001"/>
      <c r="CE103" s="1001"/>
      <c r="CF103" s="1001"/>
      <c r="CG103" s="1001"/>
      <c r="CH103" s="1001"/>
      <c r="CI103" s="1001"/>
      <c r="CJ103" s="1001"/>
      <c r="CK103" s="1001"/>
      <c r="CL103" s="1001"/>
      <c r="CM103" s="1001"/>
      <c r="CN103" s="1001"/>
      <c r="CO103" s="1001"/>
      <c r="CP103" s="1001"/>
      <c r="CQ103" s="1001"/>
      <c r="CR103" s="1001"/>
      <c r="CS103" s="1001"/>
      <c r="CT103" s="1001"/>
      <c r="CU103" s="1001"/>
      <c r="CV103" s="1001"/>
      <c r="CW103" s="1001"/>
      <c r="CX103" s="1001"/>
      <c r="CY103" s="1001"/>
      <c r="CZ103" s="1001"/>
      <c r="DA103" s="1001"/>
      <c r="DB103" s="1001"/>
      <c r="DC103" s="1001"/>
      <c r="DD103" s="1001"/>
      <c r="DE103" s="1001"/>
      <c r="DF103" s="1001"/>
      <c r="DG103" s="1001"/>
      <c r="DH103" s="1001"/>
      <c r="DI103" s="1001"/>
      <c r="DJ103" s="1001"/>
      <c r="DK103" s="1001"/>
      <c r="DL103" s="1001"/>
      <c r="DM103" s="1001"/>
      <c r="DN103" s="1001"/>
      <c r="DO103" s="1001"/>
      <c r="DP103" s="1001"/>
      <c r="DQ103" s="1001"/>
      <c r="DR103" s="1001"/>
      <c r="DS103" s="1001"/>
      <c r="DT103" s="1001"/>
      <c r="DU103" s="1001"/>
      <c r="DV103" s="1001"/>
      <c r="DW103" s="1001"/>
      <c r="DX103" s="1001"/>
      <c r="DY103" s="1001"/>
      <c r="DZ103" s="1001"/>
      <c r="EA103" s="246"/>
    </row>
    <row r="104" spans="1:131" s="247" customFormat="1" ht="26.25" customHeight="1" x14ac:dyDescent="0.15">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02" t="s">
        <v>421</v>
      </c>
      <c r="BR104" s="1002"/>
      <c r="BS104" s="1002"/>
      <c r="BT104" s="1002"/>
      <c r="BU104" s="1002"/>
      <c r="BV104" s="1002"/>
      <c r="BW104" s="1002"/>
      <c r="BX104" s="1002"/>
      <c r="BY104" s="1002"/>
      <c r="BZ104" s="1002"/>
      <c r="CA104" s="1002"/>
      <c r="CB104" s="1002"/>
      <c r="CC104" s="1002"/>
      <c r="CD104" s="1002"/>
      <c r="CE104" s="1002"/>
      <c r="CF104" s="1002"/>
      <c r="CG104" s="1002"/>
      <c r="CH104" s="1002"/>
      <c r="CI104" s="1002"/>
      <c r="CJ104" s="1002"/>
      <c r="CK104" s="1002"/>
      <c r="CL104" s="1002"/>
      <c r="CM104" s="1002"/>
      <c r="CN104" s="1002"/>
      <c r="CO104" s="1002"/>
      <c r="CP104" s="1002"/>
      <c r="CQ104" s="1002"/>
      <c r="CR104" s="1002"/>
      <c r="CS104" s="1002"/>
      <c r="CT104" s="1002"/>
      <c r="CU104" s="1002"/>
      <c r="CV104" s="1002"/>
      <c r="CW104" s="1002"/>
      <c r="CX104" s="1002"/>
      <c r="CY104" s="1002"/>
      <c r="CZ104" s="1002"/>
      <c r="DA104" s="1002"/>
      <c r="DB104" s="1002"/>
      <c r="DC104" s="1002"/>
      <c r="DD104" s="1002"/>
      <c r="DE104" s="1002"/>
      <c r="DF104" s="1002"/>
      <c r="DG104" s="1002"/>
      <c r="DH104" s="1002"/>
      <c r="DI104" s="1002"/>
      <c r="DJ104" s="1002"/>
      <c r="DK104" s="1002"/>
      <c r="DL104" s="1002"/>
      <c r="DM104" s="1002"/>
      <c r="DN104" s="1002"/>
      <c r="DO104" s="1002"/>
      <c r="DP104" s="1002"/>
      <c r="DQ104" s="1002"/>
      <c r="DR104" s="1002"/>
      <c r="DS104" s="1002"/>
      <c r="DT104" s="1002"/>
      <c r="DU104" s="1002"/>
      <c r="DV104" s="1002"/>
      <c r="DW104" s="1002"/>
      <c r="DX104" s="1002"/>
      <c r="DY104" s="1002"/>
      <c r="DZ104" s="1002"/>
      <c r="EA104" s="246"/>
    </row>
    <row r="105" spans="1:131" s="247" customFormat="1" ht="11.25" customHeight="1" x14ac:dyDescent="0.15">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x14ac:dyDescent="0.15">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x14ac:dyDescent="0.2">
      <c r="A107" s="275" t="s">
        <v>422</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423</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x14ac:dyDescent="0.15">
      <c r="A108" s="1003" t="s">
        <v>424</v>
      </c>
      <c r="B108" s="1004"/>
      <c r="C108" s="1004"/>
      <c r="D108" s="1004"/>
      <c r="E108" s="1004"/>
      <c r="F108" s="1004"/>
      <c r="G108" s="1004"/>
      <c r="H108" s="1004"/>
      <c r="I108" s="1004"/>
      <c r="J108" s="1004"/>
      <c r="K108" s="1004"/>
      <c r="L108" s="1004"/>
      <c r="M108" s="1004"/>
      <c r="N108" s="1004"/>
      <c r="O108" s="1004"/>
      <c r="P108" s="1004"/>
      <c r="Q108" s="1004"/>
      <c r="R108" s="1004"/>
      <c r="S108" s="1004"/>
      <c r="T108" s="1004"/>
      <c r="U108" s="1004"/>
      <c r="V108" s="1004"/>
      <c r="W108" s="1004"/>
      <c r="X108" s="1004"/>
      <c r="Y108" s="1004"/>
      <c r="Z108" s="1004"/>
      <c r="AA108" s="1004"/>
      <c r="AB108" s="1004"/>
      <c r="AC108" s="1004"/>
      <c r="AD108" s="1004"/>
      <c r="AE108" s="1004"/>
      <c r="AF108" s="1004"/>
      <c r="AG108" s="1004"/>
      <c r="AH108" s="1004"/>
      <c r="AI108" s="1004"/>
      <c r="AJ108" s="1004"/>
      <c r="AK108" s="1004"/>
      <c r="AL108" s="1004"/>
      <c r="AM108" s="1004"/>
      <c r="AN108" s="1004"/>
      <c r="AO108" s="1004"/>
      <c r="AP108" s="1004"/>
      <c r="AQ108" s="1004"/>
      <c r="AR108" s="1004"/>
      <c r="AS108" s="1004"/>
      <c r="AT108" s="1005"/>
      <c r="AU108" s="1003" t="s">
        <v>425</v>
      </c>
      <c r="AV108" s="1004"/>
      <c r="AW108" s="1004"/>
      <c r="AX108" s="1004"/>
      <c r="AY108" s="1004"/>
      <c r="AZ108" s="1004"/>
      <c r="BA108" s="1004"/>
      <c r="BB108" s="1004"/>
      <c r="BC108" s="1004"/>
      <c r="BD108" s="1004"/>
      <c r="BE108" s="1004"/>
      <c r="BF108" s="1004"/>
      <c r="BG108" s="1004"/>
      <c r="BH108" s="1004"/>
      <c r="BI108" s="1004"/>
      <c r="BJ108" s="1004"/>
      <c r="BK108" s="1004"/>
      <c r="BL108" s="1004"/>
      <c r="BM108" s="1004"/>
      <c r="BN108" s="1004"/>
      <c r="BO108" s="1004"/>
      <c r="BP108" s="1004"/>
      <c r="BQ108" s="1004"/>
      <c r="BR108" s="1004"/>
      <c r="BS108" s="1004"/>
      <c r="BT108" s="1004"/>
      <c r="BU108" s="1004"/>
      <c r="BV108" s="1004"/>
      <c r="BW108" s="1004"/>
      <c r="BX108" s="1004"/>
      <c r="BY108" s="1004"/>
      <c r="BZ108" s="1004"/>
      <c r="CA108" s="1004"/>
      <c r="CB108" s="1004"/>
      <c r="CC108" s="1004"/>
      <c r="CD108" s="1004"/>
      <c r="CE108" s="1004"/>
      <c r="CF108" s="1004"/>
      <c r="CG108" s="1004"/>
      <c r="CH108" s="1004"/>
      <c r="CI108" s="1004"/>
      <c r="CJ108" s="1004"/>
      <c r="CK108" s="1004"/>
      <c r="CL108" s="1004"/>
      <c r="CM108" s="1004"/>
      <c r="CN108" s="1004"/>
      <c r="CO108" s="1004"/>
      <c r="CP108" s="1004"/>
      <c r="CQ108" s="1004"/>
      <c r="CR108" s="1004"/>
      <c r="CS108" s="1004"/>
      <c r="CT108" s="1004"/>
      <c r="CU108" s="1004"/>
      <c r="CV108" s="1004"/>
      <c r="CW108" s="1004"/>
      <c r="CX108" s="1004"/>
      <c r="CY108" s="1004"/>
      <c r="CZ108" s="1004"/>
      <c r="DA108" s="1004"/>
      <c r="DB108" s="1004"/>
      <c r="DC108" s="1004"/>
      <c r="DD108" s="1004"/>
      <c r="DE108" s="1004"/>
      <c r="DF108" s="1004"/>
      <c r="DG108" s="1004"/>
      <c r="DH108" s="1004"/>
      <c r="DI108" s="1004"/>
      <c r="DJ108" s="1004"/>
      <c r="DK108" s="1004"/>
      <c r="DL108" s="1004"/>
      <c r="DM108" s="1004"/>
      <c r="DN108" s="1004"/>
      <c r="DO108" s="1004"/>
      <c r="DP108" s="1004"/>
      <c r="DQ108" s="1004"/>
      <c r="DR108" s="1004"/>
      <c r="DS108" s="1004"/>
      <c r="DT108" s="1004"/>
      <c r="DU108" s="1004"/>
      <c r="DV108" s="1004"/>
      <c r="DW108" s="1004"/>
      <c r="DX108" s="1004"/>
      <c r="DY108" s="1004"/>
      <c r="DZ108" s="1005"/>
    </row>
    <row r="109" spans="1:131" s="246" customFormat="1" ht="26.25" customHeight="1" x14ac:dyDescent="0.15">
      <c r="A109" s="996" t="s">
        <v>426</v>
      </c>
      <c r="B109" s="977"/>
      <c r="C109" s="977"/>
      <c r="D109" s="977"/>
      <c r="E109" s="977"/>
      <c r="F109" s="977"/>
      <c r="G109" s="977"/>
      <c r="H109" s="977"/>
      <c r="I109" s="977"/>
      <c r="J109" s="977"/>
      <c r="K109" s="977"/>
      <c r="L109" s="977"/>
      <c r="M109" s="977"/>
      <c r="N109" s="977"/>
      <c r="O109" s="977"/>
      <c r="P109" s="977"/>
      <c r="Q109" s="977"/>
      <c r="R109" s="977"/>
      <c r="S109" s="977"/>
      <c r="T109" s="977"/>
      <c r="U109" s="977"/>
      <c r="V109" s="977"/>
      <c r="W109" s="977"/>
      <c r="X109" s="977"/>
      <c r="Y109" s="977"/>
      <c r="Z109" s="978"/>
      <c r="AA109" s="976" t="s">
        <v>427</v>
      </c>
      <c r="AB109" s="977"/>
      <c r="AC109" s="977"/>
      <c r="AD109" s="977"/>
      <c r="AE109" s="978"/>
      <c r="AF109" s="976" t="s">
        <v>307</v>
      </c>
      <c r="AG109" s="977"/>
      <c r="AH109" s="977"/>
      <c r="AI109" s="977"/>
      <c r="AJ109" s="978"/>
      <c r="AK109" s="976" t="s">
        <v>306</v>
      </c>
      <c r="AL109" s="977"/>
      <c r="AM109" s="977"/>
      <c r="AN109" s="977"/>
      <c r="AO109" s="978"/>
      <c r="AP109" s="976" t="s">
        <v>428</v>
      </c>
      <c r="AQ109" s="977"/>
      <c r="AR109" s="977"/>
      <c r="AS109" s="977"/>
      <c r="AT109" s="979"/>
      <c r="AU109" s="996" t="s">
        <v>426</v>
      </c>
      <c r="AV109" s="977"/>
      <c r="AW109" s="977"/>
      <c r="AX109" s="977"/>
      <c r="AY109" s="977"/>
      <c r="AZ109" s="977"/>
      <c r="BA109" s="977"/>
      <c r="BB109" s="977"/>
      <c r="BC109" s="977"/>
      <c r="BD109" s="977"/>
      <c r="BE109" s="977"/>
      <c r="BF109" s="977"/>
      <c r="BG109" s="977"/>
      <c r="BH109" s="977"/>
      <c r="BI109" s="977"/>
      <c r="BJ109" s="977"/>
      <c r="BK109" s="977"/>
      <c r="BL109" s="977"/>
      <c r="BM109" s="977"/>
      <c r="BN109" s="977"/>
      <c r="BO109" s="977"/>
      <c r="BP109" s="978"/>
      <c r="BQ109" s="976" t="s">
        <v>427</v>
      </c>
      <c r="BR109" s="977"/>
      <c r="BS109" s="977"/>
      <c r="BT109" s="977"/>
      <c r="BU109" s="978"/>
      <c r="BV109" s="976" t="s">
        <v>307</v>
      </c>
      <c r="BW109" s="977"/>
      <c r="BX109" s="977"/>
      <c r="BY109" s="977"/>
      <c r="BZ109" s="978"/>
      <c r="CA109" s="976" t="s">
        <v>306</v>
      </c>
      <c r="CB109" s="977"/>
      <c r="CC109" s="977"/>
      <c r="CD109" s="977"/>
      <c r="CE109" s="978"/>
      <c r="CF109" s="997" t="s">
        <v>428</v>
      </c>
      <c r="CG109" s="997"/>
      <c r="CH109" s="997"/>
      <c r="CI109" s="997"/>
      <c r="CJ109" s="997"/>
      <c r="CK109" s="976" t="s">
        <v>429</v>
      </c>
      <c r="CL109" s="977"/>
      <c r="CM109" s="977"/>
      <c r="CN109" s="977"/>
      <c r="CO109" s="977"/>
      <c r="CP109" s="977"/>
      <c r="CQ109" s="977"/>
      <c r="CR109" s="977"/>
      <c r="CS109" s="977"/>
      <c r="CT109" s="977"/>
      <c r="CU109" s="977"/>
      <c r="CV109" s="977"/>
      <c r="CW109" s="977"/>
      <c r="CX109" s="977"/>
      <c r="CY109" s="977"/>
      <c r="CZ109" s="977"/>
      <c r="DA109" s="977"/>
      <c r="DB109" s="977"/>
      <c r="DC109" s="977"/>
      <c r="DD109" s="977"/>
      <c r="DE109" s="977"/>
      <c r="DF109" s="978"/>
      <c r="DG109" s="976" t="s">
        <v>427</v>
      </c>
      <c r="DH109" s="977"/>
      <c r="DI109" s="977"/>
      <c r="DJ109" s="977"/>
      <c r="DK109" s="978"/>
      <c r="DL109" s="976" t="s">
        <v>307</v>
      </c>
      <c r="DM109" s="977"/>
      <c r="DN109" s="977"/>
      <c r="DO109" s="977"/>
      <c r="DP109" s="978"/>
      <c r="DQ109" s="976" t="s">
        <v>306</v>
      </c>
      <c r="DR109" s="977"/>
      <c r="DS109" s="977"/>
      <c r="DT109" s="977"/>
      <c r="DU109" s="978"/>
      <c r="DV109" s="976" t="s">
        <v>428</v>
      </c>
      <c r="DW109" s="977"/>
      <c r="DX109" s="977"/>
      <c r="DY109" s="977"/>
      <c r="DZ109" s="979"/>
    </row>
    <row r="110" spans="1:131" s="246" customFormat="1" ht="26.25" customHeight="1" x14ac:dyDescent="0.15">
      <c r="A110" s="980" t="s">
        <v>430</v>
      </c>
      <c r="B110" s="981"/>
      <c r="C110" s="981"/>
      <c r="D110" s="981"/>
      <c r="E110" s="981"/>
      <c r="F110" s="981"/>
      <c r="G110" s="981"/>
      <c r="H110" s="981"/>
      <c r="I110" s="981"/>
      <c r="J110" s="981"/>
      <c r="K110" s="981"/>
      <c r="L110" s="981"/>
      <c r="M110" s="981"/>
      <c r="N110" s="981"/>
      <c r="O110" s="981"/>
      <c r="P110" s="981"/>
      <c r="Q110" s="981"/>
      <c r="R110" s="981"/>
      <c r="S110" s="981"/>
      <c r="T110" s="981"/>
      <c r="U110" s="981"/>
      <c r="V110" s="981"/>
      <c r="W110" s="981"/>
      <c r="X110" s="981"/>
      <c r="Y110" s="981"/>
      <c r="Z110" s="982"/>
      <c r="AA110" s="983">
        <v>421629</v>
      </c>
      <c r="AB110" s="984"/>
      <c r="AC110" s="984"/>
      <c r="AD110" s="984"/>
      <c r="AE110" s="985"/>
      <c r="AF110" s="986">
        <v>399485</v>
      </c>
      <c r="AG110" s="984"/>
      <c r="AH110" s="984"/>
      <c r="AI110" s="984"/>
      <c r="AJ110" s="985"/>
      <c r="AK110" s="986">
        <v>403109</v>
      </c>
      <c r="AL110" s="984"/>
      <c r="AM110" s="984"/>
      <c r="AN110" s="984"/>
      <c r="AO110" s="985"/>
      <c r="AP110" s="987">
        <v>14.5</v>
      </c>
      <c r="AQ110" s="988"/>
      <c r="AR110" s="988"/>
      <c r="AS110" s="988"/>
      <c r="AT110" s="989"/>
      <c r="AU110" s="990" t="s">
        <v>73</v>
      </c>
      <c r="AV110" s="991"/>
      <c r="AW110" s="991"/>
      <c r="AX110" s="991"/>
      <c r="AY110" s="991"/>
      <c r="AZ110" s="1032" t="s">
        <v>431</v>
      </c>
      <c r="BA110" s="981"/>
      <c r="BB110" s="981"/>
      <c r="BC110" s="981"/>
      <c r="BD110" s="981"/>
      <c r="BE110" s="981"/>
      <c r="BF110" s="981"/>
      <c r="BG110" s="981"/>
      <c r="BH110" s="981"/>
      <c r="BI110" s="981"/>
      <c r="BJ110" s="981"/>
      <c r="BK110" s="981"/>
      <c r="BL110" s="981"/>
      <c r="BM110" s="981"/>
      <c r="BN110" s="981"/>
      <c r="BO110" s="981"/>
      <c r="BP110" s="982"/>
      <c r="BQ110" s="1018">
        <v>3112198</v>
      </c>
      <c r="BR110" s="1019"/>
      <c r="BS110" s="1019"/>
      <c r="BT110" s="1019"/>
      <c r="BU110" s="1019"/>
      <c r="BV110" s="1019">
        <v>3633693</v>
      </c>
      <c r="BW110" s="1019"/>
      <c r="BX110" s="1019"/>
      <c r="BY110" s="1019"/>
      <c r="BZ110" s="1019"/>
      <c r="CA110" s="1019">
        <v>4298036</v>
      </c>
      <c r="CB110" s="1019"/>
      <c r="CC110" s="1019"/>
      <c r="CD110" s="1019"/>
      <c r="CE110" s="1019"/>
      <c r="CF110" s="1033">
        <v>154.69999999999999</v>
      </c>
      <c r="CG110" s="1034"/>
      <c r="CH110" s="1034"/>
      <c r="CI110" s="1034"/>
      <c r="CJ110" s="1034"/>
      <c r="CK110" s="1035" t="s">
        <v>432</v>
      </c>
      <c r="CL110" s="1036"/>
      <c r="CM110" s="1015" t="s">
        <v>433</v>
      </c>
      <c r="CN110" s="1016"/>
      <c r="CO110" s="1016"/>
      <c r="CP110" s="1016"/>
      <c r="CQ110" s="1016"/>
      <c r="CR110" s="1016"/>
      <c r="CS110" s="1016"/>
      <c r="CT110" s="1016"/>
      <c r="CU110" s="1016"/>
      <c r="CV110" s="1016"/>
      <c r="CW110" s="1016"/>
      <c r="CX110" s="1016"/>
      <c r="CY110" s="1016"/>
      <c r="CZ110" s="1016"/>
      <c r="DA110" s="1016"/>
      <c r="DB110" s="1016"/>
      <c r="DC110" s="1016"/>
      <c r="DD110" s="1016"/>
      <c r="DE110" s="1016"/>
      <c r="DF110" s="1017"/>
      <c r="DG110" s="1018" t="s">
        <v>434</v>
      </c>
      <c r="DH110" s="1019"/>
      <c r="DI110" s="1019"/>
      <c r="DJ110" s="1019"/>
      <c r="DK110" s="1019"/>
      <c r="DL110" s="1019" t="s">
        <v>405</v>
      </c>
      <c r="DM110" s="1019"/>
      <c r="DN110" s="1019"/>
      <c r="DO110" s="1019"/>
      <c r="DP110" s="1019"/>
      <c r="DQ110" s="1019" t="s">
        <v>405</v>
      </c>
      <c r="DR110" s="1019"/>
      <c r="DS110" s="1019"/>
      <c r="DT110" s="1019"/>
      <c r="DU110" s="1019"/>
      <c r="DV110" s="1020" t="s">
        <v>434</v>
      </c>
      <c r="DW110" s="1020"/>
      <c r="DX110" s="1020"/>
      <c r="DY110" s="1020"/>
      <c r="DZ110" s="1021"/>
    </row>
    <row r="111" spans="1:131" s="246" customFormat="1" ht="26.25" customHeight="1" x14ac:dyDescent="0.15">
      <c r="A111" s="1022" t="s">
        <v>435</v>
      </c>
      <c r="B111" s="1023"/>
      <c r="C111" s="1023"/>
      <c r="D111" s="1023"/>
      <c r="E111" s="1023"/>
      <c r="F111" s="1023"/>
      <c r="G111" s="1023"/>
      <c r="H111" s="1023"/>
      <c r="I111" s="1023"/>
      <c r="J111" s="1023"/>
      <c r="K111" s="1023"/>
      <c r="L111" s="1023"/>
      <c r="M111" s="1023"/>
      <c r="N111" s="1023"/>
      <c r="O111" s="1023"/>
      <c r="P111" s="1023"/>
      <c r="Q111" s="1023"/>
      <c r="R111" s="1023"/>
      <c r="S111" s="1023"/>
      <c r="T111" s="1023"/>
      <c r="U111" s="1023"/>
      <c r="V111" s="1023"/>
      <c r="W111" s="1023"/>
      <c r="X111" s="1023"/>
      <c r="Y111" s="1023"/>
      <c r="Z111" s="1024"/>
      <c r="AA111" s="1025" t="s">
        <v>434</v>
      </c>
      <c r="AB111" s="1026"/>
      <c r="AC111" s="1026"/>
      <c r="AD111" s="1026"/>
      <c r="AE111" s="1027"/>
      <c r="AF111" s="1028" t="s">
        <v>390</v>
      </c>
      <c r="AG111" s="1026"/>
      <c r="AH111" s="1026"/>
      <c r="AI111" s="1026"/>
      <c r="AJ111" s="1027"/>
      <c r="AK111" s="1028" t="s">
        <v>434</v>
      </c>
      <c r="AL111" s="1026"/>
      <c r="AM111" s="1026"/>
      <c r="AN111" s="1026"/>
      <c r="AO111" s="1027"/>
      <c r="AP111" s="1029" t="s">
        <v>390</v>
      </c>
      <c r="AQ111" s="1030"/>
      <c r="AR111" s="1030"/>
      <c r="AS111" s="1030"/>
      <c r="AT111" s="1031"/>
      <c r="AU111" s="992"/>
      <c r="AV111" s="993"/>
      <c r="AW111" s="993"/>
      <c r="AX111" s="993"/>
      <c r="AY111" s="993"/>
      <c r="AZ111" s="1041" t="s">
        <v>436</v>
      </c>
      <c r="BA111" s="1042"/>
      <c r="BB111" s="1042"/>
      <c r="BC111" s="1042"/>
      <c r="BD111" s="1042"/>
      <c r="BE111" s="1042"/>
      <c r="BF111" s="1042"/>
      <c r="BG111" s="1042"/>
      <c r="BH111" s="1042"/>
      <c r="BI111" s="1042"/>
      <c r="BJ111" s="1042"/>
      <c r="BK111" s="1042"/>
      <c r="BL111" s="1042"/>
      <c r="BM111" s="1042"/>
      <c r="BN111" s="1042"/>
      <c r="BO111" s="1042"/>
      <c r="BP111" s="1043"/>
      <c r="BQ111" s="1011" t="s">
        <v>437</v>
      </c>
      <c r="BR111" s="1012"/>
      <c r="BS111" s="1012"/>
      <c r="BT111" s="1012"/>
      <c r="BU111" s="1012"/>
      <c r="BV111" s="1012" t="s">
        <v>437</v>
      </c>
      <c r="BW111" s="1012"/>
      <c r="BX111" s="1012"/>
      <c r="BY111" s="1012"/>
      <c r="BZ111" s="1012"/>
      <c r="CA111" s="1012" t="s">
        <v>438</v>
      </c>
      <c r="CB111" s="1012"/>
      <c r="CC111" s="1012"/>
      <c r="CD111" s="1012"/>
      <c r="CE111" s="1012"/>
      <c r="CF111" s="1006" t="s">
        <v>129</v>
      </c>
      <c r="CG111" s="1007"/>
      <c r="CH111" s="1007"/>
      <c r="CI111" s="1007"/>
      <c r="CJ111" s="1007"/>
      <c r="CK111" s="1037"/>
      <c r="CL111" s="1038"/>
      <c r="CM111" s="1008" t="s">
        <v>439</v>
      </c>
      <c r="CN111" s="1009"/>
      <c r="CO111" s="1009"/>
      <c r="CP111" s="1009"/>
      <c r="CQ111" s="1009"/>
      <c r="CR111" s="1009"/>
      <c r="CS111" s="1009"/>
      <c r="CT111" s="1009"/>
      <c r="CU111" s="1009"/>
      <c r="CV111" s="1009"/>
      <c r="CW111" s="1009"/>
      <c r="CX111" s="1009"/>
      <c r="CY111" s="1009"/>
      <c r="CZ111" s="1009"/>
      <c r="DA111" s="1009"/>
      <c r="DB111" s="1009"/>
      <c r="DC111" s="1009"/>
      <c r="DD111" s="1009"/>
      <c r="DE111" s="1009"/>
      <c r="DF111" s="1010"/>
      <c r="DG111" s="1011" t="s">
        <v>440</v>
      </c>
      <c r="DH111" s="1012"/>
      <c r="DI111" s="1012"/>
      <c r="DJ111" s="1012"/>
      <c r="DK111" s="1012"/>
      <c r="DL111" s="1012" t="s">
        <v>129</v>
      </c>
      <c r="DM111" s="1012"/>
      <c r="DN111" s="1012"/>
      <c r="DO111" s="1012"/>
      <c r="DP111" s="1012"/>
      <c r="DQ111" s="1012" t="s">
        <v>441</v>
      </c>
      <c r="DR111" s="1012"/>
      <c r="DS111" s="1012"/>
      <c r="DT111" s="1012"/>
      <c r="DU111" s="1012"/>
      <c r="DV111" s="1013" t="s">
        <v>129</v>
      </c>
      <c r="DW111" s="1013"/>
      <c r="DX111" s="1013"/>
      <c r="DY111" s="1013"/>
      <c r="DZ111" s="1014"/>
    </row>
    <row r="112" spans="1:131" s="246" customFormat="1" ht="26.25" customHeight="1" x14ac:dyDescent="0.15">
      <c r="A112" s="1044" t="s">
        <v>442</v>
      </c>
      <c r="B112" s="1045"/>
      <c r="C112" s="1042" t="s">
        <v>443</v>
      </c>
      <c r="D112" s="1042"/>
      <c r="E112" s="1042"/>
      <c r="F112" s="1042"/>
      <c r="G112" s="1042"/>
      <c r="H112" s="1042"/>
      <c r="I112" s="1042"/>
      <c r="J112" s="1042"/>
      <c r="K112" s="1042"/>
      <c r="L112" s="1042"/>
      <c r="M112" s="1042"/>
      <c r="N112" s="1042"/>
      <c r="O112" s="1042"/>
      <c r="P112" s="1042"/>
      <c r="Q112" s="1042"/>
      <c r="R112" s="1042"/>
      <c r="S112" s="1042"/>
      <c r="T112" s="1042"/>
      <c r="U112" s="1042"/>
      <c r="V112" s="1042"/>
      <c r="W112" s="1042"/>
      <c r="X112" s="1042"/>
      <c r="Y112" s="1042"/>
      <c r="Z112" s="1043"/>
      <c r="AA112" s="1050" t="s">
        <v>437</v>
      </c>
      <c r="AB112" s="1051"/>
      <c r="AC112" s="1051"/>
      <c r="AD112" s="1051"/>
      <c r="AE112" s="1052"/>
      <c r="AF112" s="1053" t="s">
        <v>129</v>
      </c>
      <c r="AG112" s="1051"/>
      <c r="AH112" s="1051"/>
      <c r="AI112" s="1051"/>
      <c r="AJ112" s="1052"/>
      <c r="AK112" s="1053" t="s">
        <v>129</v>
      </c>
      <c r="AL112" s="1051"/>
      <c r="AM112" s="1051"/>
      <c r="AN112" s="1051"/>
      <c r="AO112" s="1052"/>
      <c r="AP112" s="1054" t="s">
        <v>444</v>
      </c>
      <c r="AQ112" s="1055"/>
      <c r="AR112" s="1055"/>
      <c r="AS112" s="1055"/>
      <c r="AT112" s="1056"/>
      <c r="AU112" s="992"/>
      <c r="AV112" s="993"/>
      <c r="AW112" s="993"/>
      <c r="AX112" s="993"/>
      <c r="AY112" s="993"/>
      <c r="AZ112" s="1041" t="s">
        <v>445</v>
      </c>
      <c r="BA112" s="1042"/>
      <c r="BB112" s="1042"/>
      <c r="BC112" s="1042"/>
      <c r="BD112" s="1042"/>
      <c r="BE112" s="1042"/>
      <c r="BF112" s="1042"/>
      <c r="BG112" s="1042"/>
      <c r="BH112" s="1042"/>
      <c r="BI112" s="1042"/>
      <c r="BJ112" s="1042"/>
      <c r="BK112" s="1042"/>
      <c r="BL112" s="1042"/>
      <c r="BM112" s="1042"/>
      <c r="BN112" s="1042"/>
      <c r="BO112" s="1042"/>
      <c r="BP112" s="1043"/>
      <c r="BQ112" s="1011">
        <v>409911</v>
      </c>
      <c r="BR112" s="1012"/>
      <c r="BS112" s="1012"/>
      <c r="BT112" s="1012"/>
      <c r="BU112" s="1012"/>
      <c r="BV112" s="1012">
        <v>457424</v>
      </c>
      <c r="BW112" s="1012"/>
      <c r="BX112" s="1012"/>
      <c r="BY112" s="1012"/>
      <c r="BZ112" s="1012"/>
      <c r="CA112" s="1012">
        <v>455967</v>
      </c>
      <c r="CB112" s="1012"/>
      <c r="CC112" s="1012"/>
      <c r="CD112" s="1012"/>
      <c r="CE112" s="1012"/>
      <c r="CF112" s="1006">
        <v>16.399999999999999</v>
      </c>
      <c r="CG112" s="1007"/>
      <c r="CH112" s="1007"/>
      <c r="CI112" s="1007"/>
      <c r="CJ112" s="1007"/>
      <c r="CK112" s="1037"/>
      <c r="CL112" s="1038"/>
      <c r="CM112" s="1008" t="s">
        <v>446</v>
      </c>
      <c r="CN112" s="1009"/>
      <c r="CO112" s="1009"/>
      <c r="CP112" s="1009"/>
      <c r="CQ112" s="1009"/>
      <c r="CR112" s="1009"/>
      <c r="CS112" s="1009"/>
      <c r="CT112" s="1009"/>
      <c r="CU112" s="1009"/>
      <c r="CV112" s="1009"/>
      <c r="CW112" s="1009"/>
      <c r="CX112" s="1009"/>
      <c r="CY112" s="1009"/>
      <c r="CZ112" s="1009"/>
      <c r="DA112" s="1009"/>
      <c r="DB112" s="1009"/>
      <c r="DC112" s="1009"/>
      <c r="DD112" s="1009"/>
      <c r="DE112" s="1009"/>
      <c r="DF112" s="1010"/>
      <c r="DG112" s="1011" t="s">
        <v>437</v>
      </c>
      <c r="DH112" s="1012"/>
      <c r="DI112" s="1012"/>
      <c r="DJ112" s="1012"/>
      <c r="DK112" s="1012"/>
      <c r="DL112" s="1012" t="s">
        <v>129</v>
      </c>
      <c r="DM112" s="1012"/>
      <c r="DN112" s="1012"/>
      <c r="DO112" s="1012"/>
      <c r="DP112" s="1012"/>
      <c r="DQ112" s="1012" t="s">
        <v>437</v>
      </c>
      <c r="DR112" s="1012"/>
      <c r="DS112" s="1012"/>
      <c r="DT112" s="1012"/>
      <c r="DU112" s="1012"/>
      <c r="DV112" s="1013" t="s">
        <v>444</v>
      </c>
      <c r="DW112" s="1013"/>
      <c r="DX112" s="1013"/>
      <c r="DY112" s="1013"/>
      <c r="DZ112" s="1014"/>
    </row>
    <row r="113" spans="1:130" s="246" customFormat="1" ht="26.25" customHeight="1" x14ac:dyDescent="0.15">
      <c r="A113" s="1046"/>
      <c r="B113" s="1047"/>
      <c r="C113" s="1042" t="s">
        <v>447</v>
      </c>
      <c r="D113" s="1042"/>
      <c r="E113" s="1042"/>
      <c r="F113" s="1042"/>
      <c r="G113" s="1042"/>
      <c r="H113" s="1042"/>
      <c r="I113" s="1042"/>
      <c r="J113" s="1042"/>
      <c r="K113" s="1042"/>
      <c r="L113" s="1042"/>
      <c r="M113" s="1042"/>
      <c r="N113" s="1042"/>
      <c r="O113" s="1042"/>
      <c r="P113" s="1042"/>
      <c r="Q113" s="1042"/>
      <c r="R113" s="1042"/>
      <c r="S113" s="1042"/>
      <c r="T113" s="1042"/>
      <c r="U113" s="1042"/>
      <c r="V113" s="1042"/>
      <c r="W113" s="1042"/>
      <c r="X113" s="1042"/>
      <c r="Y113" s="1042"/>
      <c r="Z113" s="1043"/>
      <c r="AA113" s="1025">
        <v>49856</v>
      </c>
      <c r="AB113" s="1026"/>
      <c r="AC113" s="1026"/>
      <c r="AD113" s="1026"/>
      <c r="AE113" s="1027"/>
      <c r="AF113" s="1028">
        <v>46135</v>
      </c>
      <c r="AG113" s="1026"/>
      <c r="AH113" s="1026"/>
      <c r="AI113" s="1026"/>
      <c r="AJ113" s="1027"/>
      <c r="AK113" s="1028">
        <v>49324</v>
      </c>
      <c r="AL113" s="1026"/>
      <c r="AM113" s="1026"/>
      <c r="AN113" s="1026"/>
      <c r="AO113" s="1027"/>
      <c r="AP113" s="1029">
        <v>1.8</v>
      </c>
      <c r="AQ113" s="1030"/>
      <c r="AR113" s="1030"/>
      <c r="AS113" s="1030"/>
      <c r="AT113" s="1031"/>
      <c r="AU113" s="992"/>
      <c r="AV113" s="993"/>
      <c r="AW113" s="993"/>
      <c r="AX113" s="993"/>
      <c r="AY113" s="993"/>
      <c r="AZ113" s="1041" t="s">
        <v>448</v>
      </c>
      <c r="BA113" s="1042"/>
      <c r="BB113" s="1042"/>
      <c r="BC113" s="1042"/>
      <c r="BD113" s="1042"/>
      <c r="BE113" s="1042"/>
      <c r="BF113" s="1042"/>
      <c r="BG113" s="1042"/>
      <c r="BH113" s="1042"/>
      <c r="BI113" s="1042"/>
      <c r="BJ113" s="1042"/>
      <c r="BK113" s="1042"/>
      <c r="BL113" s="1042"/>
      <c r="BM113" s="1042"/>
      <c r="BN113" s="1042"/>
      <c r="BO113" s="1042"/>
      <c r="BP113" s="1043"/>
      <c r="BQ113" s="1011">
        <v>75988</v>
      </c>
      <c r="BR113" s="1012"/>
      <c r="BS113" s="1012"/>
      <c r="BT113" s="1012"/>
      <c r="BU113" s="1012"/>
      <c r="BV113" s="1012">
        <v>71964</v>
      </c>
      <c r="BW113" s="1012"/>
      <c r="BX113" s="1012"/>
      <c r="BY113" s="1012"/>
      <c r="BZ113" s="1012"/>
      <c r="CA113" s="1012">
        <v>66604</v>
      </c>
      <c r="CB113" s="1012"/>
      <c r="CC113" s="1012"/>
      <c r="CD113" s="1012"/>
      <c r="CE113" s="1012"/>
      <c r="CF113" s="1006">
        <v>2.4</v>
      </c>
      <c r="CG113" s="1007"/>
      <c r="CH113" s="1007"/>
      <c r="CI113" s="1007"/>
      <c r="CJ113" s="1007"/>
      <c r="CK113" s="1037"/>
      <c r="CL113" s="1038"/>
      <c r="CM113" s="1008" t="s">
        <v>449</v>
      </c>
      <c r="CN113" s="1009"/>
      <c r="CO113" s="1009"/>
      <c r="CP113" s="1009"/>
      <c r="CQ113" s="1009"/>
      <c r="CR113" s="1009"/>
      <c r="CS113" s="1009"/>
      <c r="CT113" s="1009"/>
      <c r="CU113" s="1009"/>
      <c r="CV113" s="1009"/>
      <c r="CW113" s="1009"/>
      <c r="CX113" s="1009"/>
      <c r="CY113" s="1009"/>
      <c r="CZ113" s="1009"/>
      <c r="DA113" s="1009"/>
      <c r="DB113" s="1009"/>
      <c r="DC113" s="1009"/>
      <c r="DD113" s="1009"/>
      <c r="DE113" s="1009"/>
      <c r="DF113" s="1010"/>
      <c r="DG113" s="1050" t="s">
        <v>450</v>
      </c>
      <c r="DH113" s="1051"/>
      <c r="DI113" s="1051"/>
      <c r="DJ113" s="1051"/>
      <c r="DK113" s="1052"/>
      <c r="DL113" s="1053" t="s">
        <v>437</v>
      </c>
      <c r="DM113" s="1051"/>
      <c r="DN113" s="1051"/>
      <c r="DO113" s="1051"/>
      <c r="DP113" s="1052"/>
      <c r="DQ113" s="1053" t="s">
        <v>444</v>
      </c>
      <c r="DR113" s="1051"/>
      <c r="DS113" s="1051"/>
      <c r="DT113" s="1051"/>
      <c r="DU113" s="1052"/>
      <c r="DV113" s="1054" t="s">
        <v>437</v>
      </c>
      <c r="DW113" s="1055"/>
      <c r="DX113" s="1055"/>
      <c r="DY113" s="1055"/>
      <c r="DZ113" s="1056"/>
    </row>
    <row r="114" spans="1:130" s="246" customFormat="1" ht="26.25" customHeight="1" x14ac:dyDescent="0.15">
      <c r="A114" s="1046"/>
      <c r="B114" s="1047"/>
      <c r="C114" s="1042" t="s">
        <v>451</v>
      </c>
      <c r="D114" s="1042"/>
      <c r="E114" s="1042"/>
      <c r="F114" s="1042"/>
      <c r="G114" s="1042"/>
      <c r="H114" s="1042"/>
      <c r="I114" s="1042"/>
      <c r="J114" s="1042"/>
      <c r="K114" s="1042"/>
      <c r="L114" s="1042"/>
      <c r="M114" s="1042"/>
      <c r="N114" s="1042"/>
      <c r="O114" s="1042"/>
      <c r="P114" s="1042"/>
      <c r="Q114" s="1042"/>
      <c r="R114" s="1042"/>
      <c r="S114" s="1042"/>
      <c r="T114" s="1042"/>
      <c r="U114" s="1042"/>
      <c r="V114" s="1042"/>
      <c r="W114" s="1042"/>
      <c r="X114" s="1042"/>
      <c r="Y114" s="1042"/>
      <c r="Z114" s="1043"/>
      <c r="AA114" s="1050">
        <v>2985</v>
      </c>
      <c r="AB114" s="1051"/>
      <c r="AC114" s="1051"/>
      <c r="AD114" s="1051"/>
      <c r="AE114" s="1052"/>
      <c r="AF114" s="1053">
        <v>4282</v>
      </c>
      <c r="AG114" s="1051"/>
      <c r="AH114" s="1051"/>
      <c r="AI114" s="1051"/>
      <c r="AJ114" s="1052"/>
      <c r="AK114" s="1053">
        <v>5537</v>
      </c>
      <c r="AL114" s="1051"/>
      <c r="AM114" s="1051"/>
      <c r="AN114" s="1051"/>
      <c r="AO114" s="1052"/>
      <c r="AP114" s="1054">
        <v>0.2</v>
      </c>
      <c r="AQ114" s="1055"/>
      <c r="AR114" s="1055"/>
      <c r="AS114" s="1055"/>
      <c r="AT114" s="1056"/>
      <c r="AU114" s="992"/>
      <c r="AV114" s="993"/>
      <c r="AW114" s="993"/>
      <c r="AX114" s="993"/>
      <c r="AY114" s="993"/>
      <c r="AZ114" s="1041" t="s">
        <v>452</v>
      </c>
      <c r="BA114" s="1042"/>
      <c r="BB114" s="1042"/>
      <c r="BC114" s="1042"/>
      <c r="BD114" s="1042"/>
      <c r="BE114" s="1042"/>
      <c r="BF114" s="1042"/>
      <c r="BG114" s="1042"/>
      <c r="BH114" s="1042"/>
      <c r="BI114" s="1042"/>
      <c r="BJ114" s="1042"/>
      <c r="BK114" s="1042"/>
      <c r="BL114" s="1042"/>
      <c r="BM114" s="1042"/>
      <c r="BN114" s="1042"/>
      <c r="BO114" s="1042"/>
      <c r="BP114" s="1043"/>
      <c r="BQ114" s="1011">
        <v>1209037</v>
      </c>
      <c r="BR114" s="1012"/>
      <c r="BS114" s="1012"/>
      <c r="BT114" s="1012"/>
      <c r="BU114" s="1012"/>
      <c r="BV114" s="1012">
        <v>1167918</v>
      </c>
      <c r="BW114" s="1012"/>
      <c r="BX114" s="1012"/>
      <c r="BY114" s="1012"/>
      <c r="BZ114" s="1012"/>
      <c r="CA114" s="1012">
        <v>1155926</v>
      </c>
      <c r="CB114" s="1012"/>
      <c r="CC114" s="1012"/>
      <c r="CD114" s="1012"/>
      <c r="CE114" s="1012"/>
      <c r="CF114" s="1006">
        <v>41.6</v>
      </c>
      <c r="CG114" s="1007"/>
      <c r="CH114" s="1007"/>
      <c r="CI114" s="1007"/>
      <c r="CJ114" s="1007"/>
      <c r="CK114" s="1037"/>
      <c r="CL114" s="1038"/>
      <c r="CM114" s="1008" t="s">
        <v>453</v>
      </c>
      <c r="CN114" s="1009"/>
      <c r="CO114" s="1009"/>
      <c r="CP114" s="1009"/>
      <c r="CQ114" s="1009"/>
      <c r="CR114" s="1009"/>
      <c r="CS114" s="1009"/>
      <c r="CT114" s="1009"/>
      <c r="CU114" s="1009"/>
      <c r="CV114" s="1009"/>
      <c r="CW114" s="1009"/>
      <c r="CX114" s="1009"/>
      <c r="CY114" s="1009"/>
      <c r="CZ114" s="1009"/>
      <c r="DA114" s="1009"/>
      <c r="DB114" s="1009"/>
      <c r="DC114" s="1009"/>
      <c r="DD114" s="1009"/>
      <c r="DE114" s="1009"/>
      <c r="DF114" s="1010"/>
      <c r="DG114" s="1050" t="s">
        <v>129</v>
      </c>
      <c r="DH114" s="1051"/>
      <c r="DI114" s="1051"/>
      <c r="DJ114" s="1051"/>
      <c r="DK114" s="1052"/>
      <c r="DL114" s="1053" t="s">
        <v>440</v>
      </c>
      <c r="DM114" s="1051"/>
      <c r="DN114" s="1051"/>
      <c r="DO114" s="1051"/>
      <c r="DP114" s="1052"/>
      <c r="DQ114" s="1053" t="s">
        <v>450</v>
      </c>
      <c r="DR114" s="1051"/>
      <c r="DS114" s="1051"/>
      <c r="DT114" s="1051"/>
      <c r="DU114" s="1052"/>
      <c r="DV114" s="1054" t="s">
        <v>454</v>
      </c>
      <c r="DW114" s="1055"/>
      <c r="DX114" s="1055"/>
      <c r="DY114" s="1055"/>
      <c r="DZ114" s="1056"/>
    </row>
    <row r="115" spans="1:130" s="246" customFormat="1" ht="26.25" customHeight="1" x14ac:dyDescent="0.15">
      <c r="A115" s="1046"/>
      <c r="B115" s="1047"/>
      <c r="C115" s="1042" t="s">
        <v>455</v>
      </c>
      <c r="D115" s="1042"/>
      <c r="E115" s="1042"/>
      <c r="F115" s="1042"/>
      <c r="G115" s="1042"/>
      <c r="H115" s="1042"/>
      <c r="I115" s="1042"/>
      <c r="J115" s="1042"/>
      <c r="K115" s="1042"/>
      <c r="L115" s="1042"/>
      <c r="M115" s="1042"/>
      <c r="N115" s="1042"/>
      <c r="O115" s="1042"/>
      <c r="P115" s="1042"/>
      <c r="Q115" s="1042"/>
      <c r="R115" s="1042"/>
      <c r="S115" s="1042"/>
      <c r="T115" s="1042"/>
      <c r="U115" s="1042"/>
      <c r="V115" s="1042"/>
      <c r="W115" s="1042"/>
      <c r="X115" s="1042"/>
      <c r="Y115" s="1042"/>
      <c r="Z115" s="1043"/>
      <c r="AA115" s="1025" t="s">
        <v>129</v>
      </c>
      <c r="AB115" s="1026"/>
      <c r="AC115" s="1026"/>
      <c r="AD115" s="1026"/>
      <c r="AE115" s="1027"/>
      <c r="AF115" s="1028" t="s">
        <v>129</v>
      </c>
      <c r="AG115" s="1026"/>
      <c r="AH115" s="1026"/>
      <c r="AI115" s="1026"/>
      <c r="AJ115" s="1027"/>
      <c r="AK115" s="1028" t="s">
        <v>437</v>
      </c>
      <c r="AL115" s="1026"/>
      <c r="AM115" s="1026"/>
      <c r="AN115" s="1026"/>
      <c r="AO115" s="1027"/>
      <c r="AP115" s="1029" t="s">
        <v>129</v>
      </c>
      <c r="AQ115" s="1030"/>
      <c r="AR115" s="1030"/>
      <c r="AS115" s="1030"/>
      <c r="AT115" s="1031"/>
      <c r="AU115" s="992"/>
      <c r="AV115" s="993"/>
      <c r="AW115" s="993"/>
      <c r="AX115" s="993"/>
      <c r="AY115" s="993"/>
      <c r="AZ115" s="1041" t="s">
        <v>456</v>
      </c>
      <c r="BA115" s="1042"/>
      <c r="BB115" s="1042"/>
      <c r="BC115" s="1042"/>
      <c r="BD115" s="1042"/>
      <c r="BE115" s="1042"/>
      <c r="BF115" s="1042"/>
      <c r="BG115" s="1042"/>
      <c r="BH115" s="1042"/>
      <c r="BI115" s="1042"/>
      <c r="BJ115" s="1042"/>
      <c r="BK115" s="1042"/>
      <c r="BL115" s="1042"/>
      <c r="BM115" s="1042"/>
      <c r="BN115" s="1042"/>
      <c r="BO115" s="1042"/>
      <c r="BP115" s="1043"/>
      <c r="BQ115" s="1011" t="s">
        <v>441</v>
      </c>
      <c r="BR115" s="1012"/>
      <c r="BS115" s="1012"/>
      <c r="BT115" s="1012"/>
      <c r="BU115" s="1012"/>
      <c r="BV115" s="1012" t="s">
        <v>437</v>
      </c>
      <c r="BW115" s="1012"/>
      <c r="BX115" s="1012"/>
      <c r="BY115" s="1012"/>
      <c r="BZ115" s="1012"/>
      <c r="CA115" s="1012" t="s">
        <v>457</v>
      </c>
      <c r="CB115" s="1012"/>
      <c r="CC115" s="1012"/>
      <c r="CD115" s="1012"/>
      <c r="CE115" s="1012"/>
      <c r="CF115" s="1006" t="s">
        <v>437</v>
      </c>
      <c r="CG115" s="1007"/>
      <c r="CH115" s="1007"/>
      <c r="CI115" s="1007"/>
      <c r="CJ115" s="1007"/>
      <c r="CK115" s="1037"/>
      <c r="CL115" s="1038"/>
      <c r="CM115" s="1041" t="s">
        <v>458</v>
      </c>
      <c r="CN115" s="1062"/>
      <c r="CO115" s="1062"/>
      <c r="CP115" s="1062"/>
      <c r="CQ115" s="1062"/>
      <c r="CR115" s="1062"/>
      <c r="CS115" s="1062"/>
      <c r="CT115" s="1062"/>
      <c r="CU115" s="1062"/>
      <c r="CV115" s="1062"/>
      <c r="CW115" s="1062"/>
      <c r="CX115" s="1062"/>
      <c r="CY115" s="1062"/>
      <c r="CZ115" s="1062"/>
      <c r="DA115" s="1062"/>
      <c r="DB115" s="1062"/>
      <c r="DC115" s="1062"/>
      <c r="DD115" s="1062"/>
      <c r="DE115" s="1062"/>
      <c r="DF115" s="1043"/>
      <c r="DG115" s="1050" t="s">
        <v>437</v>
      </c>
      <c r="DH115" s="1051"/>
      <c r="DI115" s="1051"/>
      <c r="DJ115" s="1051"/>
      <c r="DK115" s="1052"/>
      <c r="DL115" s="1053" t="s">
        <v>129</v>
      </c>
      <c r="DM115" s="1051"/>
      <c r="DN115" s="1051"/>
      <c r="DO115" s="1051"/>
      <c r="DP115" s="1052"/>
      <c r="DQ115" s="1053" t="s">
        <v>437</v>
      </c>
      <c r="DR115" s="1051"/>
      <c r="DS115" s="1051"/>
      <c r="DT115" s="1051"/>
      <c r="DU115" s="1052"/>
      <c r="DV115" s="1054" t="s">
        <v>438</v>
      </c>
      <c r="DW115" s="1055"/>
      <c r="DX115" s="1055"/>
      <c r="DY115" s="1055"/>
      <c r="DZ115" s="1056"/>
    </row>
    <row r="116" spans="1:130" s="246" customFormat="1" ht="26.25" customHeight="1" x14ac:dyDescent="0.15">
      <c r="A116" s="1048"/>
      <c r="B116" s="1049"/>
      <c r="C116" s="1057" t="s">
        <v>459</v>
      </c>
      <c r="D116" s="1057"/>
      <c r="E116" s="1057"/>
      <c r="F116" s="1057"/>
      <c r="G116" s="1057"/>
      <c r="H116" s="1057"/>
      <c r="I116" s="1057"/>
      <c r="J116" s="1057"/>
      <c r="K116" s="1057"/>
      <c r="L116" s="1057"/>
      <c r="M116" s="1057"/>
      <c r="N116" s="1057"/>
      <c r="O116" s="1057"/>
      <c r="P116" s="1057"/>
      <c r="Q116" s="1057"/>
      <c r="R116" s="1057"/>
      <c r="S116" s="1057"/>
      <c r="T116" s="1057"/>
      <c r="U116" s="1057"/>
      <c r="V116" s="1057"/>
      <c r="W116" s="1057"/>
      <c r="X116" s="1057"/>
      <c r="Y116" s="1057"/>
      <c r="Z116" s="1058"/>
      <c r="AA116" s="1050" t="s">
        <v>437</v>
      </c>
      <c r="AB116" s="1051"/>
      <c r="AC116" s="1051"/>
      <c r="AD116" s="1051"/>
      <c r="AE116" s="1052"/>
      <c r="AF116" s="1053" t="s">
        <v>440</v>
      </c>
      <c r="AG116" s="1051"/>
      <c r="AH116" s="1051"/>
      <c r="AI116" s="1051"/>
      <c r="AJ116" s="1052"/>
      <c r="AK116" s="1053" t="s">
        <v>450</v>
      </c>
      <c r="AL116" s="1051"/>
      <c r="AM116" s="1051"/>
      <c r="AN116" s="1051"/>
      <c r="AO116" s="1052"/>
      <c r="AP116" s="1054" t="s">
        <v>437</v>
      </c>
      <c r="AQ116" s="1055"/>
      <c r="AR116" s="1055"/>
      <c r="AS116" s="1055"/>
      <c r="AT116" s="1056"/>
      <c r="AU116" s="992"/>
      <c r="AV116" s="993"/>
      <c r="AW116" s="993"/>
      <c r="AX116" s="993"/>
      <c r="AY116" s="993"/>
      <c r="AZ116" s="1059" t="s">
        <v>460</v>
      </c>
      <c r="BA116" s="1060"/>
      <c r="BB116" s="1060"/>
      <c r="BC116" s="1060"/>
      <c r="BD116" s="1060"/>
      <c r="BE116" s="1060"/>
      <c r="BF116" s="1060"/>
      <c r="BG116" s="1060"/>
      <c r="BH116" s="1060"/>
      <c r="BI116" s="1060"/>
      <c r="BJ116" s="1060"/>
      <c r="BK116" s="1060"/>
      <c r="BL116" s="1060"/>
      <c r="BM116" s="1060"/>
      <c r="BN116" s="1060"/>
      <c r="BO116" s="1060"/>
      <c r="BP116" s="1061"/>
      <c r="BQ116" s="1011" t="s">
        <v>450</v>
      </c>
      <c r="BR116" s="1012"/>
      <c r="BS116" s="1012"/>
      <c r="BT116" s="1012"/>
      <c r="BU116" s="1012"/>
      <c r="BV116" s="1012" t="s">
        <v>454</v>
      </c>
      <c r="BW116" s="1012"/>
      <c r="BX116" s="1012"/>
      <c r="BY116" s="1012"/>
      <c r="BZ116" s="1012"/>
      <c r="CA116" s="1012" t="s">
        <v>129</v>
      </c>
      <c r="CB116" s="1012"/>
      <c r="CC116" s="1012"/>
      <c r="CD116" s="1012"/>
      <c r="CE116" s="1012"/>
      <c r="CF116" s="1006" t="s">
        <v>129</v>
      </c>
      <c r="CG116" s="1007"/>
      <c r="CH116" s="1007"/>
      <c r="CI116" s="1007"/>
      <c r="CJ116" s="1007"/>
      <c r="CK116" s="1037"/>
      <c r="CL116" s="1038"/>
      <c r="CM116" s="1008" t="s">
        <v>461</v>
      </c>
      <c r="CN116" s="1009"/>
      <c r="CO116" s="1009"/>
      <c r="CP116" s="1009"/>
      <c r="CQ116" s="1009"/>
      <c r="CR116" s="1009"/>
      <c r="CS116" s="1009"/>
      <c r="CT116" s="1009"/>
      <c r="CU116" s="1009"/>
      <c r="CV116" s="1009"/>
      <c r="CW116" s="1009"/>
      <c r="CX116" s="1009"/>
      <c r="CY116" s="1009"/>
      <c r="CZ116" s="1009"/>
      <c r="DA116" s="1009"/>
      <c r="DB116" s="1009"/>
      <c r="DC116" s="1009"/>
      <c r="DD116" s="1009"/>
      <c r="DE116" s="1009"/>
      <c r="DF116" s="1010"/>
      <c r="DG116" s="1050" t="s">
        <v>454</v>
      </c>
      <c r="DH116" s="1051"/>
      <c r="DI116" s="1051"/>
      <c r="DJ116" s="1051"/>
      <c r="DK116" s="1052"/>
      <c r="DL116" s="1053" t="s">
        <v>441</v>
      </c>
      <c r="DM116" s="1051"/>
      <c r="DN116" s="1051"/>
      <c r="DO116" s="1051"/>
      <c r="DP116" s="1052"/>
      <c r="DQ116" s="1053" t="s">
        <v>454</v>
      </c>
      <c r="DR116" s="1051"/>
      <c r="DS116" s="1051"/>
      <c r="DT116" s="1051"/>
      <c r="DU116" s="1052"/>
      <c r="DV116" s="1054" t="s">
        <v>129</v>
      </c>
      <c r="DW116" s="1055"/>
      <c r="DX116" s="1055"/>
      <c r="DY116" s="1055"/>
      <c r="DZ116" s="1056"/>
    </row>
    <row r="117" spans="1:130" s="246" customFormat="1" ht="26.25" customHeight="1" x14ac:dyDescent="0.15">
      <c r="A117" s="996" t="s">
        <v>189</v>
      </c>
      <c r="B117" s="977"/>
      <c r="C117" s="977"/>
      <c r="D117" s="977"/>
      <c r="E117" s="977"/>
      <c r="F117" s="977"/>
      <c r="G117" s="977"/>
      <c r="H117" s="977"/>
      <c r="I117" s="977"/>
      <c r="J117" s="977"/>
      <c r="K117" s="977"/>
      <c r="L117" s="977"/>
      <c r="M117" s="977"/>
      <c r="N117" s="977"/>
      <c r="O117" s="977"/>
      <c r="P117" s="977"/>
      <c r="Q117" s="977"/>
      <c r="R117" s="977"/>
      <c r="S117" s="977"/>
      <c r="T117" s="977"/>
      <c r="U117" s="977"/>
      <c r="V117" s="977"/>
      <c r="W117" s="977"/>
      <c r="X117" s="977"/>
      <c r="Y117" s="1067" t="s">
        <v>462</v>
      </c>
      <c r="Z117" s="978"/>
      <c r="AA117" s="1068">
        <v>474470</v>
      </c>
      <c r="AB117" s="1069"/>
      <c r="AC117" s="1069"/>
      <c r="AD117" s="1069"/>
      <c r="AE117" s="1070"/>
      <c r="AF117" s="1071">
        <v>449902</v>
      </c>
      <c r="AG117" s="1069"/>
      <c r="AH117" s="1069"/>
      <c r="AI117" s="1069"/>
      <c r="AJ117" s="1070"/>
      <c r="AK117" s="1071">
        <v>457970</v>
      </c>
      <c r="AL117" s="1069"/>
      <c r="AM117" s="1069"/>
      <c r="AN117" s="1069"/>
      <c r="AO117" s="1070"/>
      <c r="AP117" s="1072"/>
      <c r="AQ117" s="1073"/>
      <c r="AR117" s="1073"/>
      <c r="AS117" s="1073"/>
      <c r="AT117" s="1074"/>
      <c r="AU117" s="992"/>
      <c r="AV117" s="993"/>
      <c r="AW117" s="993"/>
      <c r="AX117" s="993"/>
      <c r="AY117" s="993"/>
      <c r="AZ117" s="1059" t="s">
        <v>463</v>
      </c>
      <c r="BA117" s="1060"/>
      <c r="BB117" s="1060"/>
      <c r="BC117" s="1060"/>
      <c r="BD117" s="1060"/>
      <c r="BE117" s="1060"/>
      <c r="BF117" s="1060"/>
      <c r="BG117" s="1060"/>
      <c r="BH117" s="1060"/>
      <c r="BI117" s="1060"/>
      <c r="BJ117" s="1060"/>
      <c r="BK117" s="1060"/>
      <c r="BL117" s="1060"/>
      <c r="BM117" s="1060"/>
      <c r="BN117" s="1060"/>
      <c r="BO117" s="1060"/>
      <c r="BP117" s="1061"/>
      <c r="BQ117" s="1011" t="s">
        <v>129</v>
      </c>
      <c r="BR117" s="1012"/>
      <c r="BS117" s="1012"/>
      <c r="BT117" s="1012"/>
      <c r="BU117" s="1012"/>
      <c r="BV117" s="1012" t="s">
        <v>437</v>
      </c>
      <c r="BW117" s="1012"/>
      <c r="BX117" s="1012"/>
      <c r="BY117" s="1012"/>
      <c r="BZ117" s="1012"/>
      <c r="CA117" s="1012" t="s">
        <v>441</v>
      </c>
      <c r="CB117" s="1012"/>
      <c r="CC117" s="1012"/>
      <c r="CD117" s="1012"/>
      <c r="CE117" s="1012"/>
      <c r="CF117" s="1006" t="s">
        <v>437</v>
      </c>
      <c r="CG117" s="1007"/>
      <c r="CH117" s="1007"/>
      <c r="CI117" s="1007"/>
      <c r="CJ117" s="1007"/>
      <c r="CK117" s="1037"/>
      <c r="CL117" s="1038"/>
      <c r="CM117" s="1008" t="s">
        <v>464</v>
      </c>
      <c r="CN117" s="1009"/>
      <c r="CO117" s="1009"/>
      <c r="CP117" s="1009"/>
      <c r="CQ117" s="1009"/>
      <c r="CR117" s="1009"/>
      <c r="CS117" s="1009"/>
      <c r="CT117" s="1009"/>
      <c r="CU117" s="1009"/>
      <c r="CV117" s="1009"/>
      <c r="CW117" s="1009"/>
      <c r="CX117" s="1009"/>
      <c r="CY117" s="1009"/>
      <c r="CZ117" s="1009"/>
      <c r="DA117" s="1009"/>
      <c r="DB117" s="1009"/>
      <c r="DC117" s="1009"/>
      <c r="DD117" s="1009"/>
      <c r="DE117" s="1009"/>
      <c r="DF117" s="1010"/>
      <c r="DG117" s="1050" t="s">
        <v>437</v>
      </c>
      <c r="DH117" s="1051"/>
      <c r="DI117" s="1051"/>
      <c r="DJ117" s="1051"/>
      <c r="DK117" s="1052"/>
      <c r="DL117" s="1053" t="s">
        <v>437</v>
      </c>
      <c r="DM117" s="1051"/>
      <c r="DN117" s="1051"/>
      <c r="DO117" s="1051"/>
      <c r="DP117" s="1052"/>
      <c r="DQ117" s="1053" t="s">
        <v>450</v>
      </c>
      <c r="DR117" s="1051"/>
      <c r="DS117" s="1051"/>
      <c r="DT117" s="1051"/>
      <c r="DU117" s="1052"/>
      <c r="DV117" s="1054" t="s">
        <v>444</v>
      </c>
      <c r="DW117" s="1055"/>
      <c r="DX117" s="1055"/>
      <c r="DY117" s="1055"/>
      <c r="DZ117" s="1056"/>
    </row>
    <row r="118" spans="1:130" s="246" customFormat="1" ht="26.25" customHeight="1" x14ac:dyDescent="0.15">
      <c r="A118" s="996" t="s">
        <v>429</v>
      </c>
      <c r="B118" s="977"/>
      <c r="C118" s="977"/>
      <c r="D118" s="977"/>
      <c r="E118" s="977"/>
      <c r="F118" s="977"/>
      <c r="G118" s="977"/>
      <c r="H118" s="977"/>
      <c r="I118" s="977"/>
      <c r="J118" s="977"/>
      <c r="K118" s="977"/>
      <c r="L118" s="977"/>
      <c r="M118" s="977"/>
      <c r="N118" s="977"/>
      <c r="O118" s="977"/>
      <c r="P118" s="977"/>
      <c r="Q118" s="977"/>
      <c r="R118" s="977"/>
      <c r="S118" s="977"/>
      <c r="T118" s="977"/>
      <c r="U118" s="977"/>
      <c r="V118" s="977"/>
      <c r="W118" s="977"/>
      <c r="X118" s="977"/>
      <c r="Y118" s="977"/>
      <c r="Z118" s="978"/>
      <c r="AA118" s="976" t="s">
        <v>427</v>
      </c>
      <c r="AB118" s="977"/>
      <c r="AC118" s="977"/>
      <c r="AD118" s="977"/>
      <c r="AE118" s="978"/>
      <c r="AF118" s="976" t="s">
        <v>307</v>
      </c>
      <c r="AG118" s="977"/>
      <c r="AH118" s="977"/>
      <c r="AI118" s="977"/>
      <c r="AJ118" s="978"/>
      <c r="AK118" s="976" t="s">
        <v>306</v>
      </c>
      <c r="AL118" s="977"/>
      <c r="AM118" s="977"/>
      <c r="AN118" s="977"/>
      <c r="AO118" s="978"/>
      <c r="AP118" s="1063" t="s">
        <v>428</v>
      </c>
      <c r="AQ118" s="1064"/>
      <c r="AR118" s="1064"/>
      <c r="AS118" s="1064"/>
      <c r="AT118" s="1065"/>
      <c r="AU118" s="992"/>
      <c r="AV118" s="993"/>
      <c r="AW118" s="993"/>
      <c r="AX118" s="993"/>
      <c r="AY118" s="993"/>
      <c r="AZ118" s="1066" t="s">
        <v>465</v>
      </c>
      <c r="BA118" s="1057"/>
      <c r="BB118" s="1057"/>
      <c r="BC118" s="1057"/>
      <c r="BD118" s="1057"/>
      <c r="BE118" s="1057"/>
      <c r="BF118" s="1057"/>
      <c r="BG118" s="1057"/>
      <c r="BH118" s="1057"/>
      <c r="BI118" s="1057"/>
      <c r="BJ118" s="1057"/>
      <c r="BK118" s="1057"/>
      <c r="BL118" s="1057"/>
      <c r="BM118" s="1057"/>
      <c r="BN118" s="1057"/>
      <c r="BO118" s="1057"/>
      <c r="BP118" s="1058"/>
      <c r="BQ118" s="1089" t="s">
        <v>444</v>
      </c>
      <c r="BR118" s="1090"/>
      <c r="BS118" s="1090"/>
      <c r="BT118" s="1090"/>
      <c r="BU118" s="1090"/>
      <c r="BV118" s="1090" t="s">
        <v>444</v>
      </c>
      <c r="BW118" s="1090"/>
      <c r="BX118" s="1090"/>
      <c r="BY118" s="1090"/>
      <c r="BZ118" s="1090"/>
      <c r="CA118" s="1090" t="s">
        <v>437</v>
      </c>
      <c r="CB118" s="1090"/>
      <c r="CC118" s="1090"/>
      <c r="CD118" s="1090"/>
      <c r="CE118" s="1090"/>
      <c r="CF118" s="1006" t="s">
        <v>454</v>
      </c>
      <c r="CG118" s="1007"/>
      <c r="CH118" s="1007"/>
      <c r="CI118" s="1007"/>
      <c r="CJ118" s="1007"/>
      <c r="CK118" s="1037"/>
      <c r="CL118" s="1038"/>
      <c r="CM118" s="1008" t="s">
        <v>466</v>
      </c>
      <c r="CN118" s="1009"/>
      <c r="CO118" s="1009"/>
      <c r="CP118" s="1009"/>
      <c r="CQ118" s="1009"/>
      <c r="CR118" s="1009"/>
      <c r="CS118" s="1009"/>
      <c r="CT118" s="1009"/>
      <c r="CU118" s="1009"/>
      <c r="CV118" s="1009"/>
      <c r="CW118" s="1009"/>
      <c r="CX118" s="1009"/>
      <c r="CY118" s="1009"/>
      <c r="CZ118" s="1009"/>
      <c r="DA118" s="1009"/>
      <c r="DB118" s="1009"/>
      <c r="DC118" s="1009"/>
      <c r="DD118" s="1009"/>
      <c r="DE118" s="1009"/>
      <c r="DF118" s="1010"/>
      <c r="DG118" s="1050" t="s">
        <v>437</v>
      </c>
      <c r="DH118" s="1051"/>
      <c r="DI118" s="1051"/>
      <c r="DJ118" s="1051"/>
      <c r="DK118" s="1052"/>
      <c r="DL118" s="1053" t="s">
        <v>129</v>
      </c>
      <c r="DM118" s="1051"/>
      <c r="DN118" s="1051"/>
      <c r="DO118" s="1051"/>
      <c r="DP118" s="1052"/>
      <c r="DQ118" s="1053" t="s">
        <v>440</v>
      </c>
      <c r="DR118" s="1051"/>
      <c r="DS118" s="1051"/>
      <c r="DT118" s="1051"/>
      <c r="DU118" s="1052"/>
      <c r="DV118" s="1054" t="s">
        <v>129</v>
      </c>
      <c r="DW118" s="1055"/>
      <c r="DX118" s="1055"/>
      <c r="DY118" s="1055"/>
      <c r="DZ118" s="1056"/>
    </row>
    <row r="119" spans="1:130" s="246" customFormat="1" ht="26.25" customHeight="1" x14ac:dyDescent="0.15">
      <c r="A119" s="1150" t="s">
        <v>432</v>
      </c>
      <c r="B119" s="1036"/>
      <c r="C119" s="1015" t="s">
        <v>433</v>
      </c>
      <c r="D119" s="1016"/>
      <c r="E119" s="1016"/>
      <c r="F119" s="1016"/>
      <c r="G119" s="1016"/>
      <c r="H119" s="1016"/>
      <c r="I119" s="1016"/>
      <c r="J119" s="1016"/>
      <c r="K119" s="1016"/>
      <c r="L119" s="1016"/>
      <c r="M119" s="1016"/>
      <c r="N119" s="1016"/>
      <c r="O119" s="1016"/>
      <c r="P119" s="1016"/>
      <c r="Q119" s="1016"/>
      <c r="R119" s="1016"/>
      <c r="S119" s="1016"/>
      <c r="T119" s="1016"/>
      <c r="U119" s="1016"/>
      <c r="V119" s="1016"/>
      <c r="W119" s="1016"/>
      <c r="X119" s="1016"/>
      <c r="Y119" s="1016"/>
      <c r="Z119" s="1017"/>
      <c r="AA119" s="983" t="s">
        <v>444</v>
      </c>
      <c r="AB119" s="984"/>
      <c r="AC119" s="984"/>
      <c r="AD119" s="984"/>
      <c r="AE119" s="985"/>
      <c r="AF119" s="986" t="s">
        <v>450</v>
      </c>
      <c r="AG119" s="984"/>
      <c r="AH119" s="984"/>
      <c r="AI119" s="984"/>
      <c r="AJ119" s="985"/>
      <c r="AK119" s="986" t="s">
        <v>441</v>
      </c>
      <c r="AL119" s="984"/>
      <c r="AM119" s="984"/>
      <c r="AN119" s="984"/>
      <c r="AO119" s="985"/>
      <c r="AP119" s="987" t="s">
        <v>437</v>
      </c>
      <c r="AQ119" s="988"/>
      <c r="AR119" s="988"/>
      <c r="AS119" s="988"/>
      <c r="AT119" s="989"/>
      <c r="AU119" s="994"/>
      <c r="AV119" s="995"/>
      <c r="AW119" s="995"/>
      <c r="AX119" s="995"/>
      <c r="AY119" s="995"/>
      <c r="AZ119" s="277" t="s">
        <v>189</v>
      </c>
      <c r="BA119" s="277"/>
      <c r="BB119" s="277"/>
      <c r="BC119" s="277"/>
      <c r="BD119" s="277"/>
      <c r="BE119" s="277"/>
      <c r="BF119" s="277"/>
      <c r="BG119" s="277"/>
      <c r="BH119" s="277"/>
      <c r="BI119" s="277"/>
      <c r="BJ119" s="277"/>
      <c r="BK119" s="277"/>
      <c r="BL119" s="277"/>
      <c r="BM119" s="277"/>
      <c r="BN119" s="277"/>
      <c r="BO119" s="1067" t="s">
        <v>467</v>
      </c>
      <c r="BP119" s="1098"/>
      <c r="BQ119" s="1089">
        <v>4807134</v>
      </c>
      <c r="BR119" s="1090"/>
      <c r="BS119" s="1090"/>
      <c r="BT119" s="1090"/>
      <c r="BU119" s="1090"/>
      <c r="BV119" s="1090">
        <v>5330999</v>
      </c>
      <c r="BW119" s="1090"/>
      <c r="BX119" s="1090"/>
      <c r="BY119" s="1090"/>
      <c r="BZ119" s="1090"/>
      <c r="CA119" s="1090">
        <v>5976533</v>
      </c>
      <c r="CB119" s="1090"/>
      <c r="CC119" s="1090"/>
      <c r="CD119" s="1090"/>
      <c r="CE119" s="1090"/>
      <c r="CF119" s="1091"/>
      <c r="CG119" s="1092"/>
      <c r="CH119" s="1092"/>
      <c r="CI119" s="1092"/>
      <c r="CJ119" s="1093"/>
      <c r="CK119" s="1039"/>
      <c r="CL119" s="1040"/>
      <c r="CM119" s="1094" t="s">
        <v>468</v>
      </c>
      <c r="CN119" s="1095"/>
      <c r="CO119" s="1095"/>
      <c r="CP119" s="1095"/>
      <c r="CQ119" s="1095"/>
      <c r="CR119" s="1095"/>
      <c r="CS119" s="1095"/>
      <c r="CT119" s="1095"/>
      <c r="CU119" s="1095"/>
      <c r="CV119" s="1095"/>
      <c r="CW119" s="1095"/>
      <c r="CX119" s="1095"/>
      <c r="CY119" s="1095"/>
      <c r="CZ119" s="1095"/>
      <c r="DA119" s="1095"/>
      <c r="DB119" s="1095"/>
      <c r="DC119" s="1095"/>
      <c r="DD119" s="1095"/>
      <c r="DE119" s="1095"/>
      <c r="DF119" s="1096"/>
      <c r="DG119" s="1097" t="s">
        <v>129</v>
      </c>
      <c r="DH119" s="1076"/>
      <c r="DI119" s="1076"/>
      <c r="DJ119" s="1076"/>
      <c r="DK119" s="1077"/>
      <c r="DL119" s="1075" t="s">
        <v>454</v>
      </c>
      <c r="DM119" s="1076"/>
      <c r="DN119" s="1076"/>
      <c r="DO119" s="1076"/>
      <c r="DP119" s="1077"/>
      <c r="DQ119" s="1075" t="s">
        <v>444</v>
      </c>
      <c r="DR119" s="1076"/>
      <c r="DS119" s="1076"/>
      <c r="DT119" s="1076"/>
      <c r="DU119" s="1077"/>
      <c r="DV119" s="1078" t="s">
        <v>450</v>
      </c>
      <c r="DW119" s="1079"/>
      <c r="DX119" s="1079"/>
      <c r="DY119" s="1079"/>
      <c r="DZ119" s="1080"/>
    </row>
    <row r="120" spans="1:130" s="246" customFormat="1" ht="26.25" customHeight="1" x14ac:dyDescent="0.15">
      <c r="A120" s="1151"/>
      <c r="B120" s="1038"/>
      <c r="C120" s="1008" t="s">
        <v>439</v>
      </c>
      <c r="D120" s="1009"/>
      <c r="E120" s="1009"/>
      <c r="F120" s="1009"/>
      <c r="G120" s="1009"/>
      <c r="H120" s="1009"/>
      <c r="I120" s="1009"/>
      <c r="J120" s="1009"/>
      <c r="K120" s="1009"/>
      <c r="L120" s="1009"/>
      <c r="M120" s="1009"/>
      <c r="N120" s="1009"/>
      <c r="O120" s="1009"/>
      <c r="P120" s="1009"/>
      <c r="Q120" s="1009"/>
      <c r="R120" s="1009"/>
      <c r="S120" s="1009"/>
      <c r="T120" s="1009"/>
      <c r="U120" s="1009"/>
      <c r="V120" s="1009"/>
      <c r="W120" s="1009"/>
      <c r="X120" s="1009"/>
      <c r="Y120" s="1009"/>
      <c r="Z120" s="1010"/>
      <c r="AA120" s="1050" t="s">
        <v>438</v>
      </c>
      <c r="AB120" s="1051"/>
      <c r="AC120" s="1051"/>
      <c r="AD120" s="1051"/>
      <c r="AE120" s="1052"/>
      <c r="AF120" s="1053" t="s">
        <v>437</v>
      </c>
      <c r="AG120" s="1051"/>
      <c r="AH120" s="1051"/>
      <c r="AI120" s="1051"/>
      <c r="AJ120" s="1052"/>
      <c r="AK120" s="1053" t="s">
        <v>454</v>
      </c>
      <c r="AL120" s="1051"/>
      <c r="AM120" s="1051"/>
      <c r="AN120" s="1051"/>
      <c r="AO120" s="1052"/>
      <c r="AP120" s="1054" t="s">
        <v>437</v>
      </c>
      <c r="AQ120" s="1055"/>
      <c r="AR120" s="1055"/>
      <c r="AS120" s="1055"/>
      <c r="AT120" s="1056"/>
      <c r="AU120" s="1081" t="s">
        <v>469</v>
      </c>
      <c r="AV120" s="1082"/>
      <c r="AW120" s="1082"/>
      <c r="AX120" s="1082"/>
      <c r="AY120" s="1083"/>
      <c r="AZ120" s="1032" t="s">
        <v>470</v>
      </c>
      <c r="BA120" s="981"/>
      <c r="BB120" s="981"/>
      <c r="BC120" s="981"/>
      <c r="BD120" s="981"/>
      <c r="BE120" s="981"/>
      <c r="BF120" s="981"/>
      <c r="BG120" s="981"/>
      <c r="BH120" s="981"/>
      <c r="BI120" s="981"/>
      <c r="BJ120" s="981"/>
      <c r="BK120" s="981"/>
      <c r="BL120" s="981"/>
      <c r="BM120" s="981"/>
      <c r="BN120" s="981"/>
      <c r="BO120" s="981"/>
      <c r="BP120" s="982"/>
      <c r="BQ120" s="1018">
        <v>3260900</v>
      </c>
      <c r="BR120" s="1019"/>
      <c r="BS120" s="1019"/>
      <c r="BT120" s="1019"/>
      <c r="BU120" s="1019"/>
      <c r="BV120" s="1019">
        <v>4077084</v>
      </c>
      <c r="BW120" s="1019"/>
      <c r="BX120" s="1019"/>
      <c r="BY120" s="1019"/>
      <c r="BZ120" s="1019"/>
      <c r="CA120" s="1019">
        <v>4764790</v>
      </c>
      <c r="CB120" s="1019"/>
      <c r="CC120" s="1019"/>
      <c r="CD120" s="1019"/>
      <c r="CE120" s="1019"/>
      <c r="CF120" s="1033">
        <v>171.5</v>
      </c>
      <c r="CG120" s="1034"/>
      <c r="CH120" s="1034"/>
      <c r="CI120" s="1034"/>
      <c r="CJ120" s="1034"/>
      <c r="CK120" s="1099" t="s">
        <v>471</v>
      </c>
      <c r="CL120" s="1100"/>
      <c r="CM120" s="1100"/>
      <c r="CN120" s="1100"/>
      <c r="CO120" s="1101"/>
      <c r="CP120" s="1107" t="s">
        <v>472</v>
      </c>
      <c r="CQ120" s="1108"/>
      <c r="CR120" s="1108"/>
      <c r="CS120" s="1108"/>
      <c r="CT120" s="1108"/>
      <c r="CU120" s="1108"/>
      <c r="CV120" s="1108"/>
      <c r="CW120" s="1108"/>
      <c r="CX120" s="1108"/>
      <c r="CY120" s="1108"/>
      <c r="CZ120" s="1108"/>
      <c r="DA120" s="1108"/>
      <c r="DB120" s="1108"/>
      <c r="DC120" s="1108"/>
      <c r="DD120" s="1108"/>
      <c r="DE120" s="1108"/>
      <c r="DF120" s="1109"/>
      <c r="DG120" s="1018">
        <v>409911</v>
      </c>
      <c r="DH120" s="1019"/>
      <c r="DI120" s="1019"/>
      <c r="DJ120" s="1019"/>
      <c r="DK120" s="1019"/>
      <c r="DL120" s="1019">
        <v>457424</v>
      </c>
      <c r="DM120" s="1019"/>
      <c r="DN120" s="1019"/>
      <c r="DO120" s="1019"/>
      <c r="DP120" s="1019"/>
      <c r="DQ120" s="1019">
        <v>455967</v>
      </c>
      <c r="DR120" s="1019"/>
      <c r="DS120" s="1019"/>
      <c r="DT120" s="1019"/>
      <c r="DU120" s="1019"/>
      <c r="DV120" s="1020">
        <v>16.399999999999999</v>
      </c>
      <c r="DW120" s="1020"/>
      <c r="DX120" s="1020"/>
      <c r="DY120" s="1020"/>
      <c r="DZ120" s="1021"/>
    </row>
    <row r="121" spans="1:130" s="246" customFormat="1" ht="26.25" customHeight="1" x14ac:dyDescent="0.15">
      <c r="A121" s="1151"/>
      <c r="B121" s="1038"/>
      <c r="C121" s="1059" t="s">
        <v>473</v>
      </c>
      <c r="D121" s="1060"/>
      <c r="E121" s="1060"/>
      <c r="F121" s="1060"/>
      <c r="G121" s="1060"/>
      <c r="H121" s="1060"/>
      <c r="I121" s="1060"/>
      <c r="J121" s="1060"/>
      <c r="K121" s="1060"/>
      <c r="L121" s="1060"/>
      <c r="M121" s="1060"/>
      <c r="N121" s="1060"/>
      <c r="O121" s="1060"/>
      <c r="P121" s="1060"/>
      <c r="Q121" s="1060"/>
      <c r="R121" s="1060"/>
      <c r="S121" s="1060"/>
      <c r="T121" s="1060"/>
      <c r="U121" s="1060"/>
      <c r="V121" s="1060"/>
      <c r="W121" s="1060"/>
      <c r="X121" s="1060"/>
      <c r="Y121" s="1060"/>
      <c r="Z121" s="1061"/>
      <c r="AA121" s="1050" t="s">
        <v>437</v>
      </c>
      <c r="AB121" s="1051"/>
      <c r="AC121" s="1051"/>
      <c r="AD121" s="1051"/>
      <c r="AE121" s="1052"/>
      <c r="AF121" s="1053" t="s">
        <v>129</v>
      </c>
      <c r="AG121" s="1051"/>
      <c r="AH121" s="1051"/>
      <c r="AI121" s="1051"/>
      <c r="AJ121" s="1052"/>
      <c r="AK121" s="1053" t="s">
        <v>444</v>
      </c>
      <c r="AL121" s="1051"/>
      <c r="AM121" s="1051"/>
      <c r="AN121" s="1051"/>
      <c r="AO121" s="1052"/>
      <c r="AP121" s="1054" t="s">
        <v>444</v>
      </c>
      <c r="AQ121" s="1055"/>
      <c r="AR121" s="1055"/>
      <c r="AS121" s="1055"/>
      <c r="AT121" s="1056"/>
      <c r="AU121" s="1084"/>
      <c r="AV121" s="1085"/>
      <c r="AW121" s="1085"/>
      <c r="AX121" s="1085"/>
      <c r="AY121" s="1086"/>
      <c r="AZ121" s="1041" t="s">
        <v>474</v>
      </c>
      <c r="BA121" s="1042"/>
      <c r="BB121" s="1042"/>
      <c r="BC121" s="1042"/>
      <c r="BD121" s="1042"/>
      <c r="BE121" s="1042"/>
      <c r="BF121" s="1042"/>
      <c r="BG121" s="1042"/>
      <c r="BH121" s="1042"/>
      <c r="BI121" s="1042"/>
      <c r="BJ121" s="1042"/>
      <c r="BK121" s="1042"/>
      <c r="BL121" s="1042"/>
      <c r="BM121" s="1042"/>
      <c r="BN121" s="1042"/>
      <c r="BO121" s="1042"/>
      <c r="BP121" s="1043"/>
      <c r="BQ121" s="1011">
        <v>6826</v>
      </c>
      <c r="BR121" s="1012"/>
      <c r="BS121" s="1012"/>
      <c r="BT121" s="1012"/>
      <c r="BU121" s="1012"/>
      <c r="BV121" s="1012">
        <v>3731</v>
      </c>
      <c r="BW121" s="1012"/>
      <c r="BX121" s="1012"/>
      <c r="BY121" s="1012"/>
      <c r="BZ121" s="1012"/>
      <c r="CA121" s="1012" t="s">
        <v>437</v>
      </c>
      <c r="CB121" s="1012"/>
      <c r="CC121" s="1012"/>
      <c r="CD121" s="1012"/>
      <c r="CE121" s="1012"/>
      <c r="CF121" s="1006" t="s">
        <v>450</v>
      </c>
      <c r="CG121" s="1007"/>
      <c r="CH121" s="1007"/>
      <c r="CI121" s="1007"/>
      <c r="CJ121" s="1007"/>
      <c r="CK121" s="1102"/>
      <c r="CL121" s="1103"/>
      <c r="CM121" s="1103"/>
      <c r="CN121" s="1103"/>
      <c r="CO121" s="1104"/>
      <c r="CP121" s="1112" t="s">
        <v>475</v>
      </c>
      <c r="CQ121" s="1113"/>
      <c r="CR121" s="1113"/>
      <c r="CS121" s="1113"/>
      <c r="CT121" s="1113"/>
      <c r="CU121" s="1113"/>
      <c r="CV121" s="1113"/>
      <c r="CW121" s="1113"/>
      <c r="CX121" s="1113"/>
      <c r="CY121" s="1113"/>
      <c r="CZ121" s="1113"/>
      <c r="DA121" s="1113"/>
      <c r="DB121" s="1113"/>
      <c r="DC121" s="1113"/>
      <c r="DD121" s="1113"/>
      <c r="DE121" s="1113"/>
      <c r="DF121" s="1114"/>
      <c r="DG121" s="1011" t="s">
        <v>437</v>
      </c>
      <c r="DH121" s="1012"/>
      <c r="DI121" s="1012"/>
      <c r="DJ121" s="1012"/>
      <c r="DK121" s="1012"/>
      <c r="DL121" s="1012" t="s">
        <v>440</v>
      </c>
      <c r="DM121" s="1012"/>
      <c r="DN121" s="1012"/>
      <c r="DO121" s="1012"/>
      <c r="DP121" s="1012"/>
      <c r="DQ121" s="1012" t="s">
        <v>437</v>
      </c>
      <c r="DR121" s="1012"/>
      <c r="DS121" s="1012"/>
      <c r="DT121" s="1012"/>
      <c r="DU121" s="1012"/>
      <c r="DV121" s="1013" t="s">
        <v>129</v>
      </c>
      <c r="DW121" s="1013"/>
      <c r="DX121" s="1013"/>
      <c r="DY121" s="1013"/>
      <c r="DZ121" s="1014"/>
    </row>
    <row r="122" spans="1:130" s="246" customFormat="1" ht="26.25" customHeight="1" x14ac:dyDescent="0.15">
      <c r="A122" s="1151"/>
      <c r="B122" s="1038"/>
      <c r="C122" s="1008" t="s">
        <v>453</v>
      </c>
      <c r="D122" s="1009"/>
      <c r="E122" s="1009"/>
      <c r="F122" s="1009"/>
      <c r="G122" s="1009"/>
      <c r="H122" s="1009"/>
      <c r="I122" s="1009"/>
      <c r="J122" s="1009"/>
      <c r="K122" s="1009"/>
      <c r="L122" s="1009"/>
      <c r="M122" s="1009"/>
      <c r="N122" s="1009"/>
      <c r="O122" s="1009"/>
      <c r="P122" s="1009"/>
      <c r="Q122" s="1009"/>
      <c r="R122" s="1009"/>
      <c r="S122" s="1009"/>
      <c r="T122" s="1009"/>
      <c r="U122" s="1009"/>
      <c r="V122" s="1009"/>
      <c r="W122" s="1009"/>
      <c r="X122" s="1009"/>
      <c r="Y122" s="1009"/>
      <c r="Z122" s="1010"/>
      <c r="AA122" s="1050" t="s">
        <v>450</v>
      </c>
      <c r="AB122" s="1051"/>
      <c r="AC122" s="1051"/>
      <c r="AD122" s="1051"/>
      <c r="AE122" s="1052"/>
      <c r="AF122" s="1053" t="s">
        <v>444</v>
      </c>
      <c r="AG122" s="1051"/>
      <c r="AH122" s="1051"/>
      <c r="AI122" s="1051"/>
      <c r="AJ122" s="1052"/>
      <c r="AK122" s="1053" t="s">
        <v>437</v>
      </c>
      <c r="AL122" s="1051"/>
      <c r="AM122" s="1051"/>
      <c r="AN122" s="1051"/>
      <c r="AO122" s="1052"/>
      <c r="AP122" s="1054" t="s">
        <v>450</v>
      </c>
      <c r="AQ122" s="1055"/>
      <c r="AR122" s="1055"/>
      <c r="AS122" s="1055"/>
      <c r="AT122" s="1056"/>
      <c r="AU122" s="1084"/>
      <c r="AV122" s="1085"/>
      <c r="AW122" s="1085"/>
      <c r="AX122" s="1085"/>
      <c r="AY122" s="1086"/>
      <c r="AZ122" s="1066" t="s">
        <v>476</v>
      </c>
      <c r="BA122" s="1057"/>
      <c r="BB122" s="1057"/>
      <c r="BC122" s="1057"/>
      <c r="BD122" s="1057"/>
      <c r="BE122" s="1057"/>
      <c r="BF122" s="1057"/>
      <c r="BG122" s="1057"/>
      <c r="BH122" s="1057"/>
      <c r="BI122" s="1057"/>
      <c r="BJ122" s="1057"/>
      <c r="BK122" s="1057"/>
      <c r="BL122" s="1057"/>
      <c r="BM122" s="1057"/>
      <c r="BN122" s="1057"/>
      <c r="BO122" s="1057"/>
      <c r="BP122" s="1058"/>
      <c r="BQ122" s="1089">
        <v>3666554</v>
      </c>
      <c r="BR122" s="1090"/>
      <c r="BS122" s="1090"/>
      <c r="BT122" s="1090"/>
      <c r="BU122" s="1090"/>
      <c r="BV122" s="1090">
        <v>4024823</v>
      </c>
      <c r="BW122" s="1090"/>
      <c r="BX122" s="1090"/>
      <c r="BY122" s="1090"/>
      <c r="BZ122" s="1090"/>
      <c r="CA122" s="1090">
        <v>4347676</v>
      </c>
      <c r="CB122" s="1090"/>
      <c r="CC122" s="1090"/>
      <c r="CD122" s="1090"/>
      <c r="CE122" s="1090"/>
      <c r="CF122" s="1110">
        <v>156.5</v>
      </c>
      <c r="CG122" s="1111"/>
      <c r="CH122" s="1111"/>
      <c r="CI122" s="1111"/>
      <c r="CJ122" s="1111"/>
      <c r="CK122" s="1102"/>
      <c r="CL122" s="1103"/>
      <c r="CM122" s="1103"/>
      <c r="CN122" s="1103"/>
      <c r="CO122" s="1104"/>
      <c r="CP122" s="1112" t="s">
        <v>477</v>
      </c>
      <c r="CQ122" s="1113"/>
      <c r="CR122" s="1113"/>
      <c r="CS122" s="1113"/>
      <c r="CT122" s="1113"/>
      <c r="CU122" s="1113"/>
      <c r="CV122" s="1113"/>
      <c r="CW122" s="1113"/>
      <c r="CX122" s="1113"/>
      <c r="CY122" s="1113"/>
      <c r="CZ122" s="1113"/>
      <c r="DA122" s="1113"/>
      <c r="DB122" s="1113"/>
      <c r="DC122" s="1113"/>
      <c r="DD122" s="1113"/>
      <c r="DE122" s="1113"/>
      <c r="DF122" s="1114"/>
      <c r="DG122" s="1011" t="s">
        <v>450</v>
      </c>
      <c r="DH122" s="1012"/>
      <c r="DI122" s="1012"/>
      <c r="DJ122" s="1012"/>
      <c r="DK122" s="1012"/>
      <c r="DL122" s="1012" t="s">
        <v>440</v>
      </c>
      <c r="DM122" s="1012"/>
      <c r="DN122" s="1012"/>
      <c r="DO122" s="1012"/>
      <c r="DP122" s="1012"/>
      <c r="DQ122" s="1012" t="s">
        <v>440</v>
      </c>
      <c r="DR122" s="1012"/>
      <c r="DS122" s="1012"/>
      <c r="DT122" s="1012"/>
      <c r="DU122" s="1012"/>
      <c r="DV122" s="1013" t="s">
        <v>441</v>
      </c>
      <c r="DW122" s="1013"/>
      <c r="DX122" s="1013"/>
      <c r="DY122" s="1013"/>
      <c r="DZ122" s="1014"/>
    </row>
    <row r="123" spans="1:130" s="246" customFormat="1" ht="26.25" customHeight="1" x14ac:dyDescent="0.15">
      <c r="A123" s="1151"/>
      <c r="B123" s="1038"/>
      <c r="C123" s="1008" t="s">
        <v>461</v>
      </c>
      <c r="D123" s="1009"/>
      <c r="E123" s="1009"/>
      <c r="F123" s="1009"/>
      <c r="G123" s="1009"/>
      <c r="H123" s="1009"/>
      <c r="I123" s="1009"/>
      <c r="J123" s="1009"/>
      <c r="K123" s="1009"/>
      <c r="L123" s="1009"/>
      <c r="M123" s="1009"/>
      <c r="N123" s="1009"/>
      <c r="O123" s="1009"/>
      <c r="P123" s="1009"/>
      <c r="Q123" s="1009"/>
      <c r="R123" s="1009"/>
      <c r="S123" s="1009"/>
      <c r="T123" s="1009"/>
      <c r="U123" s="1009"/>
      <c r="V123" s="1009"/>
      <c r="W123" s="1009"/>
      <c r="X123" s="1009"/>
      <c r="Y123" s="1009"/>
      <c r="Z123" s="1010"/>
      <c r="AA123" s="1050" t="s">
        <v>437</v>
      </c>
      <c r="AB123" s="1051"/>
      <c r="AC123" s="1051"/>
      <c r="AD123" s="1051"/>
      <c r="AE123" s="1052"/>
      <c r="AF123" s="1053" t="s">
        <v>444</v>
      </c>
      <c r="AG123" s="1051"/>
      <c r="AH123" s="1051"/>
      <c r="AI123" s="1051"/>
      <c r="AJ123" s="1052"/>
      <c r="AK123" s="1053" t="s">
        <v>437</v>
      </c>
      <c r="AL123" s="1051"/>
      <c r="AM123" s="1051"/>
      <c r="AN123" s="1051"/>
      <c r="AO123" s="1052"/>
      <c r="AP123" s="1054" t="s">
        <v>454</v>
      </c>
      <c r="AQ123" s="1055"/>
      <c r="AR123" s="1055"/>
      <c r="AS123" s="1055"/>
      <c r="AT123" s="1056"/>
      <c r="AU123" s="1087"/>
      <c r="AV123" s="1088"/>
      <c r="AW123" s="1088"/>
      <c r="AX123" s="1088"/>
      <c r="AY123" s="1088"/>
      <c r="AZ123" s="277" t="s">
        <v>189</v>
      </c>
      <c r="BA123" s="277"/>
      <c r="BB123" s="277"/>
      <c r="BC123" s="277"/>
      <c r="BD123" s="277"/>
      <c r="BE123" s="277"/>
      <c r="BF123" s="277"/>
      <c r="BG123" s="277"/>
      <c r="BH123" s="277"/>
      <c r="BI123" s="277"/>
      <c r="BJ123" s="277"/>
      <c r="BK123" s="277"/>
      <c r="BL123" s="277"/>
      <c r="BM123" s="277"/>
      <c r="BN123" s="277"/>
      <c r="BO123" s="1067" t="s">
        <v>478</v>
      </c>
      <c r="BP123" s="1098"/>
      <c r="BQ123" s="1157">
        <v>6934280</v>
      </c>
      <c r="BR123" s="1158"/>
      <c r="BS123" s="1158"/>
      <c r="BT123" s="1158"/>
      <c r="BU123" s="1158"/>
      <c r="BV123" s="1158">
        <v>8105638</v>
      </c>
      <c r="BW123" s="1158"/>
      <c r="BX123" s="1158"/>
      <c r="BY123" s="1158"/>
      <c r="BZ123" s="1158"/>
      <c r="CA123" s="1158">
        <v>9112466</v>
      </c>
      <c r="CB123" s="1158"/>
      <c r="CC123" s="1158"/>
      <c r="CD123" s="1158"/>
      <c r="CE123" s="1158"/>
      <c r="CF123" s="1091"/>
      <c r="CG123" s="1092"/>
      <c r="CH123" s="1092"/>
      <c r="CI123" s="1092"/>
      <c r="CJ123" s="1093"/>
      <c r="CK123" s="1102"/>
      <c r="CL123" s="1103"/>
      <c r="CM123" s="1103"/>
      <c r="CN123" s="1103"/>
      <c r="CO123" s="1104"/>
      <c r="CP123" s="1112" t="s">
        <v>479</v>
      </c>
      <c r="CQ123" s="1113"/>
      <c r="CR123" s="1113"/>
      <c r="CS123" s="1113"/>
      <c r="CT123" s="1113"/>
      <c r="CU123" s="1113"/>
      <c r="CV123" s="1113"/>
      <c r="CW123" s="1113"/>
      <c r="CX123" s="1113"/>
      <c r="CY123" s="1113"/>
      <c r="CZ123" s="1113"/>
      <c r="DA123" s="1113"/>
      <c r="DB123" s="1113"/>
      <c r="DC123" s="1113"/>
      <c r="DD123" s="1113"/>
      <c r="DE123" s="1113"/>
      <c r="DF123" s="1114"/>
      <c r="DG123" s="1050" t="s">
        <v>440</v>
      </c>
      <c r="DH123" s="1051"/>
      <c r="DI123" s="1051"/>
      <c r="DJ123" s="1051"/>
      <c r="DK123" s="1052"/>
      <c r="DL123" s="1053" t="s">
        <v>450</v>
      </c>
      <c r="DM123" s="1051"/>
      <c r="DN123" s="1051"/>
      <c r="DO123" s="1051"/>
      <c r="DP123" s="1052"/>
      <c r="DQ123" s="1053" t="s">
        <v>450</v>
      </c>
      <c r="DR123" s="1051"/>
      <c r="DS123" s="1051"/>
      <c r="DT123" s="1051"/>
      <c r="DU123" s="1052"/>
      <c r="DV123" s="1054" t="s">
        <v>450</v>
      </c>
      <c r="DW123" s="1055"/>
      <c r="DX123" s="1055"/>
      <c r="DY123" s="1055"/>
      <c r="DZ123" s="1056"/>
    </row>
    <row r="124" spans="1:130" s="246" customFormat="1" ht="26.25" customHeight="1" thickBot="1" x14ac:dyDescent="0.2">
      <c r="A124" s="1151"/>
      <c r="B124" s="1038"/>
      <c r="C124" s="1008" t="s">
        <v>464</v>
      </c>
      <c r="D124" s="1009"/>
      <c r="E124" s="1009"/>
      <c r="F124" s="1009"/>
      <c r="G124" s="1009"/>
      <c r="H124" s="1009"/>
      <c r="I124" s="1009"/>
      <c r="J124" s="1009"/>
      <c r="K124" s="1009"/>
      <c r="L124" s="1009"/>
      <c r="M124" s="1009"/>
      <c r="N124" s="1009"/>
      <c r="O124" s="1009"/>
      <c r="P124" s="1009"/>
      <c r="Q124" s="1009"/>
      <c r="R124" s="1009"/>
      <c r="S124" s="1009"/>
      <c r="T124" s="1009"/>
      <c r="U124" s="1009"/>
      <c r="V124" s="1009"/>
      <c r="W124" s="1009"/>
      <c r="X124" s="1009"/>
      <c r="Y124" s="1009"/>
      <c r="Z124" s="1010"/>
      <c r="AA124" s="1050" t="s">
        <v>129</v>
      </c>
      <c r="AB124" s="1051"/>
      <c r="AC124" s="1051"/>
      <c r="AD124" s="1051"/>
      <c r="AE124" s="1052"/>
      <c r="AF124" s="1053" t="s">
        <v>437</v>
      </c>
      <c r="AG124" s="1051"/>
      <c r="AH124" s="1051"/>
      <c r="AI124" s="1051"/>
      <c r="AJ124" s="1052"/>
      <c r="AK124" s="1053" t="s">
        <v>444</v>
      </c>
      <c r="AL124" s="1051"/>
      <c r="AM124" s="1051"/>
      <c r="AN124" s="1051"/>
      <c r="AO124" s="1052"/>
      <c r="AP124" s="1054" t="s">
        <v>450</v>
      </c>
      <c r="AQ124" s="1055"/>
      <c r="AR124" s="1055"/>
      <c r="AS124" s="1055"/>
      <c r="AT124" s="1056"/>
      <c r="AU124" s="1153" t="s">
        <v>480</v>
      </c>
      <c r="AV124" s="1154"/>
      <c r="AW124" s="1154"/>
      <c r="AX124" s="1154"/>
      <c r="AY124" s="1154"/>
      <c r="AZ124" s="1154"/>
      <c r="BA124" s="1154"/>
      <c r="BB124" s="1154"/>
      <c r="BC124" s="1154"/>
      <c r="BD124" s="1154"/>
      <c r="BE124" s="1154"/>
      <c r="BF124" s="1154"/>
      <c r="BG124" s="1154"/>
      <c r="BH124" s="1154"/>
      <c r="BI124" s="1154"/>
      <c r="BJ124" s="1154"/>
      <c r="BK124" s="1154"/>
      <c r="BL124" s="1154"/>
      <c r="BM124" s="1154"/>
      <c r="BN124" s="1154"/>
      <c r="BO124" s="1154"/>
      <c r="BP124" s="1155"/>
      <c r="BQ124" s="1156" t="s">
        <v>437</v>
      </c>
      <c r="BR124" s="1120"/>
      <c r="BS124" s="1120"/>
      <c r="BT124" s="1120"/>
      <c r="BU124" s="1120"/>
      <c r="BV124" s="1120" t="s">
        <v>441</v>
      </c>
      <c r="BW124" s="1120"/>
      <c r="BX124" s="1120"/>
      <c r="BY124" s="1120"/>
      <c r="BZ124" s="1120"/>
      <c r="CA124" s="1120" t="s">
        <v>129</v>
      </c>
      <c r="CB124" s="1120"/>
      <c r="CC124" s="1120"/>
      <c r="CD124" s="1120"/>
      <c r="CE124" s="1120"/>
      <c r="CF124" s="1121"/>
      <c r="CG124" s="1122"/>
      <c r="CH124" s="1122"/>
      <c r="CI124" s="1122"/>
      <c r="CJ124" s="1123"/>
      <c r="CK124" s="1105"/>
      <c r="CL124" s="1105"/>
      <c r="CM124" s="1105"/>
      <c r="CN124" s="1105"/>
      <c r="CO124" s="1106"/>
      <c r="CP124" s="1112" t="s">
        <v>481</v>
      </c>
      <c r="CQ124" s="1113"/>
      <c r="CR124" s="1113"/>
      <c r="CS124" s="1113"/>
      <c r="CT124" s="1113"/>
      <c r="CU124" s="1113"/>
      <c r="CV124" s="1113"/>
      <c r="CW124" s="1113"/>
      <c r="CX124" s="1113"/>
      <c r="CY124" s="1113"/>
      <c r="CZ124" s="1113"/>
      <c r="DA124" s="1113"/>
      <c r="DB124" s="1113"/>
      <c r="DC124" s="1113"/>
      <c r="DD124" s="1113"/>
      <c r="DE124" s="1113"/>
      <c r="DF124" s="1114"/>
      <c r="DG124" s="1097" t="s">
        <v>437</v>
      </c>
      <c r="DH124" s="1076"/>
      <c r="DI124" s="1076"/>
      <c r="DJ124" s="1076"/>
      <c r="DK124" s="1077"/>
      <c r="DL124" s="1075" t="s">
        <v>437</v>
      </c>
      <c r="DM124" s="1076"/>
      <c r="DN124" s="1076"/>
      <c r="DO124" s="1076"/>
      <c r="DP124" s="1077"/>
      <c r="DQ124" s="1075" t="s">
        <v>450</v>
      </c>
      <c r="DR124" s="1076"/>
      <c r="DS124" s="1076"/>
      <c r="DT124" s="1076"/>
      <c r="DU124" s="1077"/>
      <c r="DV124" s="1078" t="s">
        <v>437</v>
      </c>
      <c r="DW124" s="1079"/>
      <c r="DX124" s="1079"/>
      <c r="DY124" s="1079"/>
      <c r="DZ124" s="1080"/>
    </row>
    <row r="125" spans="1:130" s="246" customFormat="1" ht="26.25" customHeight="1" x14ac:dyDescent="0.15">
      <c r="A125" s="1151"/>
      <c r="B125" s="1038"/>
      <c r="C125" s="1008" t="s">
        <v>466</v>
      </c>
      <c r="D125" s="1009"/>
      <c r="E125" s="1009"/>
      <c r="F125" s="1009"/>
      <c r="G125" s="1009"/>
      <c r="H125" s="1009"/>
      <c r="I125" s="1009"/>
      <c r="J125" s="1009"/>
      <c r="K125" s="1009"/>
      <c r="L125" s="1009"/>
      <c r="M125" s="1009"/>
      <c r="N125" s="1009"/>
      <c r="O125" s="1009"/>
      <c r="P125" s="1009"/>
      <c r="Q125" s="1009"/>
      <c r="R125" s="1009"/>
      <c r="S125" s="1009"/>
      <c r="T125" s="1009"/>
      <c r="U125" s="1009"/>
      <c r="V125" s="1009"/>
      <c r="W125" s="1009"/>
      <c r="X125" s="1009"/>
      <c r="Y125" s="1009"/>
      <c r="Z125" s="1010"/>
      <c r="AA125" s="1050" t="s">
        <v>450</v>
      </c>
      <c r="AB125" s="1051"/>
      <c r="AC125" s="1051"/>
      <c r="AD125" s="1051"/>
      <c r="AE125" s="1052"/>
      <c r="AF125" s="1053" t="s">
        <v>129</v>
      </c>
      <c r="AG125" s="1051"/>
      <c r="AH125" s="1051"/>
      <c r="AI125" s="1051"/>
      <c r="AJ125" s="1052"/>
      <c r="AK125" s="1053" t="s">
        <v>129</v>
      </c>
      <c r="AL125" s="1051"/>
      <c r="AM125" s="1051"/>
      <c r="AN125" s="1051"/>
      <c r="AO125" s="1052"/>
      <c r="AP125" s="1054" t="s">
        <v>440</v>
      </c>
      <c r="AQ125" s="1055"/>
      <c r="AR125" s="1055"/>
      <c r="AS125" s="1055"/>
      <c r="AT125" s="1056"/>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1115" t="s">
        <v>482</v>
      </c>
      <c r="CL125" s="1100"/>
      <c r="CM125" s="1100"/>
      <c r="CN125" s="1100"/>
      <c r="CO125" s="1101"/>
      <c r="CP125" s="1032" t="s">
        <v>483</v>
      </c>
      <c r="CQ125" s="981"/>
      <c r="CR125" s="981"/>
      <c r="CS125" s="981"/>
      <c r="CT125" s="981"/>
      <c r="CU125" s="981"/>
      <c r="CV125" s="981"/>
      <c r="CW125" s="981"/>
      <c r="CX125" s="981"/>
      <c r="CY125" s="981"/>
      <c r="CZ125" s="981"/>
      <c r="DA125" s="981"/>
      <c r="DB125" s="981"/>
      <c r="DC125" s="981"/>
      <c r="DD125" s="981"/>
      <c r="DE125" s="981"/>
      <c r="DF125" s="982"/>
      <c r="DG125" s="1018" t="s">
        <v>441</v>
      </c>
      <c r="DH125" s="1019"/>
      <c r="DI125" s="1019"/>
      <c r="DJ125" s="1019"/>
      <c r="DK125" s="1019"/>
      <c r="DL125" s="1019" t="s">
        <v>444</v>
      </c>
      <c r="DM125" s="1019"/>
      <c r="DN125" s="1019"/>
      <c r="DO125" s="1019"/>
      <c r="DP125" s="1019"/>
      <c r="DQ125" s="1019" t="s">
        <v>129</v>
      </c>
      <c r="DR125" s="1019"/>
      <c r="DS125" s="1019"/>
      <c r="DT125" s="1019"/>
      <c r="DU125" s="1019"/>
      <c r="DV125" s="1020" t="s">
        <v>437</v>
      </c>
      <c r="DW125" s="1020"/>
      <c r="DX125" s="1020"/>
      <c r="DY125" s="1020"/>
      <c r="DZ125" s="1021"/>
    </row>
    <row r="126" spans="1:130" s="246" customFormat="1" ht="26.25" customHeight="1" thickBot="1" x14ac:dyDescent="0.2">
      <c r="A126" s="1151"/>
      <c r="B126" s="1038"/>
      <c r="C126" s="1008" t="s">
        <v>468</v>
      </c>
      <c r="D126" s="1009"/>
      <c r="E126" s="1009"/>
      <c r="F126" s="1009"/>
      <c r="G126" s="1009"/>
      <c r="H126" s="1009"/>
      <c r="I126" s="1009"/>
      <c r="J126" s="1009"/>
      <c r="K126" s="1009"/>
      <c r="L126" s="1009"/>
      <c r="M126" s="1009"/>
      <c r="N126" s="1009"/>
      <c r="O126" s="1009"/>
      <c r="P126" s="1009"/>
      <c r="Q126" s="1009"/>
      <c r="R126" s="1009"/>
      <c r="S126" s="1009"/>
      <c r="T126" s="1009"/>
      <c r="U126" s="1009"/>
      <c r="V126" s="1009"/>
      <c r="W126" s="1009"/>
      <c r="X126" s="1009"/>
      <c r="Y126" s="1009"/>
      <c r="Z126" s="1010"/>
      <c r="AA126" s="1050" t="s">
        <v>129</v>
      </c>
      <c r="AB126" s="1051"/>
      <c r="AC126" s="1051"/>
      <c r="AD126" s="1051"/>
      <c r="AE126" s="1052"/>
      <c r="AF126" s="1053" t="s">
        <v>440</v>
      </c>
      <c r="AG126" s="1051"/>
      <c r="AH126" s="1051"/>
      <c r="AI126" s="1051"/>
      <c r="AJ126" s="1052"/>
      <c r="AK126" s="1053" t="s">
        <v>444</v>
      </c>
      <c r="AL126" s="1051"/>
      <c r="AM126" s="1051"/>
      <c r="AN126" s="1051"/>
      <c r="AO126" s="1052"/>
      <c r="AP126" s="1054" t="s">
        <v>450</v>
      </c>
      <c r="AQ126" s="1055"/>
      <c r="AR126" s="1055"/>
      <c r="AS126" s="1055"/>
      <c r="AT126" s="1056"/>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1116"/>
      <c r="CL126" s="1103"/>
      <c r="CM126" s="1103"/>
      <c r="CN126" s="1103"/>
      <c r="CO126" s="1104"/>
      <c r="CP126" s="1041" t="s">
        <v>484</v>
      </c>
      <c r="CQ126" s="1042"/>
      <c r="CR126" s="1042"/>
      <c r="CS126" s="1042"/>
      <c r="CT126" s="1042"/>
      <c r="CU126" s="1042"/>
      <c r="CV126" s="1042"/>
      <c r="CW126" s="1042"/>
      <c r="CX126" s="1042"/>
      <c r="CY126" s="1042"/>
      <c r="CZ126" s="1042"/>
      <c r="DA126" s="1042"/>
      <c r="DB126" s="1042"/>
      <c r="DC126" s="1042"/>
      <c r="DD126" s="1042"/>
      <c r="DE126" s="1042"/>
      <c r="DF126" s="1043"/>
      <c r="DG126" s="1011" t="s">
        <v>437</v>
      </c>
      <c r="DH126" s="1012"/>
      <c r="DI126" s="1012"/>
      <c r="DJ126" s="1012"/>
      <c r="DK126" s="1012"/>
      <c r="DL126" s="1012" t="s">
        <v>440</v>
      </c>
      <c r="DM126" s="1012"/>
      <c r="DN126" s="1012"/>
      <c r="DO126" s="1012"/>
      <c r="DP126" s="1012"/>
      <c r="DQ126" s="1012" t="s">
        <v>437</v>
      </c>
      <c r="DR126" s="1012"/>
      <c r="DS126" s="1012"/>
      <c r="DT126" s="1012"/>
      <c r="DU126" s="1012"/>
      <c r="DV126" s="1013" t="s">
        <v>457</v>
      </c>
      <c r="DW126" s="1013"/>
      <c r="DX126" s="1013"/>
      <c r="DY126" s="1013"/>
      <c r="DZ126" s="1014"/>
    </row>
    <row r="127" spans="1:130" s="246" customFormat="1" ht="26.25" customHeight="1" x14ac:dyDescent="0.15">
      <c r="A127" s="1152"/>
      <c r="B127" s="1040"/>
      <c r="C127" s="1094" t="s">
        <v>485</v>
      </c>
      <c r="D127" s="1095"/>
      <c r="E127" s="1095"/>
      <c r="F127" s="1095"/>
      <c r="G127" s="1095"/>
      <c r="H127" s="1095"/>
      <c r="I127" s="1095"/>
      <c r="J127" s="1095"/>
      <c r="K127" s="1095"/>
      <c r="L127" s="1095"/>
      <c r="M127" s="1095"/>
      <c r="N127" s="1095"/>
      <c r="O127" s="1095"/>
      <c r="P127" s="1095"/>
      <c r="Q127" s="1095"/>
      <c r="R127" s="1095"/>
      <c r="S127" s="1095"/>
      <c r="T127" s="1095"/>
      <c r="U127" s="1095"/>
      <c r="V127" s="1095"/>
      <c r="W127" s="1095"/>
      <c r="X127" s="1095"/>
      <c r="Y127" s="1095"/>
      <c r="Z127" s="1096"/>
      <c r="AA127" s="1050" t="s">
        <v>437</v>
      </c>
      <c r="AB127" s="1051"/>
      <c r="AC127" s="1051"/>
      <c r="AD127" s="1051"/>
      <c r="AE127" s="1052"/>
      <c r="AF127" s="1053" t="s">
        <v>129</v>
      </c>
      <c r="AG127" s="1051"/>
      <c r="AH127" s="1051"/>
      <c r="AI127" s="1051"/>
      <c r="AJ127" s="1052"/>
      <c r="AK127" s="1053" t="s">
        <v>444</v>
      </c>
      <c r="AL127" s="1051"/>
      <c r="AM127" s="1051"/>
      <c r="AN127" s="1051"/>
      <c r="AO127" s="1052"/>
      <c r="AP127" s="1054" t="s">
        <v>437</v>
      </c>
      <c r="AQ127" s="1055"/>
      <c r="AR127" s="1055"/>
      <c r="AS127" s="1055"/>
      <c r="AT127" s="1056"/>
      <c r="AU127" s="282"/>
      <c r="AV127" s="282"/>
      <c r="AW127" s="282"/>
      <c r="AX127" s="1124" t="s">
        <v>486</v>
      </c>
      <c r="AY127" s="1125"/>
      <c r="AZ127" s="1125"/>
      <c r="BA127" s="1125"/>
      <c r="BB127" s="1125"/>
      <c r="BC127" s="1125"/>
      <c r="BD127" s="1125"/>
      <c r="BE127" s="1126"/>
      <c r="BF127" s="1127" t="s">
        <v>487</v>
      </c>
      <c r="BG127" s="1125"/>
      <c r="BH127" s="1125"/>
      <c r="BI127" s="1125"/>
      <c r="BJ127" s="1125"/>
      <c r="BK127" s="1125"/>
      <c r="BL127" s="1126"/>
      <c r="BM127" s="1127" t="s">
        <v>488</v>
      </c>
      <c r="BN127" s="1125"/>
      <c r="BO127" s="1125"/>
      <c r="BP127" s="1125"/>
      <c r="BQ127" s="1125"/>
      <c r="BR127" s="1125"/>
      <c r="BS127" s="1126"/>
      <c r="BT127" s="1127" t="s">
        <v>489</v>
      </c>
      <c r="BU127" s="1125"/>
      <c r="BV127" s="1125"/>
      <c r="BW127" s="1125"/>
      <c r="BX127" s="1125"/>
      <c r="BY127" s="1125"/>
      <c r="BZ127" s="1149"/>
      <c r="CA127" s="282"/>
      <c r="CB127" s="282"/>
      <c r="CC127" s="282"/>
      <c r="CD127" s="283"/>
      <c r="CE127" s="283"/>
      <c r="CF127" s="283"/>
      <c r="CG127" s="280"/>
      <c r="CH127" s="280"/>
      <c r="CI127" s="280"/>
      <c r="CJ127" s="281"/>
      <c r="CK127" s="1116"/>
      <c r="CL127" s="1103"/>
      <c r="CM127" s="1103"/>
      <c r="CN127" s="1103"/>
      <c r="CO127" s="1104"/>
      <c r="CP127" s="1041" t="s">
        <v>490</v>
      </c>
      <c r="CQ127" s="1042"/>
      <c r="CR127" s="1042"/>
      <c r="CS127" s="1042"/>
      <c r="CT127" s="1042"/>
      <c r="CU127" s="1042"/>
      <c r="CV127" s="1042"/>
      <c r="CW127" s="1042"/>
      <c r="CX127" s="1042"/>
      <c r="CY127" s="1042"/>
      <c r="CZ127" s="1042"/>
      <c r="DA127" s="1042"/>
      <c r="DB127" s="1042"/>
      <c r="DC127" s="1042"/>
      <c r="DD127" s="1042"/>
      <c r="DE127" s="1042"/>
      <c r="DF127" s="1043"/>
      <c r="DG127" s="1011" t="s">
        <v>450</v>
      </c>
      <c r="DH127" s="1012"/>
      <c r="DI127" s="1012"/>
      <c r="DJ127" s="1012"/>
      <c r="DK127" s="1012"/>
      <c r="DL127" s="1012" t="s">
        <v>457</v>
      </c>
      <c r="DM127" s="1012"/>
      <c r="DN127" s="1012"/>
      <c r="DO127" s="1012"/>
      <c r="DP127" s="1012"/>
      <c r="DQ127" s="1012" t="s">
        <v>440</v>
      </c>
      <c r="DR127" s="1012"/>
      <c r="DS127" s="1012"/>
      <c r="DT127" s="1012"/>
      <c r="DU127" s="1012"/>
      <c r="DV127" s="1013" t="s">
        <v>450</v>
      </c>
      <c r="DW127" s="1013"/>
      <c r="DX127" s="1013"/>
      <c r="DY127" s="1013"/>
      <c r="DZ127" s="1014"/>
    </row>
    <row r="128" spans="1:130" s="246" customFormat="1" ht="26.25" customHeight="1" thickBot="1" x14ac:dyDescent="0.2">
      <c r="A128" s="1135" t="s">
        <v>491</v>
      </c>
      <c r="B128" s="1136"/>
      <c r="C128" s="1136"/>
      <c r="D128" s="1136"/>
      <c r="E128" s="1136"/>
      <c r="F128" s="1136"/>
      <c r="G128" s="1136"/>
      <c r="H128" s="1136"/>
      <c r="I128" s="1136"/>
      <c r="J128" s="1136"/>
      <c r="K128" s="1136"/>
      <c r="L128" s="1136"/>
      <c r="M128" s="1136"/>
      <c r="N128" s="1136"/>
      <c r="O128" s="1136"/>
      <c r="P128" s="1136"/>
      <c r="Q128" s="1136"/>
      <c r="R128" s="1136"/>
      <c r="S128" s="1136"/>
      <c r="T128" s="1136"/>
      <c r="U128" s="1136"/>
      <c r="V128" s="1136"/>
      <c r="W128" s="1137" t="s">
        <v>492</v>
      </c>
      <c r="X128" s="1137"/>
      <c r="Y128" s="1137"/>
      <c r="Z128" s="1138"/>
      <c r="AA128" s="1139">
        <v>5646</v>
      </c>
      <c r="AB128" s="1140"/>
      <c r="AC128" s="1140"/>
      <c r="AD128" s="1140"/>
      <c r="AE128" s="1141"/>
      <c r="AF128" s="1142">
        <v>4834</v>
      </c>
      <c r="AG128" s="1140"/>
      <c r="AH128" s="1140"/>
      <c r="AI128" s="1140"/>
      <c r="AJ128" s="1141"/>
      <c r="AK128" s="1142">
        <v>6147</v>
      </c>
      <c r="AL128" s="1140"/>
      <c r="AM128" s="1140"/>
      <c r="AN128" s="1140"/>
      <c r="AO128" s="1141"/>
      <c r="AP128" s="1143"/>
      <c r="AQ128" s="1144"/>
      <c r="AR128" s="1144"/>
      <c r="AS128" s="1144"/>
      <c r="AT128" s="1145"/>
      <c r="AU128" s="282"/>
      <c r="AV128" s="282"/>
      <c r="AW128" s="282"/>
      <c r="AX128" s="980" t="s">
        <v>493</v>
      </c>
      <c r="AY128" s="981"/>
      <c r="AZ128" s="981"/>
      <c r="BA128" s="981"/>
      <c r="BB128" s="981"/>
      <c r="BC128" s="981"/>
      <c r="BD128" s="981"/>
      <c r="BE128" s="982"/>
      <c r="BF128" s="1146" t="s">
        <v>494</v>
      </c>
      <c r="BG128" s="1147"/>
      <c r="BH128" s="1147"/>
      <c r="BI128" s="1147"/>
      <c r="BJ128" s="1147"/>
      <c r="BK128" s="1147"/>
      <c r="BL128" s="1148"/>
      <c r="BM128" s="1146">
        <v>15</v>
      </c>
      <c r="BN128" s="1147"/>
      <c r="BO128" s="1147"/>
      <c r="BP128" s="1147"/>
      <c r="BQ128" s="1147"/>
      <c r="BR128" s="1147"/>
      <c r="BS128" s="1148"/>
      <c r="BT128" s="1146">
        <v>20</v>
      </c>
      <c r="BU128" s="1147"/>
      <c r="BV128" s="1147"/>
      <c r="BW128" s="1147"/>
      <c r="BX128" s="1147"/>
      <c r="BY128" s="1147"/>
      <c r="BZ128" s="1171"/>
      <c r="CA128" s="283"/>
      <c r="CB128" s="283"/>
      <c r="CC128" s="283"/>
      <c r="CD128" s="283"/>
      <c r="CE128" s="283"/>
      <c r="CF128" s="283"/>
      <c r="CG128" s="280"/>
      <c r="CH128" s="280"/>
      <c r="CI128" s="280"/>
      <c r="CJ128" s="281"/>
      <c r="CK128" s="1117"/>
      <c r="CL128" s="1118"/>
      <c r="CM128" s="1118"/>
      <c r="CN128" s="1118"/>
      <c r="CO128" s="1119"/>
      <c r="CP128" s="1128" t="s">
        <v>495</v>
      </c>
      <c r="CQ128" s="1129"/>
      <c r="CR128" s="1129"/>
      <c r="CS128" s="1129"/>
      <c r="CT128" s="1129"/>
      <c r="CU128" s="1129"/>
      <c r="CV128" s="1129"/>
      <c r="CW128" s="1129"/>
      <c r="CX128" s="1129"/>
      <c r="CY128" s="1129"/>
      <c r="CZ128" s="1129"/>
      <c r="DA128" s="1129"/>
      <c r="DB128" s="1129"/>
      <c r="DC128" s="1129"/>
      <c r="DD128" s="1129"/>
      <c r="DE128" s="1129"/>
      <c r="DF128" s="1130"/>
      <c r="DG128" s="1131" t="s">
        <v>441</v>
      </c>
      <c r="DH128" s="1132"/>
      <c r="DI128" s="1132"/>
      <c r="DJ128" s="1132"/>
      <c r="DK128" s="1132"/>
      <c r="DL128" s="1132" t="s">
        <v>438</v>
      </c>
      <c r="DM128" s="1132"/>
      <c r="DN128" s="1132"/>
      <c r="DO128" s="1132"/>
      <c r="DP128" s="1132"/>
      <c r="DQ128" s="1132" t="s">
        <v>440</v>
      </c>
      <c r="DR128" s="1132"/>
      <c r="DS128" s="1132"/>
      <c r="DT128" s="1132"/>
      <c r="DU128" s="1132"/>
      <c r="DV128" s="1133" t="s">
        <v>437</v>
      </c>
      <c r="DW128" s="1133"/>
      <c r="DX128" s="1133"/>
      <c r="DY128" s="1133"/>
      <c r="DZ128" s="1134"/>
    </row>
    <row r="129" spans="1:131" s="246" customFormat="1" ht="26.25" customHeight="1" x14ac:dyDescent="0.15">
      <c r="A129" s="1022" t="s">
        <v>107</v>
      </c>
      <c r="B129" s="1023"/>
      <c r="C129" s="1023"/>
      <c r="D129" s="1023"/>
      <c r="E129" s="1023"/>
      <c r="F129" s="1023"/>
      <c r="G129" s="1023"/>
      <c r="H129" s="1023"/>
      <c r="I129" s="1023"/>
      <c r="J129" s="1023"/>
      <c r="K129" s="1023"/>
      <c r="L129" s="1023"/>
      <c r="M129" s="1023"/>
      <c r="N129" s="1023"/>
      <c r="O129" s="1023"/>
      <c r="P129" s="1023"/>
      <c r="Q129" s="1023"/>
      <c r="R129" s="1023"/>
      <c r="S129" s="1023"/>
      <c r="T129" s="1023"/>
      <c r="U129" s="1023"/>
      <c r="V129" s="1023"/>
      <c r="W129" s="1165" t="s">
        <v>496</v>
      </c>
      <c r="X129" s="1166"/>
      <c r="Y129" s="1166"/>
      <c r="Z129" s="1167"/>
      <c r="AA129" s="1050">
        <v>2824544</v>
      </c>
      <c r="AB129" s="1051"/>
      <c r="AC129" s="1051"/>
      <c r="AD129" s="1051"/>
      <c r="AE129" s="1052"/>
      <c r="AF129" s="1053">
        <v>3114579</v>
      </c>
      <c r="AG129" s="1051"/>
      <c r="AH129" s="1051"/>
      <c r="AI129" s="1051"/>
      <c r="AJ129" s="1052"/>
      <c r="AK129" s="1053">
        <v>3166996</v>
      </c>
      <c r="AL129" s="1051"/>
      <c r="AM129" s="1051"/>
      <c r="AN129" s="1051"/>
      <c r="AO129" s="1052"/>
      <c r="AP129" s="1168"/>
      <c r="AQ129" s="1169"/>
      <c r="AR129" s="1169"/>
      <c r="AS129" s="1169"/>
      <c r="AT129" s="1170"/>
      <c r="AU129" s="284"/>
      <c r="AV129" s="284"/>
      <c r="AW129" s="284"/>
      <c r="AX129" s="1159" t="s">
        <v>497</v>
      </c>
      <c r="AY129" s="1042"/>
      <c r="AZ129" s="1042"/>
      <c r="BA129" s="1042"/>
      <c r="BB129" s="1042"/>
      <c r="BC129" s="1042"/>
      <c r="BD129" s="1042"/>
      <c r="BE129" s="1043"/>
      <c r="BF129" s="1160" t="s">
        <v>437</v>
      </c>
      <c r="BG129" s="1161"/>
      <c r="BH129" s="1161"/>
      <c r="BI129" s="1161"/>
      <c r="BJ129" s="1161"/>
      <c r="BK129" s="1161"/>
      <c r="BL129" s="1162"/>
      <c r="BM129" s="1160">
        <v>20</v>
      </c>
      <c r="BN129" s="1161"/>
      <c r="BO129" s="1161"/>
      <c r="BP129" s="1161"/>
      <c r="BQ129" s="1161"/>
      <c r="BR129" s="1161"/>
      <c r="BS129" s="1162"/>
      <c r="BT129" s="1160">
        <v>30</v>
      </c>
      <c r="BU129" s="1163"/>
      <c r="BV129" s="1163"/>
      <c r="BW129" s="1163"/>
      <c r="BX129" s="1163"/>
      <c r="BY129" s="1163"/>
      <c r="BZ129" s="1164"/>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x14ac:dyDescent="0.15">
      <c r="A130" s="1022" t="s">
        <v>498</v>
      </c>
      <c r="B130" s="1023"/>
      <c r="C130" s="1023"/>
      <c r="D130" s="1023"/>
      <c r="E130" s="1023"/>
      <c r="F130" s="1023"/>
      <c r="G130" s="1023"/>
      <c r="H130" s="1023"/>
      <c r="I130" s="1023"/>
      <c r="J130" s="1023"/>
      <c r="K130" s="1023"/>
      <c r="L130" s="1023"/>
      <c r="M130" s="1023"/>
      <c r="N130" s="1023"/>
      <c r="O130" s="1023"/>
      <c r="P130" s="1023"/>
      <c r="Q130" s="1023"/>
      <c r="R130" s="1023"/>
      <c r="S130" s="1023"/>
      <c r="T130" s="1023"/>
      <c r="U130" s="1023"/>
      <c r="V130" s="1023"/>
      <c r="W130" s="1165" t="s">
        <v>499</v>
      </c>
      <c r="X130" s="1166"/>
      <c r="Y130" s="1166"/>
      <c r="Z130" s="1167"/>
      <c r="AA130" s="1050">
        <v>401286</v>
      </c>
      <c r="AB130" s="1051"/>
      <c r="AC130" s="1051"/>
      <c r="AD130" s="1051"/>
      <c r="AE130" s="1052"/>
      <c r="AF130" s="1053">
        <v>397233</v>
      </c>
      <c r="AG130" s="1051"/>
      <c r="AH130" s="1051"/>
      <c r="AI130" s="1051"/>
      <c r="AJ130" s="1052"/>
      <c r="AK130" s="1053">
        <v>389207</v>
      </c>
      <c r="AL130" s="1051"/>
      <c r="AM130" s="1051"/>
      <c r="AN130" s="1051"/>
      <c r="AO130" s="1052"/>
      <c r="AP130" s="1168"/>
      <c r="AQ130" s="1169"/>
      <c r="AR130" s="1169"/>
      <c r="AS130" s="1169"/>
      <c r="AT130" s="1170"/>
      <c r="AU130" s="284"/>
      <c r="AV130" s="284"/>
      <c r="AW130" s="284"/>
      <c r="AX130" s="1159" t="s">
        <v>500</v>
      </c>
      <c r="AY130" s="1042"/>
      <c r="AZ130" s="1042"/>
      <c r="BA130" s="1042"/>
      <c r="BB130" s="1042"/>
      <c r="BC130" s="1042"/>
      <c r="BD130" s="1042"/>
      <c r="BE130" s="1043"/>
      <c r="BF130" s="1196">
        <v>2.2000000000000002</v>
      </c>
      <c r="BG130" s="1197"/>
      <c r="BH130" s="1197"/>
      <c r="BI130" s="1197"/>
      <c r="BJ130" s="1197"/>
      <c r="BK130" s="1197"/>
      <c r="BL130" s="1198"/>
      <c r="BM130" s="1196">
        <v>25</v>
      </c>
      <c r="BN130" s="1197"/>
      <c r="BO130" s="1197"/>
      <c r="BP130" s="1197"/>
      <c r="BQ130" s="1197"/>
      <c r="BR130" s="1197"/>
      <c r="BS130" s="1198"/>
      <c r="BT130" s="1196">
        <v>35</v>
      </c>
      <c r="BU130" s="1199"/>
      <c r="BV130" s="1199"/>
      <c r="BW130" s="1199"/>
      <c r="BX130" s="1199"/>
      <c r="BY130" s="1199"/>
      <c r="BZ130" s="1200"/>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x14ac:dyDescent="0.2">
      <c r="A131" s="1201"/>
      <c r="B131" s="1202"/>
      <c r="C131" s="1202"/>
      <c r="D131" s="1202"/>
      <c r="E131" s="1202"/>
      <c r="F131" s="1202"/>
      <c r="G131" s="1202"/>
      <c r="H131" s="1202"/>
      <c r="I131" s="1202"/>
      <c r="J131" s="1202"/>
      <c r="K131" s="1202"/>
      <c r="L131" s="1202"/>
      <c r="M131" s="1202"/>
      <c r="N131" s="1202"/>
      <c r="O131" s="1202"/>
      <c r="P131" s="1202"/>
      <c r="Q131" s="1202"/>
      <c r="R131" s="1202"/>
      <c r="S131" s="1202"/>
      <c r="T131" s="1202"/>
      <c r="U131" s="1202"/>
      <c r="V131" s="1202"/>
      <c r="W131" s="1203" t="s">
        <v>501</v>
      </c>
      <c r="X131" s="1204"/>
      <c r="Y131" s="1204"/>
      <c r="Z131" s="1205"/>
      <c r="AA131" s="1097">
        <v>2423258</v>
      </c>
      <c r="AB131" s="1076"/>
      <c r="AC131" s="1076"/>
      <c r="AD131" s="1076"/>
      <c r="AE131" s="1077"/>
      <c r="AF131" s="1075">
        <v>2717346</v>
      </c>
      <c r="AG131" s="1076"/>
      <c r="AH131" s="1076"/>
      <c r="AI131" s="1076"/>
      <c r="AJ131" s="1077"/>
      <c r="AK131" s="1075">
        <v>2777789</v>
      </c>
      <c r="AL131" s="1076"/>
      <c r="AM131" s="1076"/>
      <c r="AN131" s="1076"/>
      <c r="AO131" s="1077"/>
      <c r="AP131" s="1206"/>
      <c r="AQ131" s="1207"/>
      <c r="AR131" s="1207"/>
      <c r="AS131" s="1207"/>
      <c r="AT131" s="1208"/>
      <c r="AU131" s="284"/>
      <c r="AV131" s="284"/>
      <c r="AW131" s="284"/>
      <c r="AX131" s="1178" t="s">
        <v>502</v>
      </c>
      <c r="AY131" s="1129"/>
      <c r="AZ131" s="1129"/>
      <c r="BA131" s="1129"/>
      <c r="BB131" s="1129"/>
      <c r="BC131" s="1129"/>
      <c r="BD131" s="1129"/>
      <c r="BE131" s="1130"/>
      <c r="BF131" s="1179" t="s">
        <v>437</v>
      </c>
      <c r="BG131" s="1180"/>
      <c r="BH131" s="1180"/>
      <c r="BI131" s="1180"/>
      <c r="BJ131" s="1180"/>
      <c r="BK131" s="1180"/>
      <c r="BL131" s="1181"/>
      <c r="BM131" s="1179">
        <v>350</v>
      </c>
      <c r="BN131" s="1180"/>
      <c r="BO131" s="1180"/>
      <c r="BP131" s="1180"/>
      <c r="BQ131" s="1180"/>
      <c r="BR131" s="1180"/>
      <c r="BS131" s="1181"/>
      <c r="BT131" s="1182"/>
      <c r="BU131" s="1183"/>
      <c r="BV131" s="1183"/>
      <c r="BW131" s="1183"/>
      <c r="BX131" s="1183"/>
      <c r="BY131" s="1183"/>
      <c r="BZ131" s="1184"/>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x14ac:dyDescent="0.15">
      <c r="A132" s="1185" t="s">
        <v>503</v>
      </c>
      <c r="B132" s="1186"/>
      <c r="C132" s="1186"/>
      <c r="D132" s="1186"/>
      <c r="E132" s="1186"/>
      <c r="F132" s="1186"/>
      <c r="G132" s="1186"/>
      <c r="H132" s="1186"/>
      <c r="I132" s="1186"/>
      <c r="J132" s="1186"/>
      <c r="K132" s="1186"/>
      <c r="L132" s="1186"/>
      <c r="M132" s="1186"/>
      <c r="N132" s="1186"/>
      <c r="O132" s="1186"/>
      <c r="P132" s="1186"/>
      <c r="Q132" s="1186"/>
      <c r="R132" s="1186"/>
      <c r="S132" s="1186"/>
      <c r="T132" s="1186"/>
      <c r="U132" s="1186"/>
      <c r="V132" s="1189" t="s">
        <v>504</v>
      </c>
      <c r="W132" s="1189"/>
      <c r="X132" s="1189"/>
      <c r="Y132" s="1189"/>
      <c r="Z132" s="1190"/>
      <c r="AA132" s="1191">
        <v>2.7870742609999999</v>
      </c>
      <c r="AB132" s="1192"/>
      <c r="AC132" s="1192"/>
      <c r="AD132" s="1192"/>
      <c r="AE132" s="1193"/>
      <c r="AF132" s="1194">
        <v>1.760357349</v>
      </c>
      <c r="AG132" s="1192"/>
      <c r="AH132" s="1192"/>
      <c r="AI132" s="1192"/>
      <c r="AJ132" s="1193"/>
      <c r="AK132" s="1194">
        <v>2.2541668929999998</v>
      </c>
      <c r="AL132" s="1192"/>
      <c r="AM132" s="1192"/>
      <c r="AN132" s="1192"/>
      <c r="AO132" s="1193"/>
      <c r="AP132" s="1091"/>
      <c r="AQ132" s="1092"/>
      <c r="AR132" s="1092"/>
      <c r="AS132" s="1092"/>
      <c r="AT132" s="1195"/>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x14ac:dyDescent="0.2">
      <c r="A133" s="1187"/>
      <c r="B133" s="1188"/>
      <c r="C133" s="1188"/>
      <c r="D133" s="1188"/>
      <c r="E133" s="1188"/>
      <c r="F133" s="1188"/>
      <c r="G133" s="1188"/>
      <c r="H133" s="1188"/>
      <c r="I133" s="1188"/>
      <c r="J133" s="1188"/>
      <c r="K133" s="1188"/>
      <c r="L133" s="1188"/>
      <c r="M133" s="1188"/>
      <c r="N133" s="1188"/>
      <c r="O133" s="1188"/>
      <c r="P133" s="1188"/>
      <c r="Q133" s="1188"/>
      <c r="R133" s="1188"/>
      <c r="S133" s="1188"/>
      <c r="T133" s="1188"/>
      <c r="U133" s="1188"/>
      <c r="V133" s="1172" t="s">
        <v>505</v>
      </c>
      <c r="W133" s="1172"/>
      <c r="X133" s="1172"/>
      <c r="Y133" s="1172"/>
      <c r="Z133" s="1173"/>
      <c r="AA133" s="1174">
        <v>7.4</v>
      </c>
      <c r="AB133" s="1175"/>
      <c r="AC133" s="1175"/>
      <c r="AD133" s="1175"/>
      <c r="AE133" s="1176"/>
      <c r="AF133" s="1174">
        <v>3.8</v>
      </c>
      <c r="AG133" s="1175"/>
      <c r="AH133" s="1175"/>
      <c r="AI133" s="1175"/>
      <c r="AJ133" s="1176"/>
      <c r="AK133" s="1174">
        <v>2.2000000000000002</v>
      </c>
      <c r="AL133" s="1175"/>
      <c r="AM133" s="1175"/>
      <c r="AN133" s="1175"/>
      <c r="AO133" s="1176"/>
      <c r="AP133" s="1121"/>
      <c r="AQ133" s="1122"/>
      <c r="AR133" s="1122"/>
      <c r="AS133" s="1122"/>
      <c r="AT133" s="1177"/>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x14ac:dyDescent="0.15">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x14ac:dyDescent="0.15">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x14ac:dyDescent="0.15"/>
  </sheetData>
  <sheetProtection algorithmName="SHA-512" hashValue="VuYJubxar8x7Np9mRSQdhx9QAWSy76h6x3sHIT8/3Tr++5y3qUT0bVyJKMalsOPUzv9+xqTGy5j3/Fqvj6v8NA==" saltValue="pHRoJKT9i3c1n8w3PdNzFw=="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10"/>
  <sheetViews>
    <sheetView showGridLines="0" view="pageBreakPreview" zoomScaleNormal="85" zoomScaleSheetLayoutView="100" workbookViewId="0">
      <selection sqref="A1:XFD1048576"/>
    </sheetView>
  </sheetViews>
  <sheetFormatPr defaultColWidth="0" defaultRowHeight="13.5" customHeight="1" zeroHeight="1" x14ac:dyDescent="0.15"/>
  <cols>
    <col min="1" max="120" width="2.75" style="291" customWidth="1"/>
    <col min="121" max="121" width="0" style="290" hidden="1" customWidth="1"/>
    <col min="122" max="16384" width="9" style="290" hidden="1"/>
  </cols>
  <sheetData>
    <row r="1" spans="1:120" x14ac:dyDescent="0.15">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0"/>
    </row>
    <row r="17" spans="119:120" x14ac:dyDescent="0.15">
      <c r="DP17" s="290"/>
    </row>
    <row r="18" spans="119:120" x14ac:dyDescent="0.15"/>
    <row r="19" spans="119:120" x14ac:dyDescent="0.15"/>
    <row r="20" spans="119:120" x14ac:dyDescent="0.15">
      <c r="DO20" s="290"/>
      <c r="DP20" s="290"/>
    </row>
    <row r="21" spans="119:120" x14ac:dyDescent="0.15">
      <c r="DP21" s="290"/>
    </row>
    <row r="22" spans="119:120" x14ac:dyDescent="0.15"/>
    <row r="23" spans="119:120" x14ac:dyDescent="0.15">
      <c r="DO23" s="290"/>
      <c r="DP23" s="290"/>
    </row>
    <row r="24" spans="119:120" x14ac:dyDescent="0.15">
      <c r="DP24" s="290"/>
    </row>
    <row r="25" spans="119:120" x14ac:dyDescent="0.15">
      <c r="DP25" s="290"/>
    </row>
    <row r="26" spans="119:120" x14ac:dyDescent="0.15">
      <c r="DO26" s="290"/>
      <c r="DP26" s="290"/>
    </row>
    <row r="27" spans="119:120" x14ac:dyDescent="0.15"/>
    <row r="28" spans="119:120" x14ac:dyDescent="0.15">
      <c r="DO28" s="290"/>
      <c r="DP28" s="290"/>
    </row>
    <row r="29" spans="119:120" x14ac:dyDescent="0.15">
      <c r="DP29" s="290"/>
    </row>
    <row r="30" spans="119:120" x14ac:dyDescent="0.15"/>
    <row r="31" spans="119:120" x14ac:dyDescent="0.15">
      <c r="DO31" s="290"/>
      <c r="DP31" s="290"/>
    </row>
    <row r="32" spans="119:120" x14ac:dyDescent="0.15"/>
    <row r="33" spans="98:120" x14ac:dyDescent="0.15">
      <c r="DO33" s="290"/>
      <c r="DP33" s="290"/>
    </row>
    <row r="34" spans="98:120" x14ac:dyDescent="0.15">
      <c r="DM34" s="290"/>
    </row>
    <row r="35" spans="98:120" x14ac:dyDescent="0.15">
      <c r="CT35" s="290"/>
      <c r="CU35" s="290"/>
      <c r="CV35" s="290"/>
      <c r="CY35" s="290"/>
      <c r="CZ35" s="290"/>
      <c r="DA35" s="290"/>
      <c r="DD35" s="290"/>
      <c r="DE35" s="290"/>
      <c r="DF35" s="290"/>
      <c r="DI35" s="290"/>
      <c r="DJ35" s="290"/>
      <c r="DK35" s="290"/>
      <c r="DM35" s="290"/>
      <c r="DN35" s="290"/>
      <c r="DO35" s="290"/>
      <c r="DP35" s="290"/>
    </row>
    <row r="36" spans="98:120" x14ac:dyDescent="0.15"/>
    <row r="37" spans="98:120" x14ac:dyDescent="0.15">
      <c r="CW37" s="290"/>
      <c r="DB37" s="290"/>
      <c r="DG37" s="290"/>
      <c r="DL37" s="290"/>
      <c r="DP37" s="290"/>
    </row>
    <row r="38" spans="98:120" x14ac:dyDescent="0.15">
      <c r="CT38" s="290"/>
      <c r="CU38" s="290"/>
      <c r="CV38" s="290"/>
      <c r="CW38" s="290"/>
      <c r="CY38" s="290"/>
      <c r="CZ38" s="290"/>
      <c r="DA38" s="290"/>
      <c r="DB38" s="290"/>
      <c r="DD38" s="290"/>
      <c r="DE38" s="290"/>
      <c r="DF38" s="290"/>
      <c r="DG38" s="290"/>
      <c r="DI38" s="290"/>
      <c r="DJ38" s="290"/>
      <c r="DK38" s="290"/>
      <c r="DL38" s="290"/>
      <c r="DN38" s="290"/>
      <c r="DO38" s="290"/>
      <c r="DP38" s="290"/>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0"/>
      <c r="DO49" s="290"/>
      <c r="DP49" s="290"/>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0"/>
      <c r="CS63" s="290"/>
      <c r="CX63" s="290"/>
      <c r="DC63" s="290"/>
      <c r="DH63" s="290"/>
    </row>
    <row r="64" spans="22:120" x14ac:dyDescent="0.15">
      <c r="V64" s="290"/>
    </row>
    <row r="65" spans="15:120" x14ac:dyDescent="0.15">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x14ac:dyDescent="0.15">
      <c r="Q66" s="290"/>
      <c r="S66" s="290"/>
      <c r="U66" s="290"/>
      <c r="DM66" s="290"/>
    </row>
    <row r="67" spans="15:120" x14ac:dyDescent="0.15">
      <c r="O67" s="290"/>
      <c r="P67" s="290"/>
      <c r="R67" s="290"/>
      <c r="T67" s="290"/>
      <c r="Y67" s="290"/>
      <c r="CT67" s="290"/>
      <c r="CV67" s="290"/>
      <c r="CW67" s="290"/>
      <c r="CY67" s="290"/>
      <c r="DA67" s="290"/>
      <c r="DB67" s="290"/>
      <c r="DD67" s="290"/>
      <c r="DF67" s="290"/>
      <c r="DG67" s="290"/>
      <c r="DI67" s="290"/>
      <c r="DK67" s="290"/>
      <c r="DL67" s="290"/>
      <c r="DN67" s="290"/>
      <c r="DO67" s="290"/>
      <c r="DP67" s="290"/>
    </row>
    <row r="68" spans="15:120" x14ac:dyDescent="0.15"/>
    <row r="69" spans="15:120" x14ac:dyDescent="0.15"/>
    <row r="70" spans="15:120" x14ac:dyDescent="0.15"/>
    <row r="71" spans="15:120" x14ac:dyDescent="0.15"/>
    <row r="72" spans="15:120" x14ac:dyDescent="0.15">
      <c r="DP72" s="290"/>
    </row>
    <row r="73" spans="15:120" x14ac:dyDescent="0.15">
      <c r="DP73" s="290"/>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0"/>
      <c r="CX96" s="290"/>
      <c r="DC96" s="290"/>
      <c r="DH96" s="290"/>
    </row>
    <row r="97" spans="24:120" x14ac:dyDescent="0.15">
      <c r="CS97" s="290"/>
      <c r="CX97" s="290"/>
      <c r="DC97" s="290"/>
      <c r="DH97" s="290"/>
      <c r="DP97" s="291" t="s">
        <v>506</v>
      </c>
    </row>
    <row r="98" spans="24:120" hidden="1" x14ac:dyDescent="0.15">
      <c r="CS98" s="290"/>
      <c r="CX98" s="290"/>
      <c r="DC98" s="290"/>
      <c r="DH98" s="290"/>
    </row>
    <row r="99" spans="24:120" hidden="1" x14ac:dyDescent="0.15">
      <c r="CS99" s="290"/>
      <c r="CX99" s="290"/>
      <c r="DC99" s="290"/>
      <c r="DH99" s="290"/>
    </row>
    <row r="100" spans="24:120" hidden="1" x14ac:dyDescent="0.15"/>
    <row r="101" spans="24:120" ht="12" hidden="1" customHeight="1" x14ac:dyDescent="0.15">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x14ac:dyDescent="0.15">
      <c r="CU102" s="290"/>
      <c r="CZ102" s="290"/>
      <c r="DE102" s="290"/>
      <c r="DJ102" s="290"/>
      <c r="DM102" s="290"/>
    </row>
    <row r="103" spans="24:120" hidden="1" x14ac:dyDescent="0.15">
      <c r="CT103" s="290"/>
      <c r="CV103" s="290"/>
      <c r="CW103" s="290"/>
      <c r="CY103" s="290"/>
      <c r="DA103" s="290"/>
      <c r="DB103" s="290"/>
      <c r="DD103" s="290"/>
      <c r="DF103" s="290"/>
      <c r="DG103" s="290"/>
      <c r="DI103" s="290"/>
      <c r="DK103" s="290"/>
      <c r="DL103" s="290"/>
      <c r="DM103" s="290"/>
      <c r="DN103" s="290"/>
      <c r="DO103" s="290"/>
      <c r="DP103" s="290"/>
    </row>
    <row r="104" spans="24:120" hidden="1" x14ac:dyDescent="0.15">
      <c r="CV104" s="290"/>
      <c r="CW104" s="290"/>
      <c r="DA104" s="290"/>
      <c r="DB104" s="290"/>
      <c r="DF104" s="290"/>
      <c r="DG104" s="290"/>
      <c r="DK104" s="290"/>
      <c r="DL104" s="290"/>
      <c r="DN104" s="290"/>
      <c r="DO104" s="290"/>
      <c r="DP104" s="290"/>
    </row>
    <row r="105" spans="24:120" ht="12.75" hidden="1" customHeight="1" x14ac:dyDescent="0.15"/>
    <row r="106" spans="24:120" hidden="1" x14ac:dyDescent="0.15"/>
    <row r="107" spans="24:120" hidden="1" x14ac:dyDescent="0.15"/>
    <row r="108" spans="24:120" hidden="1" x14ac:dyDescent="0.15"/>
    <row r="109" spans="24:120" hidden="1" x14ac:dyDescent="0.15"/>
    <row r="110" spans="24:120" hidden="1" x14ac:dyDescent="0.15"/>
  </sheetData>
  <sheetProtection algorithmName="SHA-512" hashValue="q8i2oSGBR3pjWRacXklk7roKLmsZx2bitbSNADoQs6I2wL5hMHsql+m4A6wwk7rInMFaRtuNxR+MQylo5EkcYA==" saltValue="0fdVXeKUeAPKxqv46INfV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103"/>
  <sheetViews>
    <sheetView showGridLines="0" zoomScale="85" zoomScaleNormal="85" zoomScaleSheetLayoutView="55" workbookViewId="0">
      <selection sqref="A1:XFD1048576"/>
    </sheetView>
  </sheetViews>
  <sheetFormatPr defaultColWidth="0" defaultRowHeight="13.5" customHeight="1" zeroHeight="1" x14ac:dyDescent="0.15"/>
  <cols>
    <col min="1" max="116" width="2.625" style="291" customWidth="1"/>
    <col min="117" max="16384" width="9" style="290" hidden="1"/>
  </cols>
  <sheetData>
    <row r="1" spans="2:116"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x14ac:dyDescent="0.15"/>
    <row r="3" spans="2:116" x14ac:dyDescent="0.15"/>
    <row r="4" spans="2:116" x14ac:dyDescent="0.15">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x14ac:dyDescent="0.15">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x14ac:dyDescent="0.15"/>
    <row r="20" spans="9:116" x14ac:dyDescent="0.15"/>
    <row r="21" spans="9:116" x14ac:dyDescent="0.15">
      <c r="DL21" s="290"/>
    </row>
    <row r="22" spans="9:116" x14ac:dyDescent="0.15">
      <c r="DI22" s="290"/>
      <c r="DJ22" s="290"/>
      <c r="DK22" s="290"/>
      <c r="DL22" s="290"/>
    </row>
    <row r="23" spans="9:116" x14ac:dyDescent="0.15">
      <c r="CY23" s="290"/>
      <c r="CZ23" s="290"/>
      <c r="DA23" s="290"/>
      <c r="DB23" s="290"/>
      <c r="DC23" s="290"/>
      <c r="DD23" s="290"/>
      <c r="DE23" s="290"/>
      <c r="DF23" s="290"/>
      <c r="DG23" s="290"/>
      <c r="DH23" s="290"/>
      <c r="DI23" s="290"/>
      <c r="DJ23" s="290"/>
      <c r="DK23" s="290"/>
      <c r="DL23" s="290"/>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0"/>
      <c r="DA35" s="290"/>
      <c r="DB35" s="290"/>
      <c r="DC35" s="290"/>
      <c r="DD35" s="290"/>
      <c r="DE35" s="290"/>
      <c r="DF35" s="290"/>
      <c r="DG35" s="290"/>
      <c r="DH35" s="290"/>
      <c r="DI35" s="290"/>
      <c r="DJ35" s="290"/>
      <c r="DK35" s="290"/>
      <c r="DL35" s="290"/>
    </row>
    <row r="36" spans="15:116" x14ac:dyDescent="0.15"/>
    <row r="37" spans="15:116" x14ac:dyDescent="0.15">
      <c r="DL37" s="290"/>
    </row>
    <row r="38" spans="15:116" x14ac:dyDescent="0.15">
      <c r="DI38" s="290"/>
      <c r="DJ38" s="290"/>
      <c r="DK38" s="290"/>
      <c r="DL38" s="290"/>
    </row>
    <row r="39" spans="15:116" x14ac:dyDescent="0.15"/>
    <row r="40" spans="15:116" x14ac:dyDescent="0.15"/>
    <row r="41" spans="15:116" x14ac:dyDescent="0.15"/>
    <row r="42" spans="15:116" x14ac:dyDescent="0.15"/>
    <row r="43" spans="15:116" x14ac:dyDescent="0.15">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x14ac:dyDescent="0.15">
      <c r="DL44" s="290"/>
    </row>
    <row r="45" spans="15:116" x14ac:dyDescent="0.15"/>
    <row r="46" spans="15:116" x14ac:dyDescent="0.15">
      <c r="DA46" s="290"/>
      <c r="DB46" s="290"/>
      <c r="DC46" s="290"/>
      <c r="DD46" s="290"/>
      <c r="DE46" s="290"/>
      <c r="DF46" s="290"/>
      <c r="DG46" s="290"/>
      <c r="DH46" s="290"/>
      <c r="DI46" s="290"/>
      <c r="DJ46" s="290"/>
      <c r="DK46" s="290"/>
      <c r="DL46" s="290"/>
    </row>
    <row r="47" spans="15:116" x14ac:dyDescent="0.15"/>
    <row r="48" spans="15:116" x14ac:dyDescent="0.15"/>
    <row r="49" spans="104:116" x14ac:dyDescent="0.15"/>
    <row r="50" spans="104:116" x14ac:dyDescent="0.15">
      <c r="CZ50" s="290"/>
      <c r="DA50" s="290"/>
      <c r="DB50" s="290"/>
      <c r="DC50" s="290"/>
      <c r="DD50" s="290"/>
      <c r="DE50" s="290"/>
      <c r="DF50" s="290"/>
      <c r="DG50" s="290"/>
      <c r="DH50" s="290"/>
      <c r="DI50" s="290"/>
      <c r="DJ50" s="290"/>
      <c r="DK50" s="290"/>
      <c r="DL50" s="290"/>
    </row>
    <row r="51" spans="104:116" x14ac:dyDescent="0.15"/>
    <row r="52" spans="104:116" x14ac:dyDescent="0.15"/>
    <row r="53" spans="104:116" x14ac:dyDescent="0.15">
      <c r="DL53" s="290"/>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0"/>
      <c r="DD67" s="290"/>
      <c r="DE67" s="290"/>
      <c r="DF67" s="290"/>
      <c r="DG67" s="290"/>
      <c r="DH67" s="290"/>
      <c r="DI67" s="290"/>
      <c r="DJ67" s="290"/>
      <c r="DK67" s="290"/>
      <c r="DL67" s="290"/>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row r="103" ht="13.5" hidden="1" customHeight="1" x14ac:dyDescent="0.15"/>
  </sheetData>
  <sheetProtection algorithmName="SHA-512" hashValue="I+qtkeeCeK3qZlbma7T8kGFWipsqNbq5YHdDbzBUxvYXzMJKVDoJtRvYa6v9w9a9NoAH1OQekxOTQ1t7M57IhQ==" saltValue="617HHiFlyk+jsKtWGRaSkA==" spinCount="100000" sheet="1" objects="1" scenarios="1"/>
  <dataConsolidate/>
  <phoneticPr fontId="2"/>
  <printOptions horizontalCentered="1" verticalCentered="1"/>
  <pageMargins left="0" right="0" top="0" bottom="0" header="0" footer="0"/>
  <pageSetup paperSize="9" scale="50"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4"/>
  <sheetViews>
    <sheetView showGridLines="0" view="pageBreakPreview" zoomScale="80" zoomScaleSheetLayoutView="80" workbookViewId="0">
      <selection sqref="A1:XFD1048576"/>
    </sheetView>
  </sheetViews>
  <sheetFormatPr defaultColWidth="0" defaultRowHeight="13.5" customHeight="1" zeroHeight="1" x14ac:dyDescent="0.15"/>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x14ac:dyDescent="0.15">
      <c r="AS1" s="293"/>
      <c r="AT1" s="293"/>
    </row>
    <row r="2" spans="1:46" x14ac:dyDescent="0.15">
      <c r="AS2" s="293"/>
      <c r="AT2" s="293"/>
    </row>
    <row r="3" spans="1:46" x14ac:dyDescent="0.15">
      <c r="AS3" s="293"/>
      <c r="AT3" s="293"/>
    </row>
    <row r="4" spans="1:46" x14ac:dyDescent="0.15">
      <c r="AS4" s="293"/>
      <c r="AT4" s="293"/>
    </row>
    <row r="5" spans="1:46" ht="17.25" x14ac:dyDescent="0.15">
      <c r="A5" s="294" t="s">
        <v>507</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x14ac:dyDescent="0.15">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508</v>
      </c>
      <c r="AL6" s="298"/>
      <c r="AM6" s="298"/>
      <c r="AN6" s="298"/>
      <c r="AO6" s="293"/>
      <c r="AP6" s="293"/>
      <c r="AQ6" s="293"/>
      <c r="AR6" s="293"/>
    </row>
    <row r="7" spans="1:46" x14ac:dyDescent="0.15">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2" t="s">
        <v>509</v>
      </c>
      <c r="AP7" s="303"/>
      <c r="AQ7" s="304" t="s">
        <v>510</v>
      </c>
      <c r="AR7" s="305"/>
    </row>
    <row r="8" spans="1:46" x14ac:dyDescent="0.15">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3"/>
      <c r="AP8" s="309" t="s">
        <v>511</v>
      </c>
      <c r="AQ8" s="310" t="s">
        <v>512</v>
      </c>
      <c r="AR8" s="311" t="s">
        <v>513</v>
      </c>
    </row>
    <row r="9" spans="1:46" x14ac:dyDescent="0.15">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14" t="s">
        <v>514</v>
      </c>
      <c r="AL9" s="1215"/>
      <c r="AM9" s="1215"/>
      <c r="AN9" s="1216"/>
      <c r="AO9" s="312">
        <v>766254</v>
      </c>
      <c r="AP9" s="312">
        <v>207488</v>
      </c>
      <c r="AQ9" s="313">
        <v>190701</v>
      </c>
      <c r="AR9" s="314">
        <v>8.8000000000000007</v>
      </c>
    </row>
    <row r="10" spans="1:46" x14ac:dyDescent="0.15">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14" t="s">
        <v>515</v>
      </c>
      <c r="AL10" s="1215"/>
      <c r="AM10" s="1215"/>
      <c r="AN10" s="1216"/>
      <c r="AO10" s="315">
        <v>33036</v>
      </c>
      <c r="AP10" s="315">
        <v>8946</v>
      </c>
      <c r="AQ10" s="316">
        <v>22807</v>
      </c>
      <c r="AR10" s="317">
        <v>-60.8</v>
      </c>
    </row>
    <row r="11" spans="1:46" ht="13.5" customHeight="1" x14ac:dyDescent="0.15">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14" t="s">
        <v>516</v>
      </c>
      <c r="AL11" s="1215"/>
      <c r="AM11" s="1215"/>
      <c r="AN11" s="1216"/>
      <c r="AO11" s="315">
        <v>109225</v>
      </c>
      <c r="AP11" s="315">
        <v>29576</v>
      </c>
      <c r="AQ11" s="316">
        <v>29822</v>
      </c>
      <c r="AR11" s="317">
        <v>-0.8</v>
      </c>
    </row>
    <row r="12" spans="1:46" ht="13.5" customHeight="1" x14ac:dyDescent="0.15">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14" t="s">
        <v>517</v>
      </c>
      <c r="AL12" s="1215"/>
      <c r="AM12" s="1215"/>
      <c r="AN12" s="1216"/>
      <c r="AO12" s="315" t="s">
        <v>518</v>
      </c>
      <c r="AP12" s="315" t="s">
        <v>518</v>
      </c>
      <c r="AQ12" s="316">
        <v>3258</v>
      </c>
      <c r="AR12" s="317" t="s">
        <v>518</v>
      </c>
    </row>
    <row r="13" spans="1:46" ht="13.5" customHeight="1" x14ac:dyDescent="0.15">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14" t="s">
        <v>519</v>
      </c>
      <c r="AL13" s="1215"/>
      <c r="AM13" s="1215"/>
      <c r="AN13" s="1216"/>
      <c r="AO13" s="315" t="s">
        <v>518</v>
      </c>
      <c r="AP13" s="315" t="s">
        <v>518</v>
      </c>
      <c r="AQ13" s="316">
        <v>24</v>
      </c>
      <c r="AR13" s="317" t="s">
        <v>518</v>
      </c>
    </row>
    <row r="14" spans="1:46" ht="13.5" customHeight="1" x14ac:dyDescent="0.15">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14" t="s">
        <v>520</v>
      </c>
      <c r="AL14" s="1215"/>
      <c r="AM14" s="1215"/>
      <c r="AN14" s="1216"/>
      <c r="AO14" s="315">
        <v>73124</v>
      </c>
      <c r="AP14" s="315">
        <v>19801</v>
      </c>
      <c r="AQ14" s="316">
        <v>10094</v>
      </c>
      <c r="AR14" s="317">
        <v>96.2</v>
      </c>
    </row>
    <row r="15" spans="1:46" ht="13.5" customHeight="1" x14ac:dyDescent="0.15">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14" t="s">
        <v>521</v>
      </c>
      <c r="AL15" s="1215"/>
      <c r="AM15" s="1215"/>
      <c r="AN15" s="1216"/>
      <c r="AO15" s="315">
        <v>8782</v>
      </c>
      <c r="AP15" s="315">
        <v>2378</v>
      </c>
      <c r="AQ15" s="316">
        <v>4017</v>
      </c>
      <c r="AR15" s="317">
        <v>-40.799999999999997</v>
      </c>
    </row>
    <row r="16" spans="1:46" x14ac:dyDescent="0.15">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17" t="s">
        <v>522</v>
      </c>
      <c r="AL16" s="1218"/>
      <c r="AM16" s="1218"/>
      <c r="AN16" s="1219"/>
      <c r="AO16" s="315">
        <v>-76039</v>
      </c>
      <c r="AP16" s="315">
        <v>-20590</v>
      </c>
      <c r="AQ16" s="316">
        <v>-17771</v>
      </c>
      <c r="AR16" s="317">
        <v>15.9</v>
      </c>
    </row>
    <row r="17" spans="1:46" x14ac:dyDescent="0.15">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17" t="s">
        <v>189</v>
      </c>
      <c r="AL17" s="1218"/>
      <c r="AM17" s="1218"/>
      <c r="AN17" s="1219"/>
      <c r="AO17" s="315">
        <v>914382</v>
      </c>
      <c r="AP17" s="315">
        <v>247599</v>
      </c>
      <c r="AQ17" s="316">
        <v>242952</v>
      </c>
      <c r="AR17" s="317">
        <v>1.9</v>
      </c>
    </row>
    <row r="18" spans="1:46" x14ac:dyDescent="0.15">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x14ac:dyDescent="0.15">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523</v>
      </c>
      <c r="AL19" s="293"/>
      <c r="AM19" s="293"/>
      <c r="AN19" s="293"/>
      <c r="AO19" s="293"/>
      <c r="AP19" s="293"/>
      <c r="AQ19" s="293"/>
      <c r="AR19" s="293"/>
    </row>
    <row r="20" spans="1:46" x14ac:dyDescent="0.15">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524</v>
      </c>
      <c r="AP20" s="323" t="s">
        <v>525</v>
      </c>
      <c r="AQ20" s="324" t="s">
        <v>526</v>
      </c>
      <c r="AR20" s="325"/>
    </row>
    <row r="21" spans="1:46" s="331" customFormat="1" x14ac:dyDescent="0.15">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09" t="s">
        <v>527</v>
      </c>
      <c r="AL21" s="1210"/>
      <c r="AM21" s="1210"/>
      <c r="AN21" s="1211"/>
      <c r="AO21" s="327">
        <v>23.02</v>
      </c>
      <c r="AP21" s="328">
        <v>21.84</v>
      </c>
      <c r="AQ21" s="329">
        <v>1.18</v>
      </c>
      <c r="AR21" s="298"/>
      <c r="AS21" s="330"/>
      <c r="AT21" s="326"/>
    </row>
    <row r="22" spans="1:46" s="331" customFormat="1" x14ac:dyDescent="0.15">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09" t="s">
        <v>528</v>
      </c>
      <c r="AL22" s="1210"/>
      <c r="AM22" s="1210"/>
      <c r="AN22" s="1211"/>
      <c r="AO22" s="332">
        <v>92.1</v>
      </c>
      <c r="AP22" s="333">
        <v>95.6</v>
      </c>
      <c r="AQ22" s="334">
        <v>-3.5</v>
      </c>
      <c r="AR22" s="318"/>
      <c r="AS22" s="330"/>
      <c r="AT22" s="326"/>
    </row>
    <row r="23" spans="1:46" s="331" customFormat="1" x14ac:dyDescent="0.15">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x14ac:dyDescent="0.15">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x14ac:dyDescent="0.15">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x14ac:dyDescent="0.15">
      <c r="A26" s="298" t="s">
        <v>529</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x14ac:dyDescent="0.15">
      <c r="A27" s="339"/>
      <c r="AO27" s="293"/>
      <c r="AP27" s="293"/>
      <c r="AQ27" s="293"/>
      <c r="AR27" s="293"/>
      <c r="AS27" s="293"/>
      <c r="AT27" s="293"/>
    </row>
    <row r="28" spans="1:46" ht="17.25" x14ac:dyDescent="0.15">
      <c r="A28" s="294" t="s">
        <v>530</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x14ac:dyDescent="0.15">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531</v>
      </c>
      <c r="AL29" s="298"/>
      <c r="AM29" s="298"/>
      <c r="AN29" s="298"/>
      <c r="AO29" s="293"/>
      <c r="AP29" s="293"/>
      <c r="AQ29" s="293"/>
      <c r="AR29" s="293"/>
      <c r="AS29" s="341"/>
    </row>
    <row r="30" spans="1:46" x14ac:dyDescent="0.15">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2" t="s">
        <v>509</v>
      </c>
      <c r="AP30" s="303"/>
      <c r="AQ30" s="304" t="s">
        <v>510</v>
      </c>
      <c r="AR30" s="305"/>
    </row>
    <row r="31" spans="1:46" x14ac:dyDescent="0.15">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3"/>
      <c r="AP31" s="309" t="s">
        <v>511</v>
      </c>
      <c r="AQ31" s="310" t="s">
        <v>512</v>
      </c>
      <c r="AR31" s="311" t="s">
        <v>513</v>
      </c>
    </row>
    <row r="32" spans="1:46" ht="27" customHeight="1" x14ac:dyDescent="0.15">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25" t="s">
        <v>532</v>
      </c>
      <c r="AL32" s="1226"/>
      <c r="AM32" s="1226"/>
      <c r="AN32" s="1227"/>
      <c r="AO32" s="342">
        <v>403109</v>
      </c>
      <c r="AP32" s="342">
        <v>109155</v>
      </c>
      <c r="AQ32" s="343">
        <v>136235</v>
      </c>
      <c r="AR32" s="344">
        <v>-19.899999999999999</v>
      </c>
    </row>
    <row r="33" spans="1:46" ht="13.5" customHeight="1" x14ac:dyDescent="0.15">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25" t="s">
        <v>533</v>
      </c>
      <c r="AL33" s="1226"/>
      <c r="AM33" s="1226"/>
      <c r="AN33" s="1227"/>
      <c r="AO33" s="342" t="s">
        <v>518</v>
      </c>
      <c r="AP33" s="342" t="s">
        <v>518</v>
      </c>
      <c r="AQ33" s="343" t="s">
        <v>518</v>
      </c>
      <c r="AR33" s="344" t="s">
        <v>518</v>
      </c>
    </row>
    <row r="34" spans="1:46" ht="27" customHeight="1" x14ac:dyDescent="0.15">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25" t="s">
        <v>534</v>
      </c>
      <c r="AL34" s="1226"/>
      <c r="AM34" s="1226"/>
      <c r="AN34" s="1227"/>
      <c r="AO34" s="342" t="s">
        <v>518</v>
      </c>
      <c r="AP34" s="342" t="s">
        <v>518</v>
      </c>
      <c r="AQ34" s="343">
        <v>5</v>
      </c>
      <c r="AR34" s="344" t="s">
        <v>518</v>
      </c>
    </row>
    <row r="35" spans="1:46" ht="27" customHeight="1" x14ac:dyDescent="0.15">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25" t="s">
        <v>535</v>
      </c>
      <c r="AL35" s="1226"/>
      <c r="AM35" s="1226"/>
      <c r="AN35" s="1227"/>
      <c r="AO35" s="342">
        <v>49324</v>
      </c>
      <c r="AP35" s="342">
        <v>13356</v>
      </c>
      <c r="AQ35" s="343">
        <v>32688</v>
      </c>
      <c r="AR35" s="344">
        <v>-59.1</v>
      </c>
    </row>
    <row r="36" spans="1:46" ht="27" customHeight="1" x14ac:dyDescent="0.15">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25" t="s">
        <v>536</v>
      </c>
      <c r="AL36" s="1226"/>
      <c r="AM36" s="1226"/>
      <c r="AN36" s="1227"/>
      <c r="AO36" s="342">
        <v>5537</v>
      </c>
      <c r="AP36" s="342">
        <v>1499</v>
      </c>
      <c r="AQ36" s="343">
        <v>4188</v>
      </c>
      <c r="AR36" s="344">
        <v>-64.2</v>
      </c>
    </row>
    <row r="37" spans="1:46" ht="13.5" customHeight="1" x14ac:dyDescent="0.15">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25" t="s">
        <v>537</v>
      </c>
      <c r="AL37" s="1226"/>
      <c r="AM37" s="1226"/>
      <c r="AN37" s="1227"/>
      <c r="AO37" s="342" t="s">
        <v>518</v>
      </c>
      <c r="AP37" s="342" t="s">
        <v>518</v>
      </c>
      <c r="AQ37" s="343">
        <v>1212</v>
      </c>
      <c r="AR37" s="344" t="s">
        <v>518</v>
      </c>
    </row>
    <row r="38" spans="1:46" ht="27" customHeight="1" x14ac:dyDescent="0.15">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28" t="s">
        <v>538</v>
      </c>
      <c r="AL38" s="1229"/>
      <c r="AM38" s="1229"/>
      <c r="AN38" s="1230"/>
      <c r="AO38" s="345" t="s">
        <v>518</v>
      </c>
      <c r="AP38" s="345" t="s">
        <v>518</v>
      </c>
      <c r="AQ38" s="346">
        <v>25</v>
      </c>
      <c r="AR38" s="334" t="s">
        <v>518</v>
      </c>
      <c r="AS38" s="341"/>
    </row>
    <row r="39" spans="1:46" x14ac:dyDescent="0.15">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28" t="s">
        <v>539</v>
      </c>
      <c r="AL39" s="1229"/>
      <c r="AM39" s="1229"/>
      <c r="AN39" s="1230"/>
      <c r="AO39" s="342">
        <v>-6147</v>
      </c>
      <c r="AP39" s="342">
        <v>-1665</v>
      </c>
      <c r="AQ39" s="343">
        <v>-7598</v>
      </c>
      <c r="AR39" s="344">
        <v>-78.099999999999994</v>
      </c>
      <c r="AS39" s="341"/>
    </row>
    <row r="40" spans="1:46" ht="27" customHeight="1" x14ac:dyDescent="0.15">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25" t="s">
        <v>540</v>
      </c>
      <c r="AL40" s="1226"/>
      <c r="AM40" s="1226"/>
      <c r="AN40" s="1227"/>
      <c r="AO40" s="342">
        <v>-389207</v>
      </c>
      <c r="AP40" s="342">
        <v>-105390</v>
      </c>
      <c r="AQ40" s="343">
        <v>-123844</v>
      </c>
      <c r="AR40" s="344">
        <v>-14.9</v>
      </c>
      <c r="AS40" s="341"/>
    </row>
    <row r="41" spans="1:46" x14ac:dyDescent="0.15">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31" t="s">
        <v>301</v>
      </c>
      <c r="AL41" s="1232"/>
      <c r="AM41" s="1232"/>
      <c r="AN41" s="1233"/>
      <c r="AO41" s="342">
        <v>62616</v>
      </c>
      <c r="AP41" s="342">
        <v>16955</v>
      </c>
      <c r="AQ41" s="343">
        <v>42911</v>
      </c>
      <c r="AR41" s="344">
        <v>-60.5</v>
      </c>
      <c r="AS41" s="341"/>
    </row>
    <row r="42" spans="1:46" x14ac:dyDescent="0.15">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541</v>
      </c>
      <c r="AL42" s="293"/>
      <c r="AM42" s="293"/>
      <c r="AN42" s="293"/>
      <c r="AO42" s="293"/>
      <c r="AP42" s="293"/>
      <c r="AQ42" s="318"/>
      <c r="AR42" s="318"/>
      <c r="AS42" s="341"/>
    </row>
    <row r="43" spans="1:46" x14ac:dyDescent="0.15">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x14ac:dyDescent="0.15">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x14ac:dyDescent="0.15">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x14ac:dyDescent="0.15">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x14ac:dyDescent="0.15">
      <c r="A47" s="351" t="s">
        <v>542</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x14ac:dyDescent="0.15">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543</v>
      </c>
      <c r="AL48" s="352"/>
      <c r="AM48" s="352"/>
      <c r="AN48" s="352"/>
      <c r="AO48" s="352"/>
      <c r="AP48" s="352"/>
      <c r="AQ48" s="353"/>
      <c r="AR48" s="352"/>
    </row>
    <row r="49" spans="1:44" ht="13.5" customHeight="1" x14ac:dyDescent="0.15">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20" t="s">
        <v>509</v>
      </c>
      <c r="AN49" s="1222" t="s">
        <v>544</v>
      </c>
      <c r="AO49" s="1223"/>
      <c r="AP49" s="1223"/>
      <c r="AQ49" s="1223"/>
      <c r="AR49" s="1224"/>
    </row>
    <row r="50" spans="1:44" x14ac:dyDescent="0.15">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21"/>
      <c r="AN50" s="358" t="s">
        <v>545</v>
      </c>
      <c r="AO50" s="359" t="s">
        <v>546</v>
      </c>
      <c r="AP50" s="360" t="s">
        <v>547</v>
      </c>
      <c r="AQ50" s="361" t="s">
        <v>548</v>
      </c>
      <c r="AR50" s="362" t="s">
        <v>549</v>
      </c>
    </row>
    <row r="51" spans="1:44" x14ac:dyDescent="0.15">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550</v>
      </c>
      <c r="AL51" s="355"/>
      <c r="AM51" s="363">
        <v>685881</v>
      </c>
      <c r="AN51" s="364">
        <v>157710</v>
      </c>
      <c r="AO51" s="365">
        <v>-58.7</v>
      </c>
      <c r="AP51" s="366">
        <v>333013</v>
      </c>
      <c r="AQ51" s="367">
        <v>5.3</v>
      </c>
      <c r="AR51" s="368">
        <v>-64</v>
      </c>
    </row>
    <row r="52" spans="1:44" x14ac:dyDescent="0.15">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551</v>
      </c>
      <c r="AM52" s="371">
        <v>457795</v>
      </c>
      <c r="AN52" s="372">
        <v>105264</v>
      </c>
      <c r="AO52" s="373">
        <v>44.3</v>
      </c>
      <c r="AP52" s="374">
        <v>126732</v>
      </c>
      <c r="AQ52" s="375">
        <v>19.100000000000001</v>
      </c>
      <c r="AR52" s="376">
        <v>25.2</v>
      </c>
    </row>
    <row r="53" spans="1:44" x14ac:dyDescent="0.15">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552</v>
      </c>
      <c r="AL53" s="355"/>
      <c r="AM53" s="363">
        <v>574115</v>
      </c>
      <c r="AN53" s="364">
        <v>136727</v>
      </c>
      <c r="AO53" s="365">
        <v>-13.3</v>
      </c>
      <c r="AP53" s="366">
        <v>280458</v>
      </c>
      <c r="AQ53" s="367">
        <v>-15.8</v>
      </c>
      <c r="AR53" s="368">
        <v>2.5</v>
      </c>
    </row>
    <row r="54" spans="1:44" x14ac:dyDescent="0.15">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551</v>
      </c>
      <c r="AM54" s="371">
        <v>497768</v>
      </c>
      <c r="AN54" s="372">
        <v>118544</v>
      </c>
      <c r="AO54" s="373">
        <v>12.6</v>
      </c>
      <c r="AP54" s="374">
        <v>127286</v>
      </c>
      <c r="AQ54" s="375">
        <v>0.4</v>
      </c>
      <c r="AR54" s="376">
        <v>12.2</v>
      </c>
    </row>
    <row r="55" spans="1:44" x14ac:dyDescent="0.15">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553</v>
      </c>
      <c r="AL55" s="355"/>
      <c r="AM55" s="363">
        <v>722041</v>
      </c>
      <c r="AN55" s="364">
        <v>178546</v>
      </c>
      <c r="AO55" s="365">
        <v>30.6</v>
      </c>
      <c r="AP55" s="366">
        <v>291945</v>
      </c>
      <c r="AQ55" s="367">
        <v>4.0999999999999996</v>
      </c>
      <c r="AR55" s="368">
        <v>26.5</v>
      </c>
    </row>
    <row r="56" spans="1:44" x14ac:dyDescent="0.15">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551</v>
      </c>
      <c r="AM56" s="371">
        <v>452168</v>
      </c>
      <c r="AN56" s="372">
        <v>111812</v>
      </c>
      <c r="AO56" s="373">
        <v>-5.7</v>
      </c>
      <c r="AP56" s="374">
        <v>127651</v>
      </c>
      <c r="AQ56" s="375">
        <v>0.3</v>
      </c>
      <c r="AR56" s="376">
        <v>-6</v>
      </c>
    </row>
    <row r="57" spans="1:44" x14ac:dyDescent="0.15">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554</v>
      </c>
      <c r="AL57" s="355"/>
      <c r="AM57" s="363">
        <v>887804</v>
      </c>
      <c r="AN57" s="364">
        <v>232592</v>
      </c>
      <c r="AO57" s="365">
        <v>30.3</v>
      </c>
      <c r="AP57" s="366">
        <v>291173</v>
      </c>
      <c r="AQ57" s="367">
        <v>-0.3</v>
      </c>
      <c r="AR57" s="368">
        <v>30.6</v>
      </c>
    </row>
    <row r="58" spans="1:44" x14ac:dyDescent="0.15">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551</v>
      </c>
      <c r="AM58" s="371">
        <v>568303</v>
      </c>
      <c r="AN58" s="372">
        <v>148887</v>
      </c>
      <c r="AO58" s="373">
        <v>33.200000000000003</v>
      </c>
      <c r="AP58" s="374">
        <v>119071</v>
      </c>
      <c r="AQ58" s="375">
        <v>-6.7</v>
      </c>
      <c r="AR58" s="376">
        <v>39.9</v>
      </c>
    </row>
    <row r="59" spans="1:44" x14ac:dyDescent="0.15">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555</v>
      </c>
      <c r="AL59" s="355"/>
      <c r="AM59" s="363">
        <v>1603866</v>
      </c>
      <c r="AN59" s="364">
        <v>434299</v>
      </c>
      <c r="AO59" s="365">
        <v>86.7</v>
      </c>
      <c r="AP59" s="366">
        <v>271581</v>
      </c>
      <c r="AQ59" s="367">
        <v>-6.7</v>
      </c>
      <c r="AR59" s="368">
        <v>93.4</v>
      </c>
    </row>
    <row r="60" spans="1:44" x14ac:dyDescent="0.15">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551</v>
      </c>
      <c r="AM60" s="371">
        <v>807028</v>
      </c>
      <c r="AN60" s="372">
        <v>218529</v>
      </c>
      <c r="AO60" s="373">
        <v>46.8</v>
      </c>
      <c r="AP60" s="374">
        <v>117844</v>
      </c>
      <c r="AQ60" s="375">
        <v>-1</v>
      </c>
      <c r="AR60" s="376">
        <v>47.8</v>
      </c>
    </row>
    <row r="61" spans="1:44" x14ac:dyDescent="0.15">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556</v>
      </c>
      <c r="AL61" s="377"/>
      <c r="AM61" s="378">
        <v>894741</v>
      </c>
      <c r="AN61" s="379">
        <v>227975</v>
      </c>
      <c r="AO61" s="380">
        <v>15.1</v>
      </c>
      <c r="AP61" s="381">
        <v>293634</v>
      </c>
      <c r="AQ61" s="382">
        <v>-2.7</v>
      </c>
      <c r="AR61" s="368">
        <v>17.8</v>
      </c>
    </row>
    <row r="62" spans="1:44" x14ac:dyDescent="0.15">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551</v>
      </c>
      <c r="AM62" s="371">
        <v>556612</v>
      </c>
      <c r="AN62" s="372">
        <v>140607</v>
      </c>
      <c r="AO62" s="373">
        <v>26.2</v>
      </c>
      <c r="AP62" s="374">
        <v>123717</v>
      </c>
      <c r="AQ62" s="375">
        <v>2.4</v>
      </c>
      <c r="AR62" s="376">
        <v>23.8</v>
      </c>
    </row>
    <row r="63" spans="1:44" x14ac:dyDescent="0.15">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x14ac:dyDescent="0.15">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x14ac:dyDescent="0.15">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x14ac:dyDescent="0.15">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x14ac:dyDescent="0.15">
      <c r="AK67" s="293"/>
      <c r="AL67" s="293"/>
      <c r="AM67" s="293"/>
      <c r="AN67" s="293"/>
      <c r="AO67" s="293"/>
      <c r="AP67" s="293"/>
      <c r="AQ67" s="293"/>
      <c r="AR67" s="293"/>
      <c r="AS67" s="293"/>
      <c r="AT67" s="293"/>
    </row>
    <row r="68" spans="1:46" ht="13.5" hidden="1" customHeight="1" x14ac:dyDescent="0.15">
      <c r="AK68" s="293"/>
      <c r="AL68" s="293"/>
      <c r="AM68" s="293"/>
      <c r="AN68" s="293"/>
      <c r="AO68" s="293"/>
      <c r="AP68" s="293"/>
      <c r="AQ68" s="293"/>
      <c r="AR68" s="293"/>
    </row>
    <row r="69" spans="1:46" ht="13.5" hidden="1" customHeight="1" x14ac:dyDescent="0.15">
      <c r="AK69" s="293"/>
      <c r="AL69" s="293"/>
      <c r="AM69" s="293"/>
      <c r="AN69" s="293"/>
      <c r="AO69" s="293"/>
      <c r="AP69" s="293"/>
      <c r="AQ69" s="293"/>
      <c r="AR69" s="293"/>
    </row>
    <row r="70" spans="1:46" hidden="1" x14ac:dyDescent="0.15">
      <c r="AK70" s="293"/>
      <c r="AL70" s="293"/>
      <c r="AM70" s="293"/>
      <c r="AN70" s="293"/>
      <c r="AO70" s="293"/>
      <c r="AP70" s="293"/>
      <c r="AQ70" s="293"/>
      <c r="AR70" s="293"/>
    </row>
    <row r="71" spans="1:46" hidden="1" x14ac:dyDescent="0.15">
      <c r="AK71" s="293"/>
      <c r="AL71" s="293"/>
      <c r="AM71" s="293"/>
      <c r="AN71" s="293"/>
      <c r="AO71" s="293"/>
      <c r="AP71" s="293"/>
      <c r="AQ71" s="293"/>
      <c r="AR71" s="293"/>
    </row>
    <row r="72" spans="1:46" hidden="1" x14ac:dyDescent="0.15">
      <c r="AK72" s="293"/>
      <c r="AL72" s="293"/>
      <c r="AM72" s="293"/>
      <c r="AN72" s="293"/>
      <c r="AO72" s="293"/>
      <c r="AP72" s="293"/>
      <c r="AQ72" s="293"/>
      <c r="AR72" s="293"/>
    </row>
    <row r="73" spans="1:46" hidden="1" x14ac:dyDescent="0.15">
      <c r="AK73" s="293"/>
      <c r="AL73" s="293"/>
      <c r="AM73" s="293"/>
      <c r="AN73" s="293"/>
      <c r="AO73" s="293"/>
      <c r="AP73" s="293"/>
      <c r="AQ73" s="293"/>
      <c r="AR73" s="293"/>
    </row>
    <row r="74" spans="1:46" hidden="1" x14ac:dyDescent="0.15"/>
  </sheetData>
  <sheetProtection algorithmName="SHA-512" hashValue="1qxCTeP2QGArfNkOQT8rSVeDUKlio5h7vlem7/iNvbSlFar7JB89DSUT0Y5ACF6i1EKKhQb/QnoJEsE3VFCsiQ==" saltValue="zhmPDg7vbYuCMNttH4xJi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32"/>
  <sheetViews>
    <sheetView showGridLines="0" zoomScale="85" zoomScaleNormal="85" zoomScaleSheetLayoutView="55" workbookViewId="0">
      <selection sqref="A1:XFD1048576"/>
    </sheetView>
  </sheetViews>
  <sheetFormatPr defaultColWidth="0" defaultRowHeight="13.5" customHeight="1" zeroHeight="1" x14ac:dyDescent="0.15"/>
  <cols>
    <col min="1" max="125" width="2.5" style="291" customWidth="1"/>
    <col min="126" max="16384" width="9" style="290" hidden="1"/>
  </cols>
  <sheetData>
    <row r="1" spans="2:125"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x14ac:dyDescent="0.15">
      <c r="B2" s="290"/>
      <c r="DG2" s="290"/>
    </row>
    <row r="3" spans="2:125" x14ac:dyDescent="0.1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x14ac:dyDescent="0.15"/>
    <row r="5" spans="2:125" x14ac:dyDescent="0.15"/>
    <row r="6" spans="2:125" x14ac:dyDescent="0.15"/>
    <row r="7" spans="2:125" x14ac:dyDescent="0.15"/>
    <row r="8" spans="2:125" x14ac:dyDescent="0.15"/>
    <row r="9" spans="2:125" x14ac:dyDescent="0.15">
      <c r="DU9" s="290"/>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0"/>
    </row>
    <row r="18" spans="125:125" x14ac:dyDescent="0.15"/>
    <row r="19" spans="125:125" x14ac:dyDescent="0.15"/>
    <row r="20" spans="125:125" x14ac:dyDescent="0.15">
      <c r="DU20" s="290"/>
    </row>
    <row r="21" spans="125:125" x14ac:dyDescent="0.15">
      <c r="DU21" s="290"/>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0"/>
    </row>
    <row r="29" spans="125:125" x14ac:dyDescent="0.15"/>
    <row r="30" spans="125:125" x14ac:dyDescent="0.15"/>
    <row r="31" spans="125:125" x14ac:dyDescent="0.15"/>
    <row r="32" spans="125:125" x14ac:dyDescent="0.15"/>
    <row r="33" spans="2:125" x14ac:dyDescent="0.15">
      <c r="B33" s="290"/>
      <c r="G33" s="290"/>
      <c r="I33" s="290"/>
    </row>
    <row r="34" spans="2:125" x14ac:dyDescent="0.15">
      <c r="C34" s="290"/>
      <c r="P34" s="290"/>
      <c r="DE34" s="290"/>
      <c r="DH34" s="290"/>
    </row>
    <row r="35" spans="2:125" x14ac:dyDescent="0.15">
      <c r="D35" s="290"/>
      <c r="E35" s="290"/>
      <c r="DG35" s="290"/>
      <c r="DJ35" s="290"/>
      <c r="DP35" s="290"/>
      <c r="DQ35" s="290"/>
      <c r="DR35" s="290"/>
      <c r="DS35" s="290"/>
      <c r="DT35" s="290"/>
      <c r="DU35" s="290"/>
    </row>
    <row r="36" spans="2:125" x14ac:dyDescent="0.1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x14ac:dyDescent="0.15">
      <c r="DU37" s="290"/>
    </row>
    <row r="38" spans="2:125" x14ac:dyDescent="0.15">
      <c r="DT38" s="290"/>
      <c r="DU38" s="290"/>
    </row>
    <row r="39" spans="2:125" x14ac:dyDescent="0.15"/>
    <row r="40" spans="2:125" x14ac:dyDescent="0.15">
      <c r="DH40" s="290"/>
    </row>
    <row r="41" spans="2:125" x14ac:dyDescent="0.15">
      <c r="DE41" s="290"/>
    </row>
    <row r="42" spans="2:125" x14ac:dyDescent="0.15">
      <c r="DG42" s="290"/>
      <c r="DJ42" s="290"/>
    </row>
    <row r="43" spans="2:125" x14ac:dyDescent="0.1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x14ac:dyDescent="0.15">
      <c r="DU44" s="290"/>
    </row>
    <row r="45" spans="2:125" x14ac:dyDescent="0.15"/>
    <row r="46" spans="2:125" x14ac:dyDescent="0.15"/>
    <row r="47" spans="2:125" x14ac:dyDescent="0.15"/>
    <row r="48" spans="2:125" x14ac:dyDescent="0.15">
      <c r="DT48" s="290"/>
      <c r="DU48" s="290"/>
    </row>
    <row r="49" spans="120:125" x14ac:dyDescent="0.15">
      <c r="DU49" s="290"/>
    </row>
    <row r="50" spans="120:125" x14ac:dyDescent="0.15">
      <c r="DU50" s="290"/>
    </row>
    <row r="51" spans="120:125" x14ac:dyDescent="0.15">
      <c r="DP51" s="290"/>
      <c r="DQ51" s="290"/>
      <c r="DR51" s="290"/>
      <c r="DS51" s="290"/>
      <c r="DT51" s="290"/>
      <c r="DU51" s="290"/>
    </row>
    <row r="52" spans="120:125" x14ac:dyDescent="0.15"/>
    <row r="53" spans="120:125" x14ac:dyDescent="0.15"/>
    <row r="54" spans="120:125" x14ac:dyDescent="0.15">
      <c r="DU54" s="290"/>
    </row>
    <row r="55" spans="120:125" x14ac:dyDescent="0.15"/>
    <row r="56" spans="120:125" x14ac:dyDescent="0.15"/>
    <row r="57" spans="120:125" x14ac:dyDescent="0.15"/>
    <row r="58" spans="120:125" x14ac:dyDescent="0.15">
      <c r="DU58" s="290"/>
    </row>
    <row r="59" spans="120:125" x14ac:dyDescent="0.15"/>
    <row r="60" spans="120:125" x14ac:dyDescent="0.15"/>
    <row r="61" spans="120:125" x14ac:dyDescent="0.15"/>
    <row r="62" spans="120:125" x14ac:dyDescent="0.15"/>
    <row r="63" spans="120:125" x14ac:dyDescent="0.15">
      <c r="DU63" s="290"/>
    </row>
    <row r="64" spans="120:125" x14ac:dyDescent="0.15">
      <c r="DT64" s="290"/>
      <c r="DU64" s="290"/>
    </row>
    <row r="65" spans="123:125" x14ac:dyDescent="0.15"/>
    <row r="66" spans="123:125" x14ac:dyDescent="0.15"/>
    <row r="67" spans="123:125" x14ac:dyDescent="0.15"/>
    <row r="68" spans="123:125" x14ac:dyDescent="0.15"/>
    <row r="69" spans="123:125" x14ac:dyDescent="0.15">
      <c r="DS69" s="290"/>
      <c r="DT69" s="290"/>
      <c r="DU69" s="290"/>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0"/>
    </row>
    <row r="83" spans="116:125" x14ac:dyDescent="0.15">
      <c r="DM83" s="290"/>
      <c r="DN83" s="290"/>
      <c r="DO83" s="290"/>
      <c r="DP83" s="290"/>
      <c r="DQ83" s="290"/>
      <c r="DR83" s="290"/>
      <c r="DS83" s="290"/>
      <c r="DT83" s="290"/>
      <c r="DU83" s="290"/>
    </row>
    <row r="84" spans="116:125" x14ac:dyDescent="0.15"/>
    <row r="85" spans="116:125" x14ac:dyDescent="0.15"/>
    <row r="86" spans="116:125" x14ac:dyDescent="0.15"/>
    <row r="87" spans="116:125" x14ac:dyDescent="0.15"/>
    <row r="88" spans="116:125" x14ac:dyDescent="0.15">
      <c r="DU88" s="290"/>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0"/>
      <c r="DT94" s="290"/>
      <c r="DU94" s="290"/>
    </row>
    <row r="95" spans="116:125" ht="13.5" customHeight="1" x14ac:dyDescent="0.15">
      <c r="DU95" s="290"/>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0"/>
    </row>
    <row r="102" spans="124:125" ht="13.5" customHeight="1" x14ac:dyDescent="0.15"/>
    <row r="103" spans="124:125" ht="13.5" customHeight="1" x14ac:dyDescent="0.15"/>
    <row r="104" spans="124:125" ht="13.5" customHeight="1" x14ac:dyDescent="0.15">
      <c r="DT104" s="290"/>
      <c r="DU104" s="290"/>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0" t="s">
        <v>558</v>
      </c>
    </row>
    <row r="117" spans="125:125" ht="13.5" hidden="1" customHeight="1" x14ac:dyDescent="0.15"/>
    <row r="118" spans="125:125" ht="13.5" hidden="1" customHeight="1" x14ac:dyDescent="0.15"/>
    <row r="119" spans="125:125" ht="13.5" hidden="1" customHeight="1" x14ac:dyDescent="0.15"/>
    <row r="120" spans="125:125" ht="13.5" hidden="1" customHeight="1" x14ac:dyDescent="0.15"/>
    <row r="121" spans="125:125" ht="13.5" hidden="1" customHeight="1" x14ac:dyDescent="0.15">
      <c r="DU121" s="290"/>
    </row>
    <row r="122" spans="125:125" ht="13.5" hidden="1" customHeight="1" x14ac:dyDescent="0.15"/>
    <row r="123" spans="125:125" ht="13.5" hidden="1" customHeight="1" x14ac:dyDescent="0.15"/>
    <row r="124" spans="125:125" ht="13.5" hidden="1" customHeight="1" x14ac:dyDescent="0.15"/>
    <row r="125" spans="125:125" ht="13.5" hidden="1" customHeight="1" x14ac:dyDescent="0.15"/>
    <row r="126" spans="125:125" ht="13.5" hidden="1" customHeight="1" x14ac:dyDescent="0.15"/>
    <row r="127" spans="125:125" ht="13.5" hidden="1" customHeight="1" x14ac:dyDescent="0.15"/>
    <row r="128" spans="125:125"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algorithmName="SHA-512" hashValue="GCE1chN1ZjQJGusrqzzty05w1kM7HIg32U/qAGv/MC3cT3ziISsa9plcGAffTMeU+COmID/oqZlTZfDojL9iQg==" saltValue="BN2TCUXrC4ngqsDD7xUUo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32"/>
  <sheetViews>
    <sheetView showGridLines="0" zoomScale="85" zoomScaleNormal="85" zoomScaleSheetLayoutView="55" workbookViewId="0">
      <selection sqref="A1:XFD1048576"/>
    </sheetView>
  </sheetViews>
  <sheetFormatPr defaultColWidth="0" defaultRowHeight="13.5" customHeight="1" zeroHeight="1" x14ac:dyDescent="0.15"/>
  <cols>
    <col min="1" max="125" width="2.5" style="291" customWidth="1"/>
    <col min="126" max="142" width="0" style="290" hidden="1" customWidth="1"/>
    <col min="143" max="16384" width="9" style="290" hidden="1"/>
  </cols>
  <sheetData>
    <row r="1" spans="1:125" ht="13.5" customHeight="1" x14ac:dyDescent="0.15">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x14ac:dyDescent="0.15">
      <c r="B2" s="290"/>
      <c r="T2" s="290"/>
    </row>
    <row r="3" spans="1:125"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0"/>
      <c r="G33" s="290"/>
      <c r="I33" s="290"/>
    </row>
    <row r="34" spans="2:125" x14ac:dyDescent="0.15">
      <c r="C34" s="290"/>
      <c r="P34" s="290"/>
      <c r="R34" s="290"/>
      <c r="U34" s="290"/>
    </row>
    <row r="35" spans="2:125" x14ac:dyDescent="0.1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x14ac:dyDescent="0.15">
      <c r="F36" s="290"/>
      <c r="H36" s="290"/>
      <c r="J36" s="290"/>
      <c r="K36" s="290"/>
      <c r="L36" s="290"/>
      <c r="M36" s="290"/>
      <c r="N36" s="290"/>
      <c r="O36" s="290"/>
      <c r="Q36" s="290"/>
      <c r="S36" s="290"/>
      <c r="V36" s="290"/>
    </row>
    <row r="37" spans="2:125" x14ac:dyDescent="0.15"/>
    <row r="38" spans="2:125" x14ac:dyDescent="0.15"/>
    <row r="39" spans="2:125" x14ac:dyDescent="0.15"/>
    <row r="40" spans="2:125" x14ac:dyDescent="0.15">
      <c r="U40" s="290"/>
    </row>
    <row r="41" spans="2:125" x14ac:dyDescent="0.15">
      <c r="R41" s="290"/>
    </row>
    <row r="42" spans="2:125" x14ac:dyDescent="0.1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x14ac:dyDescent="0.15">
      <c r="Q43" s="290"/>
      <c r="S43" s="290"/>
      <c r="V43" s="290"/>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559</v>
      </c>
    </row>
    <row r="117" spans="125:125" ht="13.5" hidden="1" customHeight="1" x14ac:dyDescent="0.15"/>
    <row r="118" spans="125:125" ht="13.5" hidden="1" customHeight="1" x14ac:dyDescent="0.15"/>
    <row r="119" spans="125:125" ht="13.5" hidden="1" customHeight="1" x14ac:dyDescent="0.15"/>
    <row r="120" spans="125:125" ht="13.5" hidden="1" customHeight="1" x14ac:dyDescent="0.15"/>
    <row r="121" spans="125:125" ht="13.5" hidden="1" customHeight="1" x14ac:dyDescent="0.15"/>
    <row r="122" spans="125:125" ht="13.5" hidden="1" customHeight="1" x14ac:dyDescent="0.15"/>
    <row r="123" spans="125:125" ht="13.5" hidden="1" customHeight="1" x14ac:dyDescent="0.15"/>
    <row r="124" spans="125:125" ht="13.5" hidden="1" customHeight="1" x14ac:dyDescent="0.15"/>
    <row r="125" spans="125:125" ht="13.5" hidden="1" customHeight="1" x14ac:dyDescent="0.15"/>
    <row r="126" spans="125:125" ht="13.5" hidden="1" customHeight="1" x14ac:dyDescent="0.15"/>
    <row r="127" spans="125:125" ht="13.5" hidden="1" customHeight="1" x14ac:dyDescent="0.15"/>
    <row r="128" spans="125:125"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algorithmName="SHA-512" hashValue="pYTq+s9UKW8OqmZoUfTt4igZcMMwBetC3BaICXr01SZGRp/oJZmQUEAQrmT4tabIYNWTdegUIpIvSkuRCh0bJw==" saltValue="fVIF19Q3T7zWHGpBqYO5R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5"/>
  <sheetViews>
    <sheetView showGridLines="0" zoomScale="70" zoomScaleNormal="70" zoomScaleSheetLayoutView="100" workbookViewId="0">
      <selection sqref="A1:XFD1048576"/>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560</v>
      </c>
      <c r="G46" s="8" t="s">
        <v>561</v>
      </c>
      <c r="H46" s="8" t="s">
        <v>562</v>
      </c>
      <c r="I46" s="8" t="s">
        <v>563</v>
      </c>
      <c r="J46" s="9" t="s">
        <v>564</v>
      </c>
    </row>
    <row r="47" spans="2:10" ht="57.75" customHeight="1" x14ac:dyDescent="0.15">
      <c r="B47" s="10"/>
      <c r="C47" s="1234" t="s">
        <v>3</v>
      </c>
      <c r="D47" s="1234"/>
      <c r="E47" s="1235"/>
      <c r="F47" s="11">
        <v>22.18</v>
      </c>
      <c r="G47" s="12">
        <v>18.149999999999999</v>
      </c>
      <c r="H47" s="12">
        <v>18.78</v>
      </c>
      <c r="I47" s="12">
        <v>17.149999999999999</v>
      </c>
      <c r="J47" s="13">
        <v>16.93</v>
      </c>
    </row>
    <row r="48" spans="2:10" ht="57.75" customHeight="1" x14ac:dyDescent="0.15">
      <c r="B48" s="14"/>
      <c r="C48" s="1236" t="s">
        <v>4</v>
      </c>
      <c r="D48" s="1236"/>
      <c r="E48" s="1237"/>
      <c r="F48" s="15">
        <v>4.29</v>
      </c>
      <c r="G48" s="16">
        <v>6.89</v>
      </c>
      <c r="H48" s="16">
        <v>11.41</v>
      </c>
      <c r="I48" s="16">
        <v>9.86</v>
      </c>
      <c r="J48" s="17">
        <v>3.06</v>
      </c>
    </row>
    <row r="49" spans="2:10" ht="57.75" customHeight="1" thickBot="1" x14ac:dyDescent="0.2">
      <c r="B49" s="18"/>
      <c r="C49" s="1238" t="s">
        <v>5</v>
      </c>
      <c r="D49" s="1238"/>
      <c r="E49" s="1239"/>
      <c r="F49" s="19" t="s">
        <v>565</v>
      </c>
      <c r="G49" s="20">
        <v>22.36</v>
      </c>
      <c r="H49" s="20">
        <v>4.4800000000000004</v>
      </c>
      <c r="I49" s="20" t="s">
        <v>566</v>
      </c>
      <c r="J49" s="21" t="s">
        <v>567</v>
      </c>
    </row>
    <row r="50" spans="2:10" ht="13.5" customHeight="1" x14ac:dyDescent="0.15"/>
    <row r="51" spans="2:10" ht="13.5" hidden="1" customHeight="1" x14ac:dyDescent="0.15"/>
    <row r="52" spans="2:10" ht="13.5" hidden="1" customHeight="1" x14ac:dyDescent="0.15"/>
    <row r="53" spans="2:10" ht="13.5" hidden="1" customHeight="1" x14ac:dyDescent="0.15"/>
    <row r="54" spans="2:10" ht="13.5" hidden="1" customHeight="1" x14ac:dyDescent="0.15"/>
    <row r="55" spans="2:10" ht="13.5" hidden="1" customHeight="1" x14ac:dyDescent="0.15"/>
  </sheetData>
  <sheetProtection algorithmName="SHA-512" hashValue="hXGXN8CFZIndh4Svt3ThYkC2A2LdVlDCVDOeJjyCIg7huVYSZnY40r/BebuTjNPzRQdN03IdQ4JpffcWY91jIg==" saltValue="aM3JF6BsJKVPfX6JRDJdM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election sqref="A1:XFD1048576"/>
    </sheetView>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560</v>
      </c>
      <c r="G33" s="29" t="s">
        <v>561</v>
      </c>
      <c r="H33" s="29" t="s">
        <v>562</v>
      </c>
      <c r="I33" s="29" t="s">
        <v>563</v>
      </c>
      <c r="J33" s="30" t="s">
        <v>564</v>
      </c>
      <c r="K33" s="22"/>
      <c r="L33" s="22"/>
      <c r="M33" s="22"/>
      <c r="N33" s="22"/>
      <c r="O33" s="22"/>
      <c r="P33" s="22"/>
    </row>
    <row r="34" spans="1:16" ht="39" customHeight="1" x14ac:dyDescent="0.15">
      <c r="A34" s="22"/>
      <c r="B34" s="31"/>
      <c r="C34" s="1246" t="s">
        <v>568</v>
      </c>
      <c r="D34" s="1246"/>
      <c r="E34" s="1247"/>
      <c r="F34" s="32">
        <v>4.29</v>
      </c>
      <c r="G34" s="33">
        <v>6.88</v>
      </c>
      <c r="H34" s="33">
        <v>11.4</v>
      </c>
      <c r="I34" s="33">
        <v>9.85</v>
      </c>
      <c r="J34" s="34">
        <v>3.06</v>
      </c>
      <c r="K34" s="22"/>
      <c r="L34" s="22"/>
      <c r="M34" s="22"/>
      <c r="N34" s="22"/>
      <c r="O34" s="22"/>
      <c r="P34" s="22"/>
    </row>
    <row r="35" spans="1:16" ht="39" customHeight="1" x14ac:dyDescent="0.15">
      <c r="A35" s="22"/>
      <c r="B35" s="35"/>
      <c r="C35" s="1240" t="s">
        <v>569</v>
      </c>
      <c r="D35" s="1241"/>
      <c r="E35" s="1242"/>
      <c r="F35" s="36">
        <v>1.57</v>
      </c>
      <c r="G35" s="37">
        <v>1.1599999999999999</v>
      </c>
      <c r="H35" s="37">
        <v>0.66</v>
      </c>
      <c r="I35" s="37">
        <v>0.04</v>
      </c>
      <c r="J35" s="38">
        <v>0.2</v>
      </c>
      <c r="K35" s="22"/>
      <c r="L35" s="22"/>
      <c r="M35" s="22"/>
      <c r="N35" s="22"/>
      <c r="O35" s="22"/>
      <c r="P35" s="22"/>
    </row>
    <row r="36" spans="1:16" ht="39" customHeight="1" x14ac:dyDescent="0.15">
      <c r="A36" s="22"/>
      <c r="B36" s="35"/>
      <c r="C36" s="1240" t="s">
        <v>570</v>
      </c>
      <c r="D36" s="1241"/>
      <c r="E36" s="1242"/>
      <c r="F36" s="36">
        <v>0.02</v>
      </c>
      <c r="G36" s="37">
        <v>0</v>
      </c>
      <c r="H36" s="37">
        <v>0.02</v>
      </c>
      <c r="I36" s="37">
        <v>0.08</v>
      </c>
      <c r="J36" s="38">
        <v>0.02</v>
      </c>
      <c r="K36" s="22"/>
      <c r="L36" s="22"/>
      <c r="M36" s="22"/>
      <c r="N36" s="22"/>
      <c r="O36" s="22"/>
      <c r="P36" s="22"/>
    </row>
    <row r="37" spans="1:16" ht="39" customHeight="1" x14ac:dyDescent="0.15">
      <c r="A37" s="22"/>
      <c r="B37" s="35"/>
      <c r="C37" s="1240" t="s">
        <v>571</v>
      </c>
      <c r="D37" s="1241"/>
      <c r="E37" s="1242"/>
      <c r="F37" s="36">
        <v>0.01</v>
      </c>
      <c r="G37" s="37">
        <v>0.02</v>
      </c>
      <c r="H37" s="37">
        <v>0.02</v>
      </c>
      <c r="I37" s="37">
        <v>0.01</v>
      </c>
      <c r="J37" s="38">
        <v>0.02</v>
      </c>
      <c r="K37" s="22"/>
      <c r="L37" s="22"/>
      <c r="M37" s="22"/>
      <c r="N37" s="22"/>
      <c r="O37" s="22"/>
      <c r="P37" s="22"/>
    </row>
    <row r="38" spans="1:16" ht="39" customHeight="1" x14ac:dyDescent="0.15">
      <c r="A38" s="22"/>
      <c r="B38" s="35"/>
      <c r="C38" s="1240" t="s">
        <v>572</v>
      </c>
      <c r="D38" s="1241"/>
      <c r="E38" s="1242"/>
      <c r="F38" s="36">
        <v>0.14000000000000001</v>
      </c>
      <c r="G38" s="37">
        <v>0</v>
      </c>
      <c r="H38" s="37">
        <v>0</v>
      </c>
      <c r="I38" s="37">
        <v>0</v>
      </c>
      <c r="J38" s="38">
        <v>0</v>
      </c>
      <c r="K38" s="22"/>
      <c r="L38" s="22"/>
      <c r="M38" s="22"/>
      <c r="N38" s="22"/>
      <c r="O38" s="22"/>
      <c r="P38" s="22"/>
    </row>
    <row r="39" spans="1:16" ht="39" customHeight="1" x14ac:dyDescent="0.15">
      <c r="A39" s="22"/>
      <c r="B39" s="35"/>
      <c r="C39" s="1240"/>
      <c r="D39" s="1241"/>
      <c r="E39" s="1242"/>
      <c r="F39" s="36"/>
      <c r="G39" s="37"/>
      <c r="H39" s="37"/>
      <c r="I39" s="37"/>
      <c r="J39" s="38"/>
      <c r="K39" s="22"/>
      <c r="L39" s="22"/>
      <c r="M39" s="22"/>
      <c r="N39" s="22"/>
      <c r="O39" s="22"/>
      <c r="P39" s="22"/>
    </row>
    <row r="40" spans="1:16" ht="39" customHeight="1" x14ac:dyDescent="0.15">
      <c r="A40" s="22"/>
      <c r="B40" s="35"/>
      <c r="C40" s="1240"/>
      <c r="D40" s="1241"/>
      <c r="E40" s="1242"/>
      <c r="F40" s="36"/>
      <c r="G40" s="37"/>
      <c r="H40" s="37"/>
      <c r="I40" s="37"/>
      <c r="J40" s="38"/>
      <c r="K40" s="22"/>
      <c r="L40" s="22"/>
      <c r="M40" s="22"/>
      <c r="N40" s="22"/>
      <c r="O40" s="22"/>
      <c r="P40" s="22"/>
    </row>
    <row r="41" spans="1:16" ht="39" customHeight="1" x14ac:dyDescent="0.15">
      <c r="A41" s="22"/>
      <c r="B41" s="35"/>
      <c r="C41" s="1240"/>
      <c r="D41" s="1241"/>
      <c r="E41" s="1242"/>
      <c r="F41" s="36"/>
      <c r="G41" s="37"/>
      <c r="H41" s="37"/>
      <c r="I41" s="37"/>
      <c r="J41" s="38"/>
      <c r="K41" s="22"/>
      <c r="L41" s="22"/>
      <c r="M41" s="22"/>
      <c r="N41" s="22"/>
      <c r="O41" s="22"/>
      <c r="P41" s="22"/>
    </row>
    <row r="42" spans="1:16" ht="39" customHeight="1" x14ac:dyDescent="0.15">
      <c r="A42" s="22"/>
      <c r="B42" s="39"/>
      <c r="C42" s="1240" t="s">
        <v>573</v>
      </c>
      <c r="D42" s="1241"/>
      <c r="E42" s="1242"/>
      <c r="F42" s="36" t="s">
        <v>518</v>
      </c>
      <c r="G42" s="37" t="s">
        <v>518</v>
      </c>
      <c r="H42" s="37" t="s">
        <v>518</v>
      </c>
      <c r="I42" s="37" t="s">
        <v>518</v>
      </c>
      <c r="J42" s="38" t="s">
        <v>518</v>
      </c>
      <c r="K42" s="22"/>
      <c r="L42" s="22"/>
      <c r="M42" s="22"/>
      <c r="N42" s="22"/>
      <c r="O42" s="22"/>
      <c r="P42" s="22"/>
    </row>
    <row r="43" spans="1:16" ht="39" customHeight="1" thickBot="1" x14ac:dyDescent="0.2">
      <c r="A43" s="22"/>
      <c r="B43" s="40"/>
      <c r="C43" s="1243" t="s">
        <v>574</v>
      </c>
      <c r="D43" s="1244"/>
      <c r="E43" s="1245"/>
      <c r="F43" s="41" t="s">
        <v>518</v>
      </c>
      <c r="G43" s="42" t="s">
        <v>518</v>
      </c>
      <c r="H43" s="42" t="s">
        <v>518</v>
      </c>
      <c r="I43" s="42" t="s">
        <v>518</v>
      </c>
      <c r="J43" s="43" t="s">
        <v>518</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UvFvounJU++xkgGSjZrWS7Kq9iqft6jSa91v0udjQKC8HayjsJ2Y7QaHBlm1VAUET2s0X61CP0sE2LRz2VuiXw==" saltValue="eBDkRQmM4PYTVSNgkXZqf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80" zoomScaleNormal="80" zoomScaleSheetLayoutView="55" workbookViewId="0">
      <selection sqref="A1:XFD1048576"/>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560</v>
      </c>
      <c r="L44" s="56" t="s">
        <v>561</v>
      </c>
      <c r="M44" s="56" t="s">
        <v>562</v>
      </c>
      <c r="N44" s="56" t="s">
        <v>563</v>
      </c>
      <c r="O44" s="57" t="s">
        <v>564</v>
      </c>
      <c r="P44" s="48"/>
      <c r="Q44" s="48"/>
      <c r="R44" s="48"/>
      <c r="S44" s="48"/>
      <c r="T44" s="48"/>
      <c r="U44" s="48"/>
    </row>
    <row r="45" spans="1:21" ht="30.75" customHeight="1" x14ac:dyDescent="0.15">
      <c r="A45" s="48"/>
      <c r="B45" s="1248" t="s">
        <v>11</v>
      </c>
      <c r="C45" s="1249"/>
      <c r="D45" s="58"/>
      <c r="E45" s="1254" t="s">
        <v>12</v>
      </c>
      <c r="F45" s="1254"/>
      <c r="G45" s="1254"/>
      <c r="H45" s="1254"/>
      <c r="I45" s="1254"/>
      <c r="J45" s="1255"/>
      <c r="K45" s="59">
        <v>656</v>
      </c>
      <c r="L45" s="60">
        <v>535</v>
      </c>
      <c r="M45" s="60">
        <v>422</v>
      </c>
      <c r="N45" s="60">
        <v>399</v>
      </c>
      <c r="O45" s="61">
        <v>403</v>
      </c>
      <c r="P45" s="48"/>
      <c r="Q45" s="48"/>
      <c r="R45" s="48"/>
      <c r="S45" s="48"/>
      <c r="T45" s="48"/>
      <c r="U45" s="48"/>
    </row>
    <row r="46" spans="1:21" ht="30.75" customHeight="1" x14ac:dyDescent="0.15">
      <c r="A46" s="48"/>
      <c r="B46" s="1250"/>
      <c r="C46" s="1251"/>
      <c r="D46" s="62"/>
      <c r="E46" s="1256" t="s">
        <v>13</v>
      </c>
      <c r="F46" s="1256"/>
      <c r="G46" s="1256"/>
      <c r="H46" s="1256"/>
      <c r="I46" s="1256"/>
      <c r="J46" s="1257"/>
      <c r="K46" s="63" t="s">
        <v>518</v>
      </c>
      <c r="L46" s="64" t="s">
        <v>518</v>
      </c>
      <c r="M46" s="64" t="s">
        <v>518</v>
      </c>
      <c r="N46" s="64" t="s">
        <v>518</v>
      </c>
      <c r="O46" s="65" t="s">
        <v>518</v>
      </c>
      <c r="P46" s="48"/>
      <c r="Q46" s="48"/>
      <c r="R46" s="48"/>
      <c r="S46" s="48"/>
      <c r="T46" s="48"/>
      <c r="U46" s="48"/>
    </row>
    <row r="47" spans="1:21" ht="30.75" customHeight="1" x14ac:dyDescent="0.15">
      <c r="A47" s="48"/>
      <c r="B47" s="1250"/>
      <c r="C47" s="1251"/>
      <c r="D47" s="62"/>
      <c r="E47" s="1256" t="s">
        <v>14</v>
      </c>
      <c r="F47" s="1256"/>
      <c r="G47" s="1256"/>
      <c r="H47" s="1256"/>
      <c r="I47" s="1256"/>
      <c r="J47" s="1257"/>
      <c r="K47" s="63" t="s">
        <v>518</v>
      </c>
      <c r="L47" s="64" t="s">
        <v>518</v>
      </c>
      <c r="M47" s="64" t="s">
        <v>518</v>
      </c>
      <c r="N47" s="64" t="s">
        <v>518</v>
      </c>
      <c r="O47" s="65" t="s">
        <v>518</v>
      </c>
      <c r="P47" s="48"/>
      <c r="Q47" s="48"/>
      <c r="R47" s="48"/>
      <c r="S47" s="48"/>
      <c r="T47" s="48"/>
      <c r="U47" s="48"/>
    </row>
    <row r="48" spans="1:21" ht="30.75" customHeight="1" x14ac:dyDescent="0.15">
      <c r="A48" s="48"/>
      <c r="B48" s="1250"/>
      <c r="C48" s="1251"/>
      <c r="D48" s="62"/>
      <c r="E48" s="1256" t="s">
        <v>15</v>
      </c>
      <c r="F48" s="1256"/>
      <c r="G48" s="1256"/>
      <c r="H48" s="1256"/>
      <c r="I48" s="1256"/>
      <c r="J48" s="1257"/>
      <c r="K48" s="63">
        <v>41</v>
      </c>
      <c r="L48" s="64">
        <v>34</v>
      </c>
      <c r="M48" s="64">
        <v>50</v>
      </c>
      <c r="N48" s="64">
        <v>46</v>
      </c>
      <c r="O48" s="65">
        <v>49</v>
      </c>
      <c r="P48" s="48"/>
      <c r="Q48" s="48"/>
      <c r="R48" s="48"/>
      <c r="S48" s="48"/>
      <c r="T48" s="48"/>
      <c r="U48" s="48"/>
    </row>
    <row r="49" spans="1:21" ht="30.75" customHeight="1" x14ac:dyDescent="0.15">
      <c r="A49" s="48"/>
      <c r="B49" s="1250"/>
      <c r="C49" s="1251"/>
      <c r="D49" s="62"/>
      <c r="E49" s="1256" t="s">
        <v>16</v>
      </c>
      <c r="F49" s="1256"/>
      <c r="G49" s="1256"/>
      <c r="H49" s="1256"/>
      <c r="I49" s="1256"/>
      <c r="J49" s="1257"/>
      <c r="K49" s="63">
        <v>47</v>
      </c>
      <c r="L49" s="64">
        <v>26</v>
      </c>
      <c r="M49" s="64">
        <v>3</v>
      </c>
      <c r="N49" s="64">
        <v>4</v>
      </c>
      <c r="O49" s="65">
        <v>6</v>
      </c>
      <c r="P49" s="48"/>
      <c r="Q49" s="48"/>
      <c r="R49" s="48"/>
      <c r="S49" s="48"/>
      <c r="T49" s="48"/>
      <c r="U49" s="48"/>
    </row>
    <row r="50" spans="1:21" ht="30.75" customHeight="1" x14ac:dyDescent="0.15">
      <c r="A50" s="48"/>
      <c r="B50" s="1250"/>
      <c r="C50" s="1251"/>
      <c r="D50" s="62"/>
      <c r="E50" s="1256" t="s">
        <v>17</v>
      </c>
      <c r="F50" s="1256"/>
      <c r="G50" s="1256"/>
      <c r="H50" s="1256"/>
      <c r="I50" s="1256"/>
      <c r="J50" s="1257"/>
      <c r="K50" s="63" t="s">
        <v>518</v>
      </c>
      <c r="L50" s="64" t="s">
        <v>518</v>
      </c>
      <c r="M50" s="64" t="s">
        <v>518</v>
      </c>
      <c r="N50" s="64" t="s">
        <v>518</v>
      </c>
      <c r="O50" s="65" t="s">
        <v>518</v>
      </c>
      <c r="P50" s="48"/>
      <c r="Q50" s="48"/>
      <c r="R50" s="48"/>
      <c r="S50" s="48"/>
      <c r="T50" s="48"/>
      <c r="U50" s="48"/>
    </row>
    <row r="51" spans="1:21" ht="30.75" customHeight="1" x14ac:dyDescent="0.15">
      <c r="A51" s="48"/>
      <c r="B51" s="1252"/>
      <c r="C51" s="1253"/>
      <c r="D51" s="66"/>
      <c r="E51" s="1256" t="s">
        <v>18</v>
      </c>
      <c r="F51" s="1256"/>
      <c r="G51" s="1256"/>
      <c r="H51" s="1256"/>
      <c r="I51" s="1256"/>
      <c r="J51" s="1257"/>
      <c r="K51" s="63">
        <v>0</v>
      </c>
      <c r="L51" s="64" t="s">
        <v>518</v>
      </c>
      <c r="M51" s="64" t="s">
        <v>518</v>
      </c>
      <c r="N51" s="64" t="s">
        <v>518</v>
      </c>
      <c r="O51" s="65" t="s">
        <v>518</v>
      </c>
      <c r="P51" s="48"/>
      <c r="Q51" s="48"/>
      <c r="R51" s="48"/>
      <c r="S51" s="48"/>
      <c r="T51" s="48"/>
      <c r="U51" s="48"/>
    </row>
    <row r="52" spans="1:21" ht="30.75" customHeight="1" x14ac:dyDescent="0.15">
      <c r="A52" s="48"/>
      <c r="B52" s="1258" t="s">
        <v>19</v>
      </c>
      <c r="C52" s="1259"/>
      <c r="D52" s="66"/>
      <c r="E52" s="1256" t="s">
        <v>20</v>
      </c>
      <c r="F52" s="1256"/>
      <c r="G52" s="1256"/>
      <c r="H52" s="1256"/>
      <c r="I52" s="1256"/>
      <c r="J52" s="1257"/>
      <c r="K52" s="63">
        <v>453</v>
      </c>
      <c r="L52" s="64">
        <v>421</v>
      </c>
      <c r="M52" s="64">
        <v>407</v>
      </c>
      <c r="N52" s="64">
        <v>402</v>
      </c>
      <c r="O52" s="65">
        <v>395</v>
      </c>
      <c r="P52" s="48"/>
      <c r="Q52" s="48"/>
      <c r="R52" s="48"/>
      <c r="S52" s="48"/>
      <c r="T52" s="48"/>
      <c r="U52" s="48"/>
    </row>
    <row r="53" spans="1:21" ht="30.75" customHeight="1" thickBot="1" x14ac:dyDescent="0.2">
      <c r="A53" s="48"/>
      <c r="B53" s="1260" t="s">
        <v>21</v>
      </c>
      <c r="C53" s="1261"/>
      <c r="D53" s="67"/>
      <c r="E53" s="1262" t="s">
        <v>22</v>
      </c>
      <c r="F53" s="1262"/>
      <c r="G53" s="1262"/>
      <c r="H53" s="1262"/>
      <c r="I53" s="1262"/>
      <c r="J53" s="1263"/>
      <c r="K53" s="68">
        <v>291</v>
      </c>
      <c r="L53" s="69">
        <v>174</v>
      </c>
      <c r="M53" s="69">
        <v>68</v>
      </c>
      <c r="N53" s="69">
        <v>47</v>
      </c>
      <c r="O53" s="70">
        <v>63</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x14ac:dyDescent="0.2">
      <c r="A56" s="48"/>
      <c r="B56" s="75"/>
      <c r="C56" s="76"/>
      <c r="D56" s="76"/>
      <c r="E56" s="77"/>
      <c r="F56" s="77"/>
      <c r="G56" s="77"/>
      <c r="H56" s="77"/>
      <c r="I56" s="77"/>
      <c r="J56" s="78" t="s">
        <v>2</v>
      </c>
      <c r="K56" s="79" t="s">
        <v>575</v>
      </c>
      <c r="L56" s="80" t="s">
        <v>576</v>
      </c>
      <c r="M56" s="80" t="s">
        <v>577</v>
      </c>
      <c r="N56" s="80" t="s">
        <v>578</v>
      </c>
      <c r="O56" s="81" t="s">
        <v>579</v>
      </c>
      <c r="P56" s="48"/>
      <c r="Q56" s="48"/>
      <c r="R56" s="48"/>
      <c r="S56" s="48"/>
      <c r="T56" s="48"/>
      <c r="U56" s="48"/>
    </row>
    <row r="57" spans="1:21" ht="31.5" customHeight="1" x14ac:dyDescent="0.15">
      <c r="B57" s="1264" t="s">
        <v>25</v>
      </c>
      <c r="C57" s="1265"/>
      <c r="D57" s="1268" t="s">
        <v>26</v>
      </c>
      <c r="E57" s="1269"/>
      <c r="F57" s="1269"/>
      <c r="G57" s="1269"/>
      <c r="H57" s="1269"/>
      <c r="I57" s="1269"/>
      <c r="J57" s="1270"/>
      <c r="K57" s="82" t="s">
        <v>580</v>
      </c>
      <c r="L57" s="83" t="s">
        <v>580</v>
      </c>
      <c r="M57" s="83" t="s">
        <v>580</v>
      </c>
      <c r="N57" s="83" t="s">
        <v>580</v>
      </c>
      <c r="O57" s="84" t="s">
        <v>580</v>
      </c>
    </row>
    <row r="58" spans="1:21" ht="31.5" customHeight="1" thickBot="1" x14ac:dyDescent="0.2">
      <c r="B58" s="1266"/>
      <c r="C58" s="1267"/>
      <c r="D58" s="1271" t="s">
        <v>27</v>
      </c>
      <c r="E58" s="1272"/>
      <c r="F58" s="1272"/>
      <c r="G58" s="1272"/>
      <c r="H58" s="1272"/>
      <c r="I58" s="1272"/>
      <c r="J58" s="1273"/>
      <c r="K58" s="85" t="s">
        <v>580</v>
      </c>
      <c r="L58" s="86" t="s">
        <v>580</v>
      </c>
      <c r="M58" s="86" t="s">
        <v>580</v>
      </c>
      <c r="N58" s="86" t="s">
        <v>580</v>
      </c>
      <c r="O58" s="87" t="s">
        <v>580</v>
      </c>
    </row>
    <row r="59" spans="1:21" ht="24" customHeight="1" x14ac:dyDescent="0.15">
      <c r="B59" s="88"/>
      <c r="C59" s="88"/>
      <c r="D59" s="89" t="s">
        <v>28</v>
      </c>
      <c r="E59" s="90"/>
      <c r="F59" s="90"/>
      <c r="G59" s="90"/>
      <c r="H59" s="90"/>
      <c r="I59" s="90"/>
      <c r="J59" s="90"/>
      <c r="K59" s="90"/>
      <c r="L59" s="90"/>
      <c r="M59" s="90"/>
      <c r="N59" s="90"/>
      <c r="O59" s="90"/>
    </row>
    <row r="60" spans="1:21" ht="24" customHeight="1" x14ac:dyDescent="0.15">
      <c r="B60" s="91"/>
      <c r="C60" s="91"/>
      <c r="D60" s="89" t="s">
        <v>29</v>
      </c>
      <c r="E60" s="90"/>
      <c r="F60" s="90"/>
      <c r="G60" s="90"/>
      <c r="H60" s="90"/>
      <c r="I60" s="90"/>
      <c r="J60" s="90"/>
      <c r="K60" s="90"/>
      <c r="L60" s="90"/>
      <c r="M60" s="90"/>
      <c r="N60" s="90"/>
      <c r="O60" s="90"/>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xPTOAz3H+FajrtvCos/HeaVP2NtFQ09ODf9YIe+Y18DWJcPqHUkNXgUQNi9sslgRFh/UA4BBMSXEEcz6DAPXwA==" saltValue="oWn5EggsGb+kALSL3nqJ/w=="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86"/>
  <sheetViews>
    <sheetView showGridLines="0" zoomScale="70" zoomScaleNormal="70" zoomScaleSheetLayoutView="100" workbookViewId="0">
      <selection sqref="A1:XFD1048576"/>
    </sheetView>
  </sheetViews>
  <sheetFormatPr defaultColWidth="0" defaultRowHeight="13.5" customHeight="1" zeroHeight="1" x14ac:dyDescent="0.15"/>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3" t="s">
        <v>9</v>
      </c>
    </row>
    <row r="40" spans="2:13" ht="27.75" customHeight="1" thickBot="1" x14ac:dyDescent="0.2">
      <c r="B40" s="94" t="s">
        <v>10</v>
      </c>
      <c r="C40" s="95"/>
      <c r="D40" s="95"/>
      <c r="E40" s="96"/>
      <c r="F40" s="96"/>
      <c r="G40" s="96"/>
      <c r="H40" s="97" t="s">
        <v>2</v>
      </c>
      <c r="I40" s="98" t="s">
        <v>560</v>
      </c>
      <c r="J40" s="99" t="s">
        <v>561</v>
      </c>
      <c r="K40" s="99" t="s">
        <v>562</v>
      </c>
      <c r="L40" s="99" t="s">
        <v>563</v>
      </c>
      <c r="M40" s="100" t="s">
        <v>564</v>
      </c>
    </row>
    <row r="41" spans="2:13" ht="27.75" customHeight="1" x14ac:dyDescent="0.15">
      <c r="B41" s="1274" t="s">
        <v>30</v>
      </c>
      <c r="C41" s="1275"/>
      <c r="D41" s="101"/>
      <c r="E41" s="1280" t="s">
        <v>31</v>
      </c>
      <c r="F41" s="1280"/>
      <c r="G41" s="1280"/>
      <c r="H41" s="1281"/>
      <c r="I41" s="102">
        <v>3746</v>
      </c>
      <c r="J41" s="103">
        <v>2986</v>
      </c>
      <c r="K41" s="103">
        <v>3112</v>
      </c>
      <c r="L41" s="103">
        <v>3634</v>
      </c>
      <c r="M41" s="104">
        <v>4298</v>
      </c>
    </row>
    <row r="42" spans="2:13" ht="27.75" customHeight="1" x14ac:dyDescent="0.15">
      <c r="B42" s="1276"/>
      <c r="C42" s="1277"/>
      <c r="D42" s="105"/>
      <c r="E42" s="1282" t="s">
        <v>32</v>
      </c>
      <c r="F42" s="1282"/>
      <c r="G42" s="1282"/>
      <c r="H42" s="1283"/>
      <c r="I42" s="106" t="s">
        <v>518</v>
      </c>
      <c r="J42" s="107" t="s">
        <v>518</v>
      </c>
      <c r="K42" s="107" t="s">
        <v>518</v>
      </c>
      <c r="L42" s="107" t="s">
        <v>518</v>
      </c>
      <c r="M42" s="108" t="s">
        <v>518</v>
      </c>
    </row>
    <row r="43" spans="2:13" ht="27.75" customHeight="1" x14ac:dyDescent="0.15">
      <c r="B43" s="1276"/>
      <c r="C43" s="1277"/>
      <c r="D43" s="105"/>
      <c r="E43" s="1282" t="s">
        <v>33</v>
      </c>
      <c r="F43" s="1282"/>
      <c r="G43" s="1282"/>
      <c r="H43" s="1283"/>
      <c r="I43" s="106">
        <v>503</v>
      </c>
      <c r="J43" s="107">
        <v>464</v>
      </c>
      <c r="K43" s="107">
        <v>410</v>
      </c>
      <c r="L43" s="107">
        <v>457</v>
      </c>
      <c r="M43" s="108">
        <v>456</v>
      </c>
    </row>
    <row r="44" spans="2:13" ht="27.75" customHeight="1" x14ac:dyDescent="0.15">
      <c r="B44" s="1276"/>
      <c r="C44" s="1277"/>
      <c r="D44" s="105"/>
      <c r="E44" s="1282" t="s">
        <v>34</v>
      </c>
      <c r="F44" s="1282"/>
      <c r="G44" s="1282"/>
      <c r="H44" s="1283"/>
      <c r="I44" s="106">
        <v>71</v>
      </c>
      <c r="J44" s="107">
        <v>62</v>
      </c>
      <c r="K44" s="107">
        <v>76</v>
      </c>
      <c r="L44" s="107">
        <v>72</v>
      </c>
      <c r="M44" s="108">
        <v>67</v>
      </c>
    </row>
    <row r="45" spans="2:13" ht="27.75" customHeight="1" x14ac:dyDescent="0.15">
      <c r="B45" s="1276"/>
      <c r="C45" s="1277"/>
      <c r="D45" s="105"/>
      <c r="E45" s="1282" t="s">
        <v>35</v>
      </c>
      <c r="F45" s="1282"/>
      <c r="G45" s="1282"/>
      <c r="H45" s="1283"/>
      <c r="I45" s="106">
        <v>1300</v>
      </c>
      <c r="J45" s="107">
        <v>1229</v>
      </c>
      <c r="K45" s="107">
        <v>1209</v>
      </c>
      <c r="L45" s="107">
        <v>1168</v>
      </c>
      <c r="M45" s="108">
        <v>1156</v>
      </c>
    </row>
    <row r="46" spans="2:13" ht="27.75" customHeight="1" x14ac:dyDescent="0.15">
      <c r="B46" s="1276"/>
      <c r="C46" s="1277"/>
      <c r="D46" s="109"/>
      <c r="E46" s="1282" t="s">
        <v>36</v>
      </c>
      <c r="F46" s="1282"/>
      <c r="G46" s="1282"/>
      <c r="H46" s="1283"/>
      <c r="I46" s="106" t="s">
        <v>518</v>
      </c>
      <c r="J46" s="107" t="s">
        <v>518</v>
      </c>
      <c r="K46" s="107" t="s">
        <v>518</v>
      </c>
      <c r="L46" s="107" t="s">
        <v>518</v>
      </c>
      <c r="M46" s="108" t="s">
        <v>518</v>
      </c>
    </row>
    <row r="47" spans="2:13" ht="27.75" customHeight="1" x14ac:dyDescent="0.15">
      <c r="B47" s="1276"/>
      <c r="C47" s="1277"/>
      <c r="D47" s="110"/>
      <c r="E47" s="1284" t="s">
        <v>37</v>
      </c>
      <c r="F47" s="1285"/>
      <c r="G47" s="1285"/>
      <c r="H47" s="1286"/>
      <c r="I47" s="106" t="s">
        <v>518</v>
      </c>
      <c r="J47" s="107" t="s">
        <v>518</v>
      </c>
      <c r="K47" s="107" t="s">
        <v>518</v>
      </c>
      <c r="L47" s="107" t="s">
        <v>518</v>
      </c>
      <c r="M47" s="108" t="s">
        <v>518</v>
      </c>
    </row>
    <row r="48" spans="2:13" ht="27.75" customHeight="1" x14ac:dyDescent="0.15">
      <c r="B48" s="1276"/>
      <c r="C48" s="1277"/>
      <c r="D48" s="105"/>
      <c r="E48" s="1282" t="s">
        <v>38</v>
      </c>
      <c r="F48" s="1282"/>
      <c r="G48" s="1282"/>
      <c r="H48" s="1283"/>
      <c r="I48" s="106" t="s">
        <v>518</v>
      </c>
      <c r="J48" s="107" t="s">
        <v>518</v>
      </c>
      <c r="K48" s="107" t="s">
        <v>518</v>
      </c>
      <c r="L48" s="107" t="s">
        <v>518</v>
      </c>
      <c r="M48" s="108" t="s">
        <v>518</v>
      </c>
    </row>
    <row r="49" spans="2:13" ht="27.75" customHeight="1" x14ac:dyDescent="0.15">
      <c r="B49" s="1278"/>
      <c r="C49" s="1279"/>
      <c r="D49" s="105"/>
      <c r="E49" s="1282" t="s">
        <v>39</v>
      </c>
      <c r="F49" s="1282"/>
      <c r="G49" s="1282"/>
      <c r="H49" s="1283"/>
      <c r="I49" s="106" t="s">
        <v>518</v>
      </c>
      <c r="J49" s="107" t="s">
        <v>518</v>
      </c>
      <c r="K49" s="107" t="s">
        <v>518</v>
      </c>
      <c r="L49" s="107" t="s">
        <v>518</v>
      </c>
      <c r="M49" s="108" t="s">
        <v>518</v>
      </c>
    </row>
    <row r="50" spans="2:13" ht="27.75" customHeight="1" x14ac:dyDescent="0.15">
      <c r="B50" s="1287" t="s">
        <v>40</v>
      </c>
      <c r="C50" s="1288"/>
      <c r="D50" s="111"/>
      <c r="E50" s="1282" t="s">
        <v>41</v>
      </c>
      <c r="F50" s="1282"/>
      <c r="G50" s="1282"/>
      <c r="H50" s="1283"/>
      <c r="I50" s="106">
        <v>3334</v>
      </c>
      <c r="J50" s="107">
        <v>2932</v>
      </c>
      <c r="K50" s="107">
        <v>3261</v>
      </c>
      <c r="L50" s="107">
        <v>4077</v>
      </c>
      <c r="M50" s="108">
        <v>4765</v>
      </c>
    </row>
    <row r="51" spans="2:13" ht="27.75" customHeight="1" x14ac:dyDescent="0.15">
      <c r="B51" s="1276"/>
      <c r="C51" s="1277"/>
      <c r="D51" s="105"/>
      <c r="E51" s="1282" t="s">
        <v>42</v>
      </c>
      <c r="F51" s="1282"/>
      <c r="G51" s="1282"/>
      <c r="H51" s="1283"/>
      <c r="I51" s="106">
        <v>11</v>
      </c>
      <c r="J51" s="107">
        <v>5</v>
      </c>
      <c r="K51" s="107">
        <v>7</v>
      </c>
      <c r="L51" s="107">
        <v>4</v>
      </c>
      <c r="M51" s="108" t="s">
        <v>518</v>
      </c>
    </row>
    <row r="52" spans="2:13" ht="27.75" customHeight="1" x14ac:dyDescent="0.15">
      <c r="B52" s="1278"/>
      <c r="C52" s="1279"/>
      <c r="D52" s="105"/>
      <c r="E52" s="1282" t="s">
        <v>43</v>
      </c>
      <c r="F52" s="1282"/>
      <c r="G52" s="1282"/>
      <c r="H52" s="1283"/>
      <c r="I52" s="106">
        <v>3824</v>
      </c>
      <c r="J52" s="107">
        <v>3626</v>
      </c>
      <c r="K52" s="107">
        <v>3667</v>
      </c>
      <c r="L52" s="107">
        <v>4025</v>
      </c>
      <c r="M52" s="108">
        <v>4348</v>
      </c>
    </row>
    <row r="53" spans="2:13" ht="27.75" customHeight="1" thickBot="1" x14ac:dyDescent="0.2">
      <c r="B53" s="1289" t="s">
        <v>44</v>
      </c>
      <c r="C53" s="1290"/>
      <c r="D53" s="112"/>
      <c r="E53" s="1291" t="s">
        <v>45</v>
      </c>
      <c r="F53" s="1291"/>
      <c r="G53" s="1291"/>
      <c r="H53" s="1292"/>
      <c r="I53" s="113">
        <v>-1549</v>
      </c>
      <c r="J53" s="114">
        <v>-1821</v>
      </c>
      <c r="K53" s="114">
        <v>-2127</v>
      </c>
      <c r="L53" s="114">
        <v>-2775</v>
      </c>
      <c r="M53" s="115">
        <v>-3136</v>
      </c>
    </row>
    <row r="54" spans="2:13" ht="27.75" customHeight="1" x14ac:dyDescent="0.15">
      <c r="B54" s="116" t="s">
        <v>46</v>
      </c>
      <c r="C54" s="117"/>
      <c r="D54" s="117"/>
      <c r="E54" s="118"/>
      <c r="F54" s="118"/>
      <c r="G54" s="118"/>
      <c r="H54" s="118"/>
      <c r="I54" s="119"/>
      <c r="J54" s="119"/>
      <c r="K54" s="119"/>
      <c r="L54" s="119"/>
      <c r="M54" s="119"/>
    </row>
    <row r="55" spans="2:13" ht="12.75" customHeight="1" x14ac:dyDescent="0.15"/>
    <row r="56" spans="2:13" ht="12.75" hidden="1" customHeight="1" x14ac:dyDescent="0.15"/>
    <row r="57" spans="2:13" ht="12.75" hidden="1" customHeight="1" x14ac:dyDescent="0.15"/>
    <row r="58" spans="2:13" ht="12.75" hidden="1" customHeight="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pQVp/TgUOgR3HwVNR/P9ElgBpjmLe/FDgjopreXzzpHpetPuIO8b6ERdX5+kUf5Olw40VL7zYKy0DC4IrzQj+Q==" saltValue="Ivm8pmb966CeDv+gdF3jq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6"/>
  <sheetViews>
    <sheetView showGridLines="0" zoomScale="70" zoomScaleNormal="70" zoomScaleSheetLayoutView="100" workbookViewId="0">
      <selection sqref="A1:XFD1048576"/>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0" t="s">
        <v>47</v>
      </c>
    </row>
    <row r="54" spans="2:8" ht="29.25" customHeight="1" thickBot="1" x14ac:dyDescent="0.25">
      <c r="B54" s="121" t="s">
        <v>1</v>
      </c>
      <c r="C54" s="122"/>
      <c r="D54" s="122"/>
      <c r="E54" s="123" t="s">
        <v>2</v>
      </c>
      <c r="F54" s="124" t="s">
        <v>562</v>
      </c>
      <c r="G54" s="124" t="s">
        <v>563</v>
      </c>
      <c r="H54" s="125" t="s">
        <v>564</v>
      </c>
    </row>
    <row r="55" spans="2:8" ht="52.5" customHeight="1" x14ac:dyDescent="0.15">
      <c r="B55" s="126"/>
      <c r="C55" s="1301" t="s">
        <v>48</v>
      </c>
      <c r="D55" s="1301"/>
      <c r="E55" s="1302"/>
      <c r="F55" s="127">
        <v>531</v>
      </c>
      <c r="G55" s="127">
        <v>534</v>
      </c>
      <c r="H55" s="128">
        <v>536</v>
      </c>
    </row>
    <row r="56" spans="2:8" ht="52.5" customHeight="1" x14ac:dyDescent="0.15">
      <c r="B56" s="129"/>
      <c r="C56" s="1303" t="s">
        <v>49</v>
      </c>
      <c r="D56" s="1303"/>
      <c r="E56" s="1304"/>
      <c r="F56" s="130">
        <v>957</v>
      </c>
      <c r="G56" s="130">
        <v>1134</v>
      </c>
      <c r="H56" s="131">
        <v>1399</v>
      </c>
    </row>
    <row r="57" spans="2:8" ht="53.25" customHeight="1" x14ac:dyDescent="0.15">
      <c r="B57" s="129"/>
      <c r="C57" s="1305" t="s">
        <v>50</v>
      </c>
      <c r="D57" s="1305"/>
      <c r="E57" s="1306"/>
      <c r="F57" s="132">
        <v>1403</v>
      </c>
      <c r="G57" s="132">
        <v>1902</v>
      </c>
      <c r="H57" s="133">
        <v>2319</v>
      </c>
    </row>
    <row r="58" spans="2:8" ht="45.75" customHeight="1" x14ac:dyDescent="0.15">
      <c r="B58" s="134"/>
      <c r="C58" s="1293" t="s">
        <v>592</v>
      </c>
      <c r="D58" s="1294"/>
      <c r="E58" s="1295"/>
      <c r="F58" s="135">
        <v>1061</v>
      </c>
      <c r="G58" s="135">
        <v>1556</v>
      </c>
      <c r="H58" s="136">
        <v>1962</v>
      </c>
    </row>
    <row r="59" spans="2:8" ht="45.75" customHeight="1" x14ac:dyDescent="0.15">
      <c r="B59" s="134"/>
      <c r="C59" s="1293" t="s">
        <v>593</v>
      </c>
      <c r="D59" s="1294"/>
      <c r="E59" s="1295"/>
      <c r="F59" s="135">
        <v>190</v>
      </c>
      <c r="G59" s="135">
        <v>190</v>
      </c>
      <c r="H59" s="136">
        <v>190</v>
      </c>
    </row>
    <row r="60" spans="2:8" ht="45.75" customHeight="1" x14ac:dyDescent="0.15">
      <c r="B60" s="134"/>
      <c r="C60" s="1293" t="s">
        <v>594</v>
      </c>
      <c r="D60" s="1294"/>
      <c r="E60" s="1295"/>
      <c r="F60" s="135">
        <v>68</v>
      </c>
      <c r="G60" s="135">
        <v>68</v>
      </c>
      <c r="H60" s="136">
        <v>68</v>
      </c>
    </row>
    <row r="61" spans="2:8" ht="45.75" customHeight="1" x14ac:dyDescent="0.15">
      <c r="B61" s="134"/>
      <c r="C61" s="1293" t="s">
        <v>595</v>
      </c>
      <c r="D61" s="1294"/>
      <c r="E61" s="1295"/>
      <c r="F61" s="135">
        <v>50</v>
      </c>
      <c r="G61" s="135">
        <v>53</v>
      </c>
      <c r="H61" s="136">
        <v>58</v>
      </c>
    </row>
    <row r="62" spans="2:8" ht="45.75" customHeight="1" thickBot="1" x14ac:dyDescent="0.2">
      <c r="B62" s="137"/>
      <c r="C62" s="1296" t="s">
        <v>596</v>
      </c>
      <c r="D62" s="1297"/>
      <c r="E62" s="1298"/>
      <c r="F62" s="138">
        <v>21</v>
      </c>
      <c r="G62" s="138">
        <v>21</v>
      </c>
      <c r="H62" s="139">
        <v>21</v>
      </c>
    </row>
    <row r="63" spans="2:8" ht="52.5" customHeight="1" thickBot="1" x14ac:dyDescent="0.2">
      <c r="B63" s="140"/>
      <c r="C63" s="1299" t="s">
        <v>51</v>
      </c>
      <c r="D63" s="1299"/>
      <c r="E63" s="1300"/>
      <c r="F63" s="141">
        <v>2890</v>
      </c>
      <c r="G63" s="141">
        <v>3570</v>
      </c>
      <c r="H63" s="142">
        <v>4254</v>
      </c>
    </row>
    <row r="64" spans="2:8" ht="15" customHeight="1" x14ac:dyDescent="0.15"/>
    <row r="65" ht="0" hidden="1" customHeight="1" x14ac:dyDescent="0.15"/>
    <row r="66" ht="0" hidden="1" customHeight="1" x14ac:dyDescent="0.15"/>
  </sheetData>
  <sheetProtection algorithmName="SHA-512" hashValue="8qduAd5OJAsFDaZ28+/ou9uewRIqVMX6IwsSXxY9ACs1wbIBOr3xFH/3y8zwBJq+X1Mv3oozbhf8wsJfXxEEnQ==" saltValue="ZWqa5wxUW+D571nyhEKGF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WZM191"/>
  <sheetViews>
    <sheetView showGridLines="0" zoomScaleNormal="100" zoomScaleSheetLayoutView="55" workbookViewId="0">
      <selection sqref="A1:XFD1048576"/>
    </sheetView>
  </sheetViews>
  <sheetFormatPr defaultColWidth="0" defaultRowHeight="13.5" customHeight="1" zeroHeight="1" x14ac:dyDescent="0.15"/>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x14ac:dyDescent="0.15">
      <c r="A1" s="385"/>
      <c r="B1" s="386"/>
      <c r="DD1" s="387"/>
      <c r="DE1" s="387"/>
    </row>
    <row r="2" spans="1:143" ht="25.5" customHeight="1" x14ac:dyDescent="0.15">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x14ac:dyDescent="0.15">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x14ac:dyDescent="0.15">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x14ac:dyDescent="0.15">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x14ac:dyDescent="0.15">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x14ac:dyDescent="0.15">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x14ac:dyDescent="0.15">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x14ac:dyDescent="0.15">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x14ac:dyDescent="0.15">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598</v>
      </c>
    </row>
    <row r="11" spans="1:143" s="290" customFormat="1" x14ac:dyDescent="0.15">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x14ac:dyDescent="0.15">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598</v>
      </c>
    </row>
    <row r="13" spans="1:143" s="290" customFormat="1" x14ac:dyDescent="0.15">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x14ac:dyDescent="0.15">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x14ac:dyDescent="0.15">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x14ac:dyDescent="0.15">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x14ac:dyDescent="0.15">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x14ac:dyDescent="0.15">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x14ac:dyDescent="0.15">
      <c r="DD19" s="387"/>
      <c r="DE19" s="387"/>
    </row>
    <row r="20" spans="1:351" x14ac:dyDescent="0.15">
      <c r="DD20" s="387"/>
      <c r="DE20" s="387"/>
    </row>
    <row r="21" spans="1:351" ht="17.25" x14ac:dyDescent="0.1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x14ac:dyDescent="0.15">
      <c r="B22" s="394"/>
      <c r="MM22" s="393"/>
    </row>
    <row r="23" spans="1:351" x14ac:dyDescent="0.15">
      <c r="B23" s="394"/>
    </row>
    <row r="24" spans="1:351" x14ac:dyDescent="0.15">
      <c r="B24" s="394"/>
    </row>
    <row r="25" spans="1:351" x14ac:dyDescent="0.15">
      <c r="B25" s="394"/>
    </row>
    <row r="26" spans="1:351" x14ac:dyDescent="0.15">
      <c r="B26" s="394"/>
    </row>
    <row r="27" spans="1:351" x14ac:dyDescent="0.15">
      <c r="B27" s="394"/>
    </row>
    <row r="28" spans="1:351" x14ac:dyDescent="0.15">
      <c r="B28" s="394"/>
    </row>
    <row r="29" spans="1:351" x14ac:dyDescent="0.15">
      <c r="B29" s="394"/>
    </row>
    <row r="30" spans="1:351" x14ac:dyDescent="0.15">
      <c r="B30" s="394"/>
    </row>
    <row r="31" spans="1:351" x14ac:dyDescent="0.15">
      <c r="B31" s="394"/>
    </row>
    <row r="32" spans="1:351" x14ac:dyDescent="0.15">
      <c r="B32" s="394"/>
    </row>
    <row r="33" spans="2:109" x14ac:dyDescent="0.15">
      <c r="B33" s="394"/>
    </row>
    <row r="34" spans="2:109" x14ac:dyDescent="0.15">
      <c r="B34" s="394"/>
    </row>
    <row r="35" spans="2:109" x14ac:dyDescent="0.15">
      <c r="B35" s="394"/>
    </row>
    <row r="36" spans="2:109" x14ac:dyDescent="0.15">
      <c r="B36" s="394"/>
    </row>
    <row r="37" spans="2:109" x14ac:dyDescent="0.15">
      <c r="B37" s="394"/>
    </row>
    <row r="38" spans="2:109" x14ac:dyDescent="0.15">
      <c r="B38" s="394"/>
    </row>
    <row r="39" spans="2:109" x14ac:dyDescent="0.15">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x14ac:dyDescent="0.15">
      <c r="B40" s="399"/>
      <c r="DD40" s="399"/>
      <c r="DE40" s="387"/>
    </row>
    <row r="41" spans="2:109" ht="17.25" x14ac:dyDescent="0.15">
      <c r="B41" s="400" t="s">
        <v>599</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x14ac:dyDescent="0.15">
      <c r="B42" s="394"/>
      <c r="G42" s="401"/>
      <c r="I42" s="402"/>
      <c r="J42" s="402"/>
      <c r="K42" s="402"/>
      <c r="AM42" s="401"/>
      <c r="AN42" s="401" t="s">
        <v>600</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x14ac:dyDescent="0.15">
      <c r="B43" s="394"/>
      <c r="AN43" s="1308" t="s">
        <v>609</v>
      </c>
      <c r="AO43" s="1309"/>
      <c r="AP43" s="1309"/>
      <c r="AQ43" s="1309"/>
      <c r="AR43" s="1309"/>
      <c r="AS43" s="1309"/>
      <c r="AT43" s="1309"/>
      <c r="AU43" s="1309"/>
      <c r="AV43" s="1309"/>
      <c r="AW43" s="1309"/>
      <c r="AX43" s="1309"/>
      <c r="AY43" s="1309"/>
      <c r="AZ43" s="1309"/>
      <c r="BA43" s="1309"/>
      <c r="BB43" s="1309"/>
      <c r="BC43" s="1309"/>
      <c r="BD43" s="1309"/>
      <c r="BE43" s="1309"/>
      <c r="BF43" s="1309"/>
      <c r="BG43" s="1309"/>
      <c r="BH43" s="1309"/>
      <c r="BI43" s="1309"/>
      <c r="BJ43" s="1309"/>
      <c r="BK43" s="1309"/>
      <c r="BL43" s="1309"/>
      <c r="BM43" s="1309"/>
      <c r="BN43" s="1309"/>
      <c r="BO43" s="1309"/>
      <c r="BP43" s="1309"/>
      <c r="BQ43" s="1309"/>
      <c r="BR43" s="1309"/>
      <c r="BS43" s="1309"/>
      <c r="BT43" s="1309"/>
      <c r="BU43" s="1309"/>
      <c r="BV43" s="1309"/>
      <c r="BW43" s="1309"/>
      <c r="BX43" s="1309"/>
      <c r="BY43" s="1309"/>
      <c r="BZ43" s="1309"/>
      <c r="CA43" s="1309"/>
      <c r="CB43" s="1309"/>
      <c r="CC43" s="1309"/>
      <c r="CD43" s="1309"/>
      <c r="CE43" s="1309"/>
      <c r="CF43" s="1309"/>
      <c r="CG43" s="1309"/>
      <c r="CH43" s="1309"/>
      <c r="CI43" s="1309"/>
      <c r="CJ43" s="1309"/>
      <c r="CK43" s="1309"/>
      <c r="CL43" s="1309"/>
      <c r="CM43" s="1309"/>
      <c r="CN43" s="1309"/>
      <c r="CO43" s="1309"/>
      <c r="CP43" s="1309"/>
      <c r="CQ43" s="1309"/>
      <c r="CR43" s="1309"/>
      <c r="CS43" s="1309"/>
      <c r="CT43" s="1309"/>
      <c r="CU43" s="1309"/>
      <c r="CV43" s="1309"/>
      <c r="CW43" s="1309"/>
      <c r="CX43" s="1309"/>
      <c r="CY43" s="1309"/>
      <c r="CZ43" s="1309"/>
      <c r="DA43" s="1309"/>
      <c r="DB43" s="1309"/>
      <c r="DC43" s="1310"/>
    </row>
    <row r="44" spans="2:109" x14ac:dyDescent="0.15">
      <c r="B44" s="394"/>
      <c r="AN44" s="1311"/>
      <c r="AO44" s="1312"/>
      <c r="AP44" s="1312"/>
      <c r="AQ44" s="1312"/>
      <c r="AR44" s="1312"/>
      <c r="AS44" s="1312"/>
      <c r="AT44" s="1312"/>
      <c r="AU44" s="1312"/>
      <c r="AV44" s="1312"/>
      <c r="AW44" s="1312"/>
      <c r="AX44" s="1312"/>
      <c r="AY44" s="1312"/>
      <c r="AZ44" s="1312"/>
      <c r="BA44" s="1312"/>
      <c r="BB44" s="1312"/>
      <c r="BC44" s="1312"/>
      <c r="BD44" s="1312"/>
      <c r="BE44" s="1312"/>
      <c r="BF44" s="1312"/>
      <c r="BG44" s="1312"/>
      <c r="BH44" s="1312"/>
      <c r="BI44" s="1312"/>
      <c r="BJ44" s="1312"/>
      <c r="BK44" s="1312"/>
      <c r="BL44" s="1312"/>
      <c r="BM44" s="1312"/>
      <c r="BN44" s="1312"/>
      <c r="BO44" s="1312"/>
      <c r="BP44" s="1312"/>
      <c r="BQ44" s="1312"/>
      <c r="BR44" s="1312"/>
      <c r="BS44" s="1312"/>
      <c r="BT44" s="1312"/>
      <c r="BU44" s="1312"/>
      <c r="BV44" s="1312"/>
      <c r="BW44" s="1312"/>
      <c r="BX44" s="1312"/>
      <c r="BY44" s="1312"/>
      <c r="BZ44" s="1312"/>
      <c r="CA44" s="1312"/>
      <c r="CB44" s="1312"/>
      <c r="CC44" s="1312"/>
      <c r="CD44" s="1312"/>
      <c r="CE44" s="1312"/>
      <c r="CF44" s="1312"/>
      <c r="CG44" s="1312"/>
      <c r="CH44" s="1312"/>
      <c r="CI44" s="1312"/>
      <c r="CJ44" s="1312"/>
      <c r="CK44" s="1312"/>
      <c r="CL44" s="1312"/>
      <c r="CM44" s="1312"/>
      <c r="CN44" s="1312"/>
      <c r="CO44" s="1312"/>
      <c r="CP44" s="1312"/>
      <c r="CQ44" s="1312"/>
      <c r="CR44" s="1312"/>
      <c r="CS44" s="1312"/>
      <c r="CT44" s="1312"/>
      <c r="CU44" s="1312"/>
      <c r="CV44" s="1312"/>
      <c r="CW44" s="1312"/>
      <c r="CX44" s="1312"/>
      <c r="CY44" s="1312"/>
      <c r="CZ44" s="1312"/>
      <c r="DA44" s="1312"/>
      <c r="DB44" s="1312"/>
      <c r="DC44" s="1313"/>
    </row>
    <row r="45" spans="2:109" x14ac:dyDescent="0.15">
      <c r="B45" s="394"/>
      <c r="AN45" s="1311"/>
      <c r="AO45" s="1312"/>
      <c r="AP45" s="1312"/>
      <c r="AQ45" s="1312"/>
      <c r="AR45" s="1312"/>
      <c r="AS45" s="1312"/>
      <c r="AT45" s="1312"/>
      <c r="AU45" s="1312"/>
      <c r="AV45" s="1312"/>
      <c r="AW45" s="1312"/>
      <c r="AX45" s="1312"/>
      <c r="AY45" s="1312"/>
      <c r="AZ45" s="1312"/>
      <c r="BA45" s="1312"/>
      <c r="BB45" s="1312"/>
      <c r="BC45" s="1312"/>
      <c r="BD45" s="1312"/>
      <c r="BE45" s="1312"/>
      <c r="BF45" s="1312"/>
      <c r="BG45" s="1312"/>
      <c r="BH45" s="1312"/>
      <c r="BI45" s="1312"/>
      <c r="BJ45" s="1312"/>
      <c r="BK45" s="1312"/>
      <c r="BL45" s="1312"/>
      <c r="BM45" s="1312"/>
      <c r="BN45" s="1312"/>
      <c r="BO45" s="1312"/>
      <c r="BP45" s="1312"/>
      <c r="BQ45" s="1312"/>
      <c r="BR45" s="1312"/>
      <c r="BS45" s="1312"/>
      <c r="BT45" s="1312"/>
      <c r="BU45" s="1312"/>
      <c r="BV45" s="1312"/>
      <c r="BW45" s="1312"/>
      <c r="BX45" s="1312"/>
      <c r="BY45" s="1312"/>
      <c r="BZ45" s="1312"/>
      <c r="CA45" s="1312"/>
      <c r="CB45" s="1312"/>
      <c r="CC45" s="1312"/>
      <c r="CD45" s="1312"/>
      <c r="CE45" s="1312"/>
      <c r="CF45" s="1312"/>
      <c r="CG45" s="1312"/>
      <c r="CH45" s="1312"/>
      <c r="CI45" s="1312"/>
      <c r="CJ45" s="1312"/>
      <c r="CK45" s="1312"/>
      <c r="CL45" s="1312"/>
      <c r="CM45" s="1312"/>
      <c r="CN45" s="1312"/>
      <c r="CO45" s="1312"/>
      <c r="CP45" s="1312"/>
      <c r="CQ45" s="1312"/>
      <c r="CR45" s="1312"/>
      <c r="CS45" s="1312"/>
      <c r="CT45" s="1312"/>
      <c r="CU45" s="1312"/>
      <c r="CV45" s="1312"/>
      <c r="CW45" s="1312"/>
      <c r="CX45" s="1312"/>
      <c r="CY45" s="1312"/>
      <c r="CZ45" s="1312"/>
      <c r="DA45" s="1312"/>
      <c r="DB45" s="1312"/>
      <c r="DC45" s="1313"/>
    </row>
    <row r="46" spans="2:109" x14ac:dyDescent="0.15">
      <c r="B46" s="394"/>
      <c r="AN46" s="1311"/>
      <c r="AO46" s="1312"/>
      <c r="AP46" s="1312"/>
      <c r="AQ46" s="1312"/>
      <c r="AR46" s="1312"/>
      <c r="AS46" s="1312"/>
      <c r="AT46" s="1312"/>
      <c r="AU46" s="1312"/>
      <c r="AV46" s="1312"/>
      <c r="AW46" s="1312"/>
      <c r="AX46" s="1312"/>
      <c r="AY46" s="1312"/>
      <c r="AZ46" s="1312"/>
      <c r="BA46" s="1312"/>
      <c r="BB46" s="1312"/>
      <c r="BC46" s="1312"/>
      <c r="BD46" s="1312"/>
      <c r="BE46" s="1312"/>
      <c r="BF46" s="1312"/>
      <c r="BG46" s="1312"/>
      <c r="BH46" s="1312"/>
      <c r="BI46" s="1312"/>
      <c r="BJ46" s="1312"/>
      <c r="BK46" s="1312"/>
      <c r="BL46" s="1312"/>
      <c r="BM46" s="1312"/>
      <c r="BN46" s="1312"/>
      <c r="BO46" s="1312"/>
      <c r="BP46" s="1312"/>
      <c r="BQ46" s="1312"/>
      <c r="BR46" s="1312"/>
      <c r="BS46" s="1312"/>
      <c r="BT46" s="1312"/>
      <c r="BU46" s="1312"/>
      <c r="BV46" s="1312"/>
      <c r="BW46" s="1312"/>
      <c r="BX46" s="1312"/>
      <c r="BY46" s="1312"/>
      <c r="BZ46" s="1312"/>
      <c r="CA46" s="1312"/>
      <c r="CB46" s="1312"/>
      <c r="CC46" s="1312"/>
      <c r="CD46" s="1312"/>
      <c r="CE46" s="1312"/>
      <c r="CF46" s="1312"/>
      <c r="CG46" s="1312"/>
      <c r="CH46" s="1312"/>
      <c r="CI46" s="1312"/>
      <c r="CJ46" s="1312"/>
      <c r="CK46" s="1312"/>
      <c r="CL46" s="1312"/>
      <c r="CM46" s="1312"/>
      <c r="CN46" s="1312"/>
      <c r="CO46" s="1312"/>
      <c r="CP46" s="1312"/>
      <c r="CQ46" s="1312"/>
      <c r="CR46" s="1312"/>
      <c r="CS46" s="1312"/>
      <c r="CT46" s="1312"/>
      <c r="CU46" s="1312"/>
      <c r="CV46" s="1312"/>
      <c r="CW46" s="1312"/>
      <c r="CX46" s="1312"/>
      <c r="CY46" s="1312"/>
      <c r="CZ46" s="1312"/>
      <c r="DA46" s="1312"/>
      <c r="DB46" s="1312"/>
      <c r="DC46" s="1313"/>
    </row>
    <row r="47" spans="2:109" x14ac:dyDescent="0.15">
      <c r="B47" s="394"/>
      <c r="AN47" s="1314"/>
      <c r="AO47" s="1315"/>
      <c r="AP47" s="1315"/>
      <c r="AQ47" s="1315"/>
      <c r="AR47" s="1315"/>
      <c r="AS47" s="1315"/>
      <c r="AT47" s="1315"/>
      <c r="AU47" s="1315"/>
      <c r="AV47" s="1315"/>
      <c r="AW47" s="1315"/>
      <c r="AX47" s="1315"/>
      <c r="AY47" s="1315"/>
      <c r="AZ47" s="1315"/>
      <c r="BA47" s="1315"/>
      <c r="BB47" s="1315"/>
      <c r="BC47" s="1315"/>
      <c r="BD47" s="1315"/>
      <c r="BE47" s="1315"/>
      <c r="BF47" s="1315"/>
      <c r="BG47" s="1315"/>
      <c r="BH47" s="1315"/>
      <c r="BI47" s="1315"/>
      <c r="BJ47" s="1315"/>
      <c r="BK47" s="1315"/>
      <c r="BL47" s="1315"/>
      <c r="BM47" s="1315"/>
      <c r="BN47" s="1315"/>
      <c r="BO47" s="1315"/>
      <c r="BP47" s="1315"/>
      <c r="BQ47" s="1315"/>
      <c r="BR47" s="1315"/>
      <c r="BS47" s="1315"/>
      <c r="BT47" s="1315"/>
      <c r="BU47" s="1315"/>
      <c r="BV47" s="1315"/>
      <c r="BW47" s="1315"/>
      <c r="BX47" s="1315"/>
      <c r="BY47" s="1315"/>
      <c r="BZ47" s="1315"/>
      <c r="CA47" s="1315"/>
      <c r="CB47" s="1315"/>
      <c r="CC47" s="1315"/>
      <c r="CD47" s="1315"/>
      <c r="CE47" s="1315"/>
      <c r="CF47" s="1315"/>
      <c r="CG47" s="1315"/>
      <c r="CH47" s="1315"/>
      <c r="CI47" s="1315"/>
      <c r="CJ47" s="1315"/>
      <c r="CK47" s="1315"/>
      <c r="CL47" s="1315"/>
      <c r="CM47" s="1315"/>
      <c r="CN47" s="1315"/>
      <c r="CO47" s="1315"/>
      <c r="CP47" s="1315"/>
      <c r="CQ47" s="1315"/>
      <c r="CR47" s="1315"/>
      <c r="CS47" s="1315"/>
      <c r="CT47" s="1315"/>
      <c r="CU47" s="1315"/>
      <c r="CV47" s="1315"/>
      <c r="CW47" s="1315"/>
      <c r="CX47" s="1315"/>
      <c r="CY47" s="1315"/>
      <c r="CZ47" s="1315"/>
      <c r="DA47" s="1315"/>
      <c r="DB47" s="1315"/>
      <c r="DC47" s="1316"/>
    </row>
    <row r="48" spans="2:109" x14ac:dyDescent="0.15">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x14ac:dyDescent="0.15">
      <c r="B49" s="394"/>
      <c r="AN49" s="387" t="s">
        <v>601</v>
      </c>
    </row>
    <row r="50" spans="1:109" x14ac:dyDescent="0.15">
      <c r="B50" s="394"/>
      <c r="G50" s="1317"/>
      <c r="H50" s="1317"/>
      <c r="I50" s="1317"/>
      <c r="J50" s="1317"/>
      <c r="K50" s="404"/>
      <c r="L50" s="404"/>
      <c r="M50" s="405"/>
      <c r="N50" s="405"/>
      <c r="AN50" s="1318"/>
      <c r="AO50" s="1319"/>
      <c r="AP50" s="1319"/>
      <c r="AQ50" s="1319"/>
      <c r="AR50" s="1319"/>
      <c r="AS50" s="1319"/>
      <c r="AT50" s="1319"/>
      <c r="AU50" s="1319"/>
      <c r="AV50" s="1319"/>
      <c r="AW50" s="1319"/>
      <c r="AX50" s="1319"/>
      <c r="AY50" s="1319"/>
      <c r="AZ50" s="1319"/>
      <c r="BA50" s="1319"/>
      <c r="BB50" s="1319"/>
      <c r="BC50" s="1319"/>
      <c r="BD50" s="1319"/>
      <c r="BE50" s="1319"/>
      <c r="BF50" s="1319"/>
      <c r="BG50" s="1319"/>
      <c r="BH50" s="1319"/>
      <c r="BI50" s="1319"/>
      <c r="BJ50" s="1319"/>
      <c r="BK50" s="1319"/>
      <c r="BL50" s="1319"/>
      <c r="BM50" s="1319"/>
      <c r="BN50" s="1319"/>
      <c r="BO50" s="1320"/>
      <c r="BP50" s="1321" t="s">
        <v>560</v>
      </c>
      <c r="BQ50" s="1321"/>
      <c r="BR50" s="1321"/>
      <c r="BS50" s="1321"/>
      <c r="BT50" s="1321"/>
      <c r="BU50" s="1321"/>
      <c r="BV50" s="1321"/>
      <c r="BW50" s="1321"/>
      <c r="BX50" s="1321" t="s">
        <v>561</v>
      </c>
      <c r="BY50" s="1321"/>
      <c r="BZ50" s="1321"/>
      <c r="CA50" s="1321"/>
      <c r="CB50" s="1321"/>
      <c r="CC50" s="1321"/>
      <c r="CD50" s="1321"/>
      <c r="CE50" s="1321"/>
      <c r="CF50" s="1321" t="s">
        <v>562</v>
      </c>
      <c r="CG50" s="1321"/>
      <c r="CH50" s="1321"/>
      <c r="CI50" s="1321"/>
      <c r="CJ50" s="1321"/>
      <c r="CK50" s="1321"/>
      <c r="CL50" s="1321"/>
      <c r="CM50" s="1321"/>
      <c r="CN50" s="1321" t="s">
        <v>563</v>
      </c>
      <c r="CO50" s="1321"/>
      <c r="CP50" s="1321"/>
      <c r="CQ50" s="1321"/>
      <c r="CR50" s="1321"/>
      <c r="CS50" s="1321"/>
      <c r="CT50" s="1321"/>
      <c r="CU50" s="1321"/>
      <c r="CV50" s="1321" t="s">
        <v>564</v>
      </c>
      <c r="CW50" s="1321"/>
      <c r="CX50" s="1321"/>
      <c r="CY50" s="1321"/>
      <c r="CZ50" s="1321"/>
      <c r="DA50" s="1321"/>
      <c r="DB50" s="1321"/>
      <c r="DC50" s="1321"/>
    </row>
    <row r="51" spans="1:109" ht="13.5" customHeight="1" x14ac:dyDescent="0.15">
      <c r="B51" s="394"/>
      <c r="G51" s="1322"/>
      <c r="H51" s="1322"/>
      <c r="I51" s="1326"/>
      <c r="J51" s="1326"/>
      <c r="K51" s="1323"/>
      <c r="L51" s="1323"/>
      <c r="M51" s="1323"/>
      <c r="N51" s="1323"/>
      <c r="AM51" s="403"/>
      <c r="AN51" s="1324" t="s">
        <v>602</v>
      </c>
      <c r="AO51" s="1324"/>
      <c r="AP51" s="1324"/>
      <c r="AQ51" s="1324"/>
      <c r="AR51" s="1324"/>
      <c r="AS51" s="1324"/>
      <c r="AT51" s="1324"/>
      <c r="AU51" s="1324"/>
      <c r="AV51" s="1324"/>
      <c r="AW51" s="1324"/>
      <c r="AX51" s="1324"/>
      <c r="AY51" s="1324"/>
      <c r="AZ51" s="1324"/>
      <c r="BA51" s="1324"/>
      <c r="BB51" s="1324" t="s">
        <v>603</v>
      </c>
      <c r="BC51" s="1324"/>
      <c r="BD51" s="1324"/>
      <c r="BE51" s="1324"/>
      <c r="BF51" s="1324"/>
      <c r="BG51" s="1324"/>
      <c r="BH51" s="1324"/>
      <c r="BI51" s="1324"/>
      <c r="BJ51" s="1324"/>
      <c r="BK51" s="1324"/>
      <c r="BL51" s="1324"/>
      <c r="BM51" s="1324"/>
      <c r="BN51" s="1324"/>
      <c r="BO51" s="1324"/>
      <c r="BP51" s="1325"/>
      <c r="BQ51" s="1307"/>
      <c r="BR51" s="1307"/>
      <c r="BS51" s="1307"/>
      <c r="BT51" s="1307"/>
      <c r="BU51" s="1307"/>
      <c r="BV51" s="1307"/>
      <c r="BW51" s="1307"/>
      <c r="BX51" s="1307"/>
      <c r="BY51" s="1307"/>
      <c r="BZ51" s="1307"/>
      <c r="CA51" s="1307"/>
      <c r="CB51" s="1307"/>
      <c r="CC51" s="1307"/>
      <c r="CD51" s="1307"/>
      <c r="CE51" s="1307"/>
      <c r="CF51" s="1307"/>
      <c r="CG51" s="1307"/>
      <c r="CH51" s="1307"/>
      <c r="CI51" s="1307"/>
      <c r="CJ51" s="1307"/>
      <c r="CK51" s="1307"/>
      <c r="CL51" s="1307"/>
      <c r="CM51" s="1307"/>
      <c r="CN51" s="1307"/>
      <c r="CO51" s="1307"/>
      <c r="CP51" s="1307"/>
      <c r="CQ51" s="1307"/>
      <c r="CR51" s="1307"/>
      <c r="CS51" s="1307"/>
      <c r="CT51" s="1307"/>
      <c r="CU51" s="1307"/>
      <c r="CV51" s="1307"/>
      <c r="CW51" s="1307"/>
      <c r="CX51" s="1307"/>
      <c r="CY51" s="1307"/>
      <c r="CZ51" s="1307"/>
      <c r="DA51" s="1307"/>
      <c r="DB51" s="1307"/>
      <c r="DC51" s="1307"/>
    </row>
    <row r="52" spans="1:109" x14ac:dyDescent="0.15">
      <c r="B52" s="394"/>
      <c r="G52" s="1322"/>
      <c r="H52" s="1322"/>
      <c r="I52" s="1326"/>
      <c r="J52" s="1326"/>
      <c r="K52" s="1323"/>
      <c r="L52" s="1323"/>
      <c r="M52" s="1323"/>
      <c r="N52" s="1323"/>
      <c r="AM52" s="403"/>
      <c r="AN52" s="1324"/>
      <c r="AO52" s="1324"/>
      <c r="AP52" s="1324"/>
      <c r="AQ52" s="1324"/>
      <c r="AR52" s="1324"/>
      <c r="AS52" s="1324"/>
      <c r="AT52" s="1324"/>
      <c r="AU52" s="1324"/>
      <c r="AV52" s="1324"/>
      <c r="AW52" s="1324"/>
      <c r="AX52" s="1324"/>
      <c r="AY52" s="1324"/>
      <c r="AZ52" s="1324"/>
      <c r="BA52" s="1324"/>
      <c r="BB52" s="1324"/>
      <c r="BC52" s="1324"/>
      <c r="BD52" s="1324"/>
      <c r="BE52" s="1324"/>
      <c r="BF52" s="1324"/>
      <c r="BG52" s="1324"/>
      <c r="BH52" s="1324"/>
      <c r="BI52" s="1324"/>
      <c r="BJ52" s="1324"/>
      <c r="BK52" s="1324"/>
      <c r="BL52" s="1324"/>
      <c r="BM52" s="1324"/>
      <c r="BN52" s="1324"/>
      <c r="BO52" s="1324"/>
      <c r="BP52" s="1307"/>
      <c r="BQ52" s="1307"/>
      <c r="BR52" s="1307"/>
      <c r="BS52" s="1307"/>
      <c r="BT52" s="1307"/>
      <c r="BU52" s="1307"/>
      <c r="BV52" s="1307"/>
      <c r="BW52" s="1307"/>
      <c r="BX52" s="1307"/>
      <c r="BY52" s="1307"/>
      <c r="BZ52" s="1307"/>
      <c r="CA52" s="1307"/>
      <c r="CB52" s="1307"/>
      <c r="CC52" s="1307"/>
      <c r="CD52" s="1307"/>
      <c r="CE52" s="1307"/>
      <c r="CF52" s="1307"/>
      <c r="CG52" s="1307"/>
      <c r="CH52" s="1307"/>
      <c r="CI52" s="1307"/>
      <c r="CJ52" s="1307"/>
      <c r="CK52" s="1307"/>
      <c r="CL52" s="1307"/>
      <c r="CM52" s="1307"/>
      <c r="CN52" s="1307"/>
      <c r="CO52" s="1307"/>
      <c r="CP52" s="1307"/>
      <c r="CQ52" s="1307"/>
      <c r="CR52" s="1307"/>
      <c r="CS52" s="1307"/>
      <c r="CT52" s="1307"/>
      <c r="CU52" s="1307"/>
      <c r="CV52" s="1307"/>
      <c r="CW52" s="1307"/>
      <c r="CX52" s="1307"/>
      <c r="CY52" s="1307"/>
      <c r="CZ52" s="1307"/>
      <c r="DA52" s="1307"/>
      <c r="DB52" s="1307"/>
      <c r="DC52" s="1307"/>
    </row>
    <row r="53" spans="1:109" x14ac:dyDescent="0.15">
      <c r="A53" s="402"/>
      <c r="B53" s="394"/>
      <c r="G53" s="1322"/>
      <c r="H53" s="1322"/>
      <c r="I53" s="1317"/>
      <c r="J53" s="1317"/>
      <c r="K53" s="1323"/>
      <c r="L53" s="1323"/>
      <c r="M53" s="1323"/>
      <c r="N53" s="1323"/>
      <c r="AM53" s="403"/>
      <c r="AN53" s="1324"/>
      <c r="AO53" s="1324"/>
      <c r="AP53" s="1324"/>
      <c r="AQ53" s="1324"/>
      <c r="AR53" s="1324"/>
      <c r="AS53" s="1324"/>
      <c r="AT53" s="1324"/>
      <c r="AU53" s="1324"/>
      <c r="AV53" s="1324"/>
      <c r="AW53" s="1324"/>
      <c r="AX53" s="1324"/>
      <c r="AY53" s="1324"/>
      <c r="AZ53" s="1324"/>
      <c r="BA53" s="1324"/>
      <c r="BB53" s="1324" t="s">
        <v>604</v>
      </c>
      <c r="BC53" s="1324"/>
      <c r="BD53" s="1324"/>
      <c r="BE53" s="1324"/>
      <c r="BF53" s="1324"/>
      <c r="BG53" s="1324"/>
      <c r="BH53" s="1324"/>
      <c r="BI53" s="1324"/>
      <c r="BJ53" s="1324"/>
      <c r="BK53" s="1324"/>
      <c r="BL53" s="1324"/>
      <c r="BM53" s="1324"/>
      <c r="BN53" s="1324"/>
      <c r="BO53" s="1324"/>
      <c r="BP53" s="1325"/>
      <c r="BQ53" s="1307"/>
      <c r="BR53" s="1307"/>
      <c r="BS53" s="1307"/>
      <c r="BT53" s="1307"/>
      <c r="BU53" s="1307"/>
      <c r="BV53" s="1307"/>
      <c r="BW53" s="1307"/>
      <c r="BX53" s="1307">
        <v>66.2</v>
      </c>
      <c r="BY53" s="1307"/>
      <c r="BZ53" s="1307"/>
      <c r="CA53" s="1307"/>
      <c r="CB53" s="1307"/>
      <c r="CC53" s="1307"/>
      <c r="CD53" s="1307"/>
      <c r="CE53" s="1307"/>
      <c r="CF53" s="1307">
        <v>61.5</v>
      </c>
      <c r="CG53" s="1307"/>
      <c r="CH53" s="1307"/>
      <c r="CI53" s="1307"/>
      <c r="CJ53" s="1307"/>
      <c r="CK53" s="1307"/>
      <c r="CL53" s="1307"/>
      <c r="CM53" s="1307"/>
      <c r="CN53" s="1307">
        <v>66.8</v>
      </c>
      <c r="CO53" s="1307"/>
      <c r="CP53" s="1307"/>
      <c r="CQ53" s="1307"/>
      <c r="CR53" s="1307"/>
      <c r="CS53" s="1307"/>
      <c r="CT53" s="1307"/>
      <c r="CU53" s="1307"/>
      <c r="CV53" s="1307">
        <v>67</v>
      </c>
      <c r="CW53" s="1307"/>
      <c r="CX53" s="1307"/>
      <c r="CY53" s="1307"/>
      <c r="CZ53" s="1307"/>
      <c r="DA53" s="1307"/>
      <c r="DB53" s="1307"/>
      <c r="DC53" s="1307"/>
    </row>
    <row r="54" spans="1:109" x14ac:dyDescent="0.15">
      <c r="A54" s="402"/>
      <c r="B54" s="394"/>
      <c r="G54" s="1322"/>
      <c r="H54" s="1322"/>
      <c r="I54" s="1317"/>
      <c r="J54" s="1317"/>
      <c r="K54" s="1323"/>
      <c r="L54" s="1323"/>
      <c r="M54" s="1323"/>
      <c r="N54" s="1323"/>
      <c r="AM54" s="403"/>
      <c r="AN54" s="1324"/>
      <c r="AO54" s="1324"/>
      <c r="AP54" s="1324"/>
      <c r="AQ54" s="1324"/>
      <c r="AR54" s="1324"/>
      <c r="AS54" s="1324"/>
      <c r="AT54" s="1324"/>
      <c r="AU54" s="1324"/>
      <c r="AV54" s="1324"/>
      <c r="AW54" s="1324"/>
      <c r="AX54" s="1324"/>
      <c r="AY54" s="1324"/>
      <c r="AZ54" s="1324"/>
      <c r="BA54" s="1324"/>
      <c r="BB54" s="1324"/>
      <c r="BC54" s="1324"/>
      <c r="BD54" s="1324"/>
      <c r="BE54" s="1324"/>
      <c r="BF54" s="1324"/>
      <c r="BG54" s="1324"/>
      <c r="BH54" s="1324"/>
      <c r="BI54" s="1324"/>
      <c r="BJ54" s="1324"/>
      <c r="BK54" s="1324"/>
      <c r="BL54" s="1324"/>
      <c r="BM54" s="1324"/>
      <c r="BN54" s="1324"/>
      <c r="BO54" s="1324"/>
      <c r="BP54" s="1307"/>
      <c r="BQ54" s="1307"/>
      <c r="BR54" s="1307"/>
      <c r="BS54" s="1307"/>
      <c r="BT54" s="1307"/>
      <c r="BU54" s="1307"/>
      <c r="BV54" s="1307"/>
      <c r="BW54" s="1307"/>
      <c r="BX54" s="1307"/>
      <c r="BY54" s="1307"/>
      <c r="BZ54" s="1307"/>
      <c r="CA54" s="1307"/>
      <c r="CB54" s="1307"/>
      <c r="CC54" s="1307"/>
      <c r="CD54" s="1307"/>
      <c r="CE54" s="1307"/>
      <c r="CF54" s="1307"/>
      <c r="CG54" s="1307"/>
      <c r="CH54" s="1307"/>
      <c r="CI54" s="1307"/>
      <c r="CJ54" s="1307"/>
      <c r="CK54" s="1307"/>
      <c r="CL54" s="1307"/>
      <c r="CM54" s="1307"/>
      <c r="CN54" s="1307"/>
      <c r="CO54" s="1307"/>
      <c r="CP54" s="1307"/>
      <c r="CQ54" s="1307"/>
      <c r="CR54" s="1307"/>
      <c r="CS54" s="1307"/>
      <c r="CT54" s="1307"/>
      <c r="CU54" s="1307"/>
      <c r="CV54" s="1307"/>
      <c r="CW54" s="1307"/>
      <c r="CX54" s="1307"/>
      <c r="CY54" s="1307"/>
      <c r="CZ54" s="1307"/>
      <c r="DA54" s="1307"/>
      <c r="DB54" s="1307"/>
      <c r="DC54" s="1307"/>
    </row>
    <row r="55" spans="1:109" x14ac:dyDescent="0.15">
      <c r="A55" s="402"/>
      <c r="B55" s="394"/>
      <c r="G55" s="1317"/>
      <c r="H55" s="1317"/>
      <c r="I55" s="1317"/>
      <c r="J55" s="1317"/>
      <c r="K55" s="1323"/>
      <c r="L55" s="1323"/>
      <c r="M55" s="1323"/>
      <c r="N55" s="1323"/>
      <c r="AN55" s="1321" t="s">
        <v>605</v>
      </c>
      <c r="AO55" s="1321"/>
      <c r="AP55" s="1321"/>
      <c r="AQ55" s="1321"/>
      <c r="AR55" s="1321"/>
      <c r="AS55" s="1321"/>
      <c r="AT55" s="1321"/>
      <c r="AU55" s="1321"/>
      <c r="AV55" s="1321"/>
      <c r="AW55" s="1321"/>
      <c r="AX55" s="1321"/>
      <c r="AY55" s="1321"/>
      <c r="AZ55" s="1321"/>
      <c r="BA55" s="1321"/>
      <c r="BB55" s="1324" t="s">
        <v>603</v>
      </c>
      <c r="BC55" s="1324"/>
      <c r="BD55" s="1324"/>
      <c r="BE55" s="1324"/>
      <c r="BF55" s="1324"/>
      <c r="BG55" s="1324"/>
      <c r="BH55" s="1324"/>
      <c r="BI55" s="1324"/>
      <c r="BJ55" s="1324"/>
      <c r="BK55" s="1324"/>
      <c r="BL55" s="1324"/>
      <c r="BM55" s="1324"/>
      <c r="BN55" s="1324"/>
      <c r="BO55" s="1324"/>
      <c r="BP55" s="1325"/>
      <c r="BQ55" s="1307"/>
      <c r="BR55" s="1307"/>
      <c r="BS55" s="1307"/>
      <c r="BT55" s="1307"/>
      <c r="BU55" s="1307"/>
      <c r="BV55" s="1307"/>
      <c r="BW55" s="1307"/>
      <c r="BX55" s="1307">
        <v>0</v>
      </c>
      <c r="BY55" s="1307"/>
      <c r="BZ55" s="1307"/>
      <c r="CA55" s="1307"/>
      <c r="CB55" s="1307"/>
      <c r="CC55" s="1307"/>
      <c r="CD55" s="1307"/>
      <c r="CE55" s="1307"/>
      <c r="CF55" s="1307">
        <v>0</v>
      </c>
      <c r="CG55" s="1307"/>
      <c r="CH55" s="1307"/>
      <c r="CI55" s="1307"/>
      <c r="CJ55" s="1307"/>
      <c r="CK55" s="1307"/>
      <c r="CL55" s="1307"/>
      <c r="CM55" s="1307"/>
      <c r="CN55" s="1307">
        <v>0</v>
      </c>
      <c r="CO55" s="1307"/>
      <c r="CP55" s="1307"/>
      <c r="CQ55" s="1307"/>
      <c r="CR55" s="1307"/>
      <c r="CS55" s="1307"/>
      <c r="CT55" s="1307"/>
      <c r="CU55" s="1307"/>
      <c r="CV55" s="1307">
        <v>0</v>
      </c>
      <c r="CW55" s="1307"/>
      <c r="CX55" s="1307"/>
      <c r="CY55" s="1307"/>
      <c r="CZ55" s="1307"/>
      <c r="DA55" s="1307"/>
      <c r="DB55" s="1307"/>
      <c r="DC55" s="1307"/>
    </row>
    <row r="56" spans="1:109" x14ac:dyDescent="0.15">
      <c r="A56" s="402"/>
      <c r="B56" s="394"/>
      <c r="G56" s="1317"/>
      <c r="H56" s="1317"/>
      <c r="I56" s="1317"/>
      <c r="J56" s="1317"/>
      <c r="K56" s="1323"/>
      <c r="L56" s="1323"/>
      <c r="M56" s="1323"/>
      <c r="N56" s="1323"/>
      <c r="AN56" s="1321"/>
      <c r="AO56" s="1321"/>
      <c r="AP56" s="1321"/>
      <c r="AQ56" s="1321"/>
      <c r="AR56" s="1321"/>
      <c r="AS56" s="1321"/>
      <c r="AT56" s="1321"/>
      <c r="AU56" s="1321"/>
      <c r="AV56" s="1321"/>
      <c r="AW56" s="1321"/>
      <c r="AX56" s="1321"/>
      <c r="AY56" s="1321"/>
      <c r="AZ56" s="1321"/>
      <c r="BA56" s="1321"/>
      <c r="BB56" s="1324"/>
      <c r="BC56" s="1324"/>
      <c r="BD56" s="1324"/>
      <c r="BE56" s="1324"/>
      <c r="BF56" s="1324"/>
      <c r="BG56" s="1324"/>
      <c r="BH56" s="1324"/>
      <c r="BI56" s="1324"/>
      <c r="BJ56" s="1324"/>
      <c r="BK56" s="1324"/>
      <c r="BL56" s="1324"/>
      <c r="BM56" s="1324"/>
      <c r="BN56" s="1324"/>
      <c r="BO56" s="1324"/>
      <c r="BP56" s="1307"/>
      <c r="BQ56" s="1307"/>
      <c r="BR56" s="1307"/>
      <c r="BS56" s="1307"/>
      <c r="BT56" s="1307"/>
      <c r="BU56" s="1307"/>
      <c r="BV56" s="1307"/>
      <c r="BW56" s="1307"/>
      <c r="BX56" s="1307"/>
      <c r="BY56" s="1307"/>
      <c r="BZ56" s="1307"/>
      <c r="CA56" s="1307"/>
      <c r="CB56" s="1307"/>
      <c r="CC56" s="1307"/>
      <c r="CD56" s="1307"/>
      <c r="CE56" s="1307"/>
      <c r="CF56" s="1307"/>
      <c r="CG56" s="1307"/>
      <c r="CH56" s="1307"/>
      <c r="CI56" s="1307"/>
      <c r="CJ56" s="1307"/>
      <c r="CK56" s="1307"/>
      <c r="CL56" s="1307"/>
      <c r="CM56" s="1307"/>
      <c r="CN56" s="1307"/>
      <c r="CO56" s="1307"/>
      <c r="CP56" s="1307"/>
      <c r="CQ56" s="1307"/>
      <c r="CR56" s="1307"/>
      <c r="CS56" s="1307"/>
      <c r="CT56" s="1307"/>
      <c r="CU56" s="1307"/>
      <c r="CV56" s="1307"/>
      <c r="CW56" s="1307"/>
      <c r="CX56" s="1307"/>
      <c r="CY56" s="1307"/>
      <c r="CZ56" s="1307"/>
      <c r="DA56" s="1307"/>
      <c r="DB56" s="1307"/>
      <c r="DC56" s="1307"/>
    </row>
    <row r="57" spans="1:109" s="402" customFormat="1" x14ac:dyDescent="0.15">
      <c r="B57" s="406"/>
      <c r="G57" s="1317"/>
      <c r="H57" s="1317"/>
      <c r="I57" s="1327"/>
      <c r="J57" s="1327"/>
      <c r="K57" s="1323"/>
      <c r="L57" s="1323"/>
      <c r="M57" s="1323"/>
      <c r="N57" s="1323"/>
      <c r="AM57" s="387"/>
      <c r="AN57" s="1321"/>
      <c r="AO57" s="1321"/>
      <c r="AP57" s="1321"/>
      <c r="AQ57" s="1321"/>
      <c r="AR57" s="1321"/>
      <c r="AS57" s="1321"/>
      <c r="AT57" s="1321"/>
      <c r="AU57" s="1321"/>
      <c r="AV57" s="1321"/>
      <c r="AW57" s="1321"/>
      <c r="AX57" s="1321"/>
      <c r="AY57" s="1321"/>
      <c r="AZ57" s="1321"/>
      <c r="BA57" s="1321"/>
      <c r="BB57" s="1324" t="s">
        <v>604</v>
      </c>
      <c r="BC57" s="1324"/>
      <c r="BD57" s="1324"/>
      <c r="BE57" s="1324"/>
      <c r="BF57" s="1324"/>
      <c r="BG57" s="1324"/>
      <c r="BH57" s="1324"/>
      <c r="BI57" s="1324"/>
      <c r="BJ57" s="1324"/>
      <c r="BK57" s="1324"/>
      <c r="BL57" s="1324"/>
      <c r="BM57" s="1324"/>
      <c r="BN57" s="1324"/>
      <c r="BO57" s="1324"/>
      <c r="BP57" s="1325"/>
      <c r="BQ57" s="1307"/>
      <c r="BR57" s="1307"/>
      <c r="BS57" s="1307"/>
      <c r="BT57" s="1307"/>
      <c r="BU57" s="1307"/>
      <c r="BV57" s="1307"/>
      <c r="BW57" s="1307"/>
      <c r="BX57" s="1307">
        <v>54.2</v>
      </c>
      <c r="BY57" s="1307"/>
      <c r="BZ57" s="1307"/>
      <c r="CA57" s="1307"/>
      <c r="CB57" s="1307"/>
      <c r="CC57" s="1307"/>
      <c r="CD57" s="1307"/>
      <c r="CE57" s="1307"/>
      <c r="CF57" s="1307">
        <v>56.3</v>
      </c>
      <c r="CG57" s="1307"/>
      <c r="CH57" s="1307"/>
      <c r="CI57" s="1307"/>
      <c r="CJ57" s="1307"/>
      <c r="CK57" s="1307"/>
      <c r="CL57" s="1307"/>
      <c r="CM57" s="1307"/>
      <c r="CN57" s="1307">
        <v>57.6</v>
      </c>
      <c r="CO57" s="1307"/>
      <c r="CP57" s="1307"/>
      <c r="CQ57" s="1307"/>
      <c r="CR57" s="1307"/>
      <c r="CS57" s="1307"/>
      <c r="CT57" s="1307"/>
      <c r="CU57" s="1307"/>
      <c r="CV57" s="1307">
        <v>58.7</v>
      </c>
      <c r="CW57" s="1307"/>
      <c r="CX57" s="1307"/>
      <c r="CY57" s="1307"/>
      <c r="CZ57" s="1307"/>
      <c r="DA57" s="1307"/>
      <c r="DB57" s="1307"/>
      <c r="DC57" s="1307"/>
      <c r="DD57" s="407"/>
      <c r="DE57" s="406"/>
    </row>
    <row r="58" spans="1:109" s="402" customFormat="1" x14ac:dyDescent="0.15">
      <c r="A58" s="387"/>
      <c r="B58" s="406"/>
      <c r="G58" s="1317"/>
      <c r="H58" s="1317"/>
      <c r="I58" s="1327"/>
      <c r="J58" s="1327"/>
      <c r="K58" s="1323"/>
      <c r="L58" s="1323"/>
      <c r="M58" s="1323"/>
      <c r="N58" s="1323"/>
      <c r="AM58" s="387"/>
      <c r="AN58" s="1321"/>
      <c r="AO58" s="1321"/>
      <c r="AP58" s="1321"/>
      <c r="AQ58" s="1321"/>
      <c r="AR58" s="1321"/>
      <c r="AS58" s="1321"/>
      <c r="AT58" s="1321"/>
      <c r="AU58" s="1321"/>
      <c r="AV58" s="1321"/>
      <c r="AW58" s="1321"/>
      <c r="AX58" s="1321"/>
      <c r="AY58" s="1321"/>
      <c r="AZ58" s="1321"/>
      <c r="BA58" s="1321"/>
      <c r="BB58" s="1324"/>
      <c r="BC58" s="1324"/>
      <c r="BD58" s="1324"/>
      <c r="BE58" s="1324"/>
      <c r="BF58" s="1324"/>
      <c r="BG58" s="1324"/>
      <c r="BH58" s="1324"/>
      <c r="BI58" s="1324"/>
      <c r="BJ58" s="1324"/>
      <c r="BK58" s="1324"/>
      <c r="BL58" s="1324"/>
      <c r="BM58" s="1324"/>
      <c r="BN58" s="1324"/>
      <c r="BO58" s="1324"/>
      <c r="BP58" s="1307"/>
      <c r="BQ58" s="1307"/>
      <c r="BR58" s="1307"/>
      <c r="BS58" s="1307"/>
      <c r="BT58" s="1307"/>
      <c r="BU58" s="1307"/>
      <c r="BV58" s="1307"/>
      <c r="BW58" s="1307"/>
      <c r="BX58" s="1307"/>
      <c r="BY58" s="1307"/>
      <c r="BZ58" s="1307"/>
      <c r="CA58" s="1307"/>
      <c r="CB58" s="1307"/>
      <c r="CC58" s="1307"/>
      <c r="CD58" s="1307"/>
      <c r="CE58" s="1307"/>
      <c r="CF58" s="1307"/>
      <c r="CG58" s="1307"/>
      <c r="CH58" s="1307"/>
      <c r="CI58" s="1307"/>
      <c r="CJ58" s="1307"/>
      <c r="CK58" s="1307"/>
      <c r="CL58" s="1307"/>
      <c r="CM58" s="1307"/>
      <c r="CN58" s="1307"/>
      <c r="CO58" s="1307"/>
      <c r="CP58" s="1307"/>
      <c r="CQ58" s="1307"/>
      <c r="CR58" s="1307"/>
      <c r="CS58" s="1307"/>
      <c r="CT58" s="1307"/>
      <c r="CU58" s="1307"/>
      <c r="CV58" s="1307"/>
      <c r="CW58" s="1307"/>
      <c r="CX58" s="1307"/>
      <c r="CY58" s="1307"/>
      <c r="CZ58" s="1307"/>
      <c r="DA58" s="1307"/>
      <c r="DB58" s="1307"/>
      <c r="DC58" s="1307"/>
      <c r="DD58" s="407"/>
      <c r="DE58" s="406"/>
    </row>
    <row r="59" spans="1:109" s="402" customFormat="1" x14ac:dyDescent="0.15">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x14ac:dyDescent="0.15">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x14ac:dyDescent="0.15">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x14ac:dyDescent="0.15">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x14ac:dyDescent="0.15">
      <c r="B63" s="413" t="s">
        <v>606</v>
      </c>
    </row>
    <row r="64" spans="1:109" x14ac:dyDescent="0.15">
      <c r="B64" s="394"/>
      <c r="G64" s="401"/>
      <c r="I64" s="414"/>
      <c r="J64" s="414"/>
      <c r="K64" s="414"/>
      <c r="L64" s="414"/>
      <c r="M64" s="414"/>
      <c r="N64" s="415"/>
      <c r="AM64" s="401"/>
      <c r="AN64" s="401" t="s">
        <v>600</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x14ac:dyDescent="0.15">
      <c r="B65" s="394"/>
      <c r="AN65" s="1308" t="s">
        <v>608</v>
      </c>
      <c r="AO65" s="1309"/>
      <c r="AP65" s="1309"/>
      <c r="AQ65" s="1309"/>
      <c r="AR65" s="1309"/>
      <c r="AS65" s="1309"/>
      <c r="AT65" s="1309"/>
      <c r="AU65" s="1309"/>
      <c r="AV65" s="1309"/>
      <c r="AW65" s="1309"/>
      <c r="AX65" s="1309"/>
      <c r="AY65" s="1309"/>
      <c r="AZ65" s="1309"/>
      <c r="BA65" s="1309"/>
      <c r="BB65" s="1309"/>
      <c r="BC65" s="1309"/>
      <c r="BD65" s="1309"/>
      <c r="BE65" s="1309"/>
      <c r="BF65" s="1309"/>
      <c r="BG65" s="1309"/>
      <c r="BH65" s="1309"/>
      <c r="BI65" s="1309"/>
      <c r="BJ65" s="1309"/>
      <c r="BK65" s="1309"/>
      <c r="BL65" s="1309"/>
      <c r="BM65" s="1309"/>
      <c r="BN65" s="1309"/>
      <c r="BO65" s="1309"/>
      <c r="BP65" s="1309"/>
      <c r="BQ65" s="1309"/>
      <c r="BR65" s="1309"/>
      <c r="BS65" s="1309"/>
      <c r="BT65" s="1309"/>
      <c r="BU65" s="1309"/>
      <c r="BV65" s="1309"/>
      <c r="BW65" s="1309"/>
      <c r="BX65" s="1309"/>
      <c r="BY65" s="1309"/>
      <c r="BZ65" s="1309"/>
      <c r="CA65" s="1309"/>
      <c r="CB65" s="1309"/>
      <c r="CC65" s="1309"/>
      <c r="CD65" s="1309"/>
      <c r="CE65" s="1309"/>
      <c r="CF65" s="1309"/>
      <c r="CG65" s="1309"/>
      <c r="CH65" s="1309"/>
      <c r="CI65" s="1309"/>
      <c r="CJ65" s="1309"/>
      <c r="CK65" s="1309"/>
      <c r="CL65" s="1309"/>
      <c r="CM65" s="1309"/>
      <c r="CN65" s="1309"/>
      <c r="CO65" s="1309"/>
      <c r="CP65" s="1309"/>
      <c r="CQ65" s="1309"/>
      <c r="CR65" s="1309"/>
      <c r="CS65" s="1309"/>
      <c r="CT65" s="1309"/>
      <c r="CU65" s="1309"/>
      <c r="CV65" s="1309"/>
      <c r="CW65" s="1309"/>
      <c r="CX65" s="1309"/>
      <c r="CY65" s="1309"/>
      <c r="CZ65" s="1309"/>
      <c r="DA65" s="1309"/>
      <c r="DB65" s="1309"/>
      <c r="DC65" s="1310"/>
    </row>
    <row r="66" spans="2:107" x14ac:dyDescent="0.15">
      <c r="B66" s="394"/>
      <c r="AN66" s="1311"/>
      <c r="AO66" s="1312"/>
      <c r="AP66" s="1312"/>
      <c r="AQ66" s="1312"/>
      <c r="AR66" s="1312"/>
      <c r="AS66" s="1312"/>
      <c r="AT66" s="1312"/>
      <c r="AU66" s="1312"/>
      <c r="AV66" s="1312"/>
      <c r="AW66" s="1312"/>
      <c r="AX66" s="1312"/>
      <c r="AY66" s="1312"/>
      <c r="AZ66" s="1312"/>
      <c r="BA66" s="1312"/>
      <c r="BB66" s="1312"/>
      <c r="BC66" s="1312"/>
      <c r="BD66" s="1312"/>
      <c r="BE66" s="1312"/>
      <c r="BF66" s="1312"/>
      <c r="BG66" s="1312"/>
      <c r="BH66" s="1312"/>
      <c r="BI66" s="1312"/>
      <c r="BJ66" s="1312"/>
      <c r="BK66" s="1312"/>
      <c r="BL66" s="1312"/>
      <c r="BM66" s="1312"/>
      <c r="BN66" s="1312"/>
      <c r="BO66" s="1312"/>
      <c r="BP66" s="1312"/>
      <c r="BQ66" s="1312"/>
      <c r="BR66" s="1312"/>
      <c r="BS66" s="1312"/>
      <c r="BT66" s="1312"/>
      <c r="BU66" s="1312"/>
      <c r="BV66" s="1312"/>
      <c r="BW66" s="1312"/>
      <c r="BX66" s="1312"/>
      <c r="BY66" s="1312"/>
      <c r="BZ66" s="1312"/>
      <c r="CA66" s="1312"/>
      <c r="CB66" s="1312"/>
      <c r="CC66" s="1312"/>
      <c r="CD66" s="1312"/>
      <c r="CE66" s="1312"/>
      <c r="CF66" s="1312"/>
      <c r="CG66" s="1312"/>
      <c r="CH66" s="1312"/>
      <c r="CI66" s="1312"/>
      <c r="CJ66" s="1312"/>
      <c r="CK66" s="1312"/>
      <c r="CL66" s="1312"/>
      <c r="CM66" s="1312"/>
      <c r="CN66" s="1312"/>
      <c r="CO66" s="1312"/>
      <c r="CP66" s="1312"/>
      <c r="CQ66" s="1312"/>
      <c r="CR66" s="1312"/>
      <c r="CS66" s="1312"/>
      <c r="CT66" s="1312"/>
      <c r="CU66" s="1312"/>
      <c r="CV66" s="1312"/>
      <c r="CW66" s="1312"/>
      <c r="CX66" s="1312"/>
      <c r="CY66" s="1312"/>
      <c r="CZ66" s="1312"/>
      <c r="DA66" s="1312"/>
      <c r="DB66" s="1312"/>
      <c r="DC66" s="1313"/>
    </row>
    <row r="67" spans="2:107" x14ac:dyDescent="0.15">
      <c r="B67" s="394"/>
      <c r="AN67" s="1311"/>
      <c r="AO67" s="1312"/>
      <c r="AP67" s="1312"/>
      <c r="AQ67" s="1312"/>
      <c r="AR67" s="1312"/>
      <c r="AS67" s="1312"/>
      <c r="AT67" s="1312"/>
      <c r="AU67" s="1312"/>
      <c r="AV67" s="1312"/>
      <c r="AW67" s="1312"/>
      <c r="AX67" s="1312"/>
      <c r="AY67" s="1312"/>
      <c r="AZ67" s="1312"/>
      <c r="BA67" s="1312"/>
      <c r="BB67" s="1312"/>
      <c r="BC67" s="1312"/>
      <c r="BD67" s="1312"/>
      <c r="BE67" s="1312"/>
      <c r="BF67" s="1312"/>
      <c r="BG67" s="1312"/>
      <c r="BH67" s="1312"/>
      <c r="BI67" s="1312"/>
      <c r="BJ67" s="1312"/>
      <c r="BK67" s="1312"/>
      <c r="BL67" s="1312"/>
      <c r="BM67" s="1312"/>
      <c r="BN67" s="1312"/>
      <c r="BO67" s="1312"/>
      <c r="BP67" s="1312"/>
      <c r="BQ67" s="1312"/>
      <c r="BR67" s="1312"/>
      <c r="BS67" s="1312"/>
      <c r="BT67" s="1312"/>
      <c r="BU67" s="1312"/>
      <c r="BV67" s="1312"/>
      <c r="BW67" s="1312"/>
      <c r="BX67" s="1312"/>
      <c r="BY67" s="1312"/>
      <c r="BZ67" s="1312"/>
      <c r="CA67" s="1312"/>
      <c r="CB67" s="1312"/>
      <c r="CC67" s="1312"/>
      <c r="CD67" s="1312"/>
      <c r="CE67" s="1312"/>
      <c r="CF67" s="1312"/>
      <c r="CG67" s="1312"/>
      <c r="CH67" s="1312"/>
      <c r="CI67" s="1312"/>
      <c r="CJ67" s="1312"/>
      <c r="CK67" s="1312"/>
      <c r="CL67" s="1312"/>
      <c r="CM67" s="1312"/>
      <c r="CN67" s="1312"/>
      <c r="CO67" s="1312"/>
      <c r="CP67" s="1312"/>
      <c r="CQ67" s="1312"/>
      <c r="CR67" s="1312"/>
      <c r="CS67" s="1312"/>
      <c r="CT67" s="1312"/>
      <c r="CU67" s="1312"/>
      <c r="CV67" s="1312"/>
      <c r="CW67" s="1312"/>
      <c r="CX67" s="1312"/>
      <c r="CY67" s="1312"/>
      <c r="CZ67" s="1312"/>
      <c r="DA67" s="1312"/>
      <c r="DB67" s="1312"/>
      <c r="DC67" s="1313"/>
    </row>
    <row r="68" spans="2:107" x14ac:dyDescent="0.15">
      <c r="B68" s="394"/>
      <c r="AN68" s="1311"/>
      <c r="AO68" s="1312"/>
      <c r="AP68" s="1312"/>
      <c r="AQ68" s="1312"/>
      <c r="AR68" s="1312"/>
      <c r="AS68" s="1312"/>
      <c r="AT68" s="1312"/>
      <c r="AU68" s="1312"/>
      <c r="AV68" s="1312"/>
      <c r="AW68" s="1312"/>
      <c r="AX68" s="1312"/>
      <c r="AY68" s="1312"/>
      <c r="AZ68" s="1312"/>
      <c r="BA68" s="1312"/>
      <c r="BB68" s="1312"/>
      <c r="BC68" s="1312"/>
      <c r="BD68" s="1312"/>
      <c r="BE68" s="1312"/>
      <c r="BF68" s="1312"/>
      <c r="BG68" s="1312"/>
      <c r="BH68" s="1312"/>
      <c r="BI68" s="1312"/>
      <c r="BJ68" s="1312"/>
      <c r="BK68" s="1312"/>
      <c r="BL68" s="1312"/>
      <c r="BM68" s="1312"/>
      <c r="BN68" s="1312"/>
      <c r="BO68" s="1312"/>
      <c r="BP68" s="1312"/>
      <c r="BQ68" s="1312"/>
      <c r="BR68" s="1312"/>
      <c r="BS68" s="1312"/>
      <c r="BT68" s="1312"/>
      <c r="BU68" s="1312"/>
      <c r="BV68" s="1312"/>
      <c r="BW68" s="1312"/>
      <c r="BX68" s="1312"/>
      <c r="BY68" s="1312"/>
      <c r="BZ68" s="1312"/>
      <c r="CA68" s="1312"/>
      <c r="CB68" s="1312"/>
      <c r="CC68" s="1312"/>
      <c r="CD68" s="1312"/>
      <c r="CE68" s="1312"/>
      <c r="CF68" s="1312"/>
      <c r="CG68" s="1312"/>
      <c r="CH68" s="1312"/>
      <c r="CI68" s="1312"/>
      <c r="CJ68" s="1312"/>
      <c r="CK68" s="1312"/>
      <c r="CL68" s="1312"/>
      <c r="CM68" s="1312"/>
      <c r="CN68" s="1312"/>
      <c r="CO68" s="1312"/>
      <c r="CP68" s="1312"/>
      <c r="CQ68" s="1312"/>
      <c r="CR68" s="1312"/>
      <c r="CS68" s="1312"/>
      <c r="CT68" s="1312"/>
      <c r="CU68" s="1312"/>
      <c r="CV68" s="1312"/>
      <c r="CW68" s="1312"/>
      <c r="CX68" s="1312"/>
      <c r="CY68" s="1312"/>
      <c r="CZ68" s="1312"/>
      <c r="DA68" s="1312"/>
      <c r="DB68" s="1312"/>
      <c r="DC68" s="1313"/>
    </row>
    <row r="69" spans="2:107" x14ac:dyDescent="0.15">
      <c r="B69" s="394"/>
      <c r="AN69" s="1314"/>
      <c r="AO69" s="1315"/>
      <c r="AP69" s="1315"/>
      <c r="AQ69" s="1315"/>
      <c r="AR69" s="1315"/>
      <c r="AS69" s="1315"/>
      <c r="AT69" s="1315"/>
      <c r="AU69" s="1315"/>
      <c r="AV69" s="1315"/>
      <c r="AW69" s="1315"/>
      <c r="AX69" s="1315"/>
      <c r="AY69" s="1315"/>
      <c r="AZ69" s="1315"/>
      <c r="BA69" s="1315"/>
      <c r="BB69" s="1315"/>
      <c r="BC69" s="1315"/>
      <c r="BD69" s="1315"/>
      <c r="BE69" s="1315"/>
      <c r="BF69" s="1315"/>
      <c r="BG69" s="1315"/>
      <c r="BH69" s="1315"/>
      <c r="BI69" s="1315"/>
      <c r="BJ69" s="1315"/>
      <c r="BK69" s="1315"/>
      <c r="BL69" s="1315"/>
      <c r="BM69" s="1315"/>
      <c r="BN69" s="1315"/>
      <c r="BO69" s="1315"/>
      <c r="BP69" s="1315"/>
      <c r="BQ69" s="1315"/>
      <c r="BR69" s="1315"/>
      <c r="BS69" s="1315"/>
      <c r="BT69" s="1315"/>
      <c r="BU69" s="1315"/>
      <c r="BV69" s="1315"/>
      <c r="BW69" s="1315"/>
      <c r="BX69" s="1315"/>
      <c r="BY69" s="1315"/>
      <c r="BZ69" s="1315"/>
      <c r="CA69" s="1315"/>
      <c r="CB69" s="1315"/>
      <c r="CC69" s="1315"/>
      <c r="CD69" s="1315"/>
      <c r="CE69" s="1315"/>
      <c r="CF69" s="1315"/>
      <c r="CG69" s="1315"/>
      <c r="CH69" s="1315"/>
      <c r="CI69" s="1315"/>
      <c r="CJ69" s="1315"/>
      <c r="CK69" s="1315"/>
      <c r="CL69" s="1315"/>
      <c r="CM69" s="1315"/>
      <c r="CN69" s="1315"/>
      <c r="CO69" s="1315"/>
      <c r="CP69" s="1315"/>
      <c r="CQ69" s="1315"/>
      <c r="CR69" s="1315"/>
      <c r="CS69" s="1315"/>
      <c r="CT69" s="1315"/>
      <c r="CU69" s="1315"/>
      <c r="CV69" s="1315"/>
      <c r="CW69" s="1315"/>
      <c r="CX69" s="1315"/>
      <c r="CY69" s="1315"/>
      <c r="CZ69" s="1315"/>
      <c r="DA69" s="1315"/>
      <c r="DB69" s="1315"/>
      <c r="DC69" s="1316"/>
    </row>
    <row r="70" spans="2:107" x14ac:dyDescent="0.15">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x14ac:dyDescent="0.15">
      <c r="B71" s="394"/>
      <c r="G71" s="419"/>
      <c r="I71" s="420"/>
      <c r="J71" s="417"/>
      <c r="K71" s="417"/>
      <c r="L71" s="418"/>
      <c r="M71" s="417"/>
      <c r="N71" s="418"/>
      <c r="AM71" s="419"/>
      <c r="AN71" s="387" t="s">
        <v>601</v>
      </c>
    </row>
    <row r="72" spans="2:107" x14ac:dyDescent="0.15">
      <c r="B72" s="394"/>
      <c r="G72" s="1317"/>
      <c r="H72" s="1317"/>
      <c r="I72" s="1317"/>
      <c r="J72" s="1317"/>
      <c r="K72" s="404"/>
      <c r="L72" s="404"/>
      <c r="M72" s="405"/>
      <c r="N72" s="405"/>
      <c r="AN72" s="1318"/>
      <c r="AO72" s="1319"/>
      <c r="AP72" s="1319"/>
      <c r="AQ72" s="1319"/>
      <c r="AR72" s="1319"/>
      <c r="AS72" s="1319"/>
      <c r="AT72" s="1319"/>
      <c r="AU72" s="1319"/>
      <c r="AV72" s="1319"/>
      <c r="AW72" s="1319"/>
      <c r="AX72" s="1319"/>
      <c r="AY72" s="1319"/>
      <c r="AZ72" s="1319"/>
      <c r="BA72" s="1319"/>
      <c r="BB72" s="1319"/>
      <c r="BC72" s="1319"/>
      <c r="BD72" s="1319"/>
      <c r="BE72" s="1319"/>
      <c r="BF72" s="1319"/>
      <c r="BG72" s="1319"/>
      <c r="BH72" s="1319"/>
      <c r="BI72" s="1319"/>
      <c r="BJ72" s="1319"/>
      <c r="BK72" s="1319"/>
      <c r="BL72" s="1319"/>
      <c r="BM72" s="1319"/>
      <c r="BN72" s="1319"/>
      <c r="BO72" s="1320"/>
      <c r="BP72" s="1321" t="s">
        <v>560</v>
      </c>
      <c r="BQ72" s="1321"/>
      <c r="BR72" s="1321"/>
      <c r="BS72" s="1321"/>
      <c r="BT72" s="1321"/>
      <c r="BU72" s="1321"/>
      <c r="BV72" s="1321"/>
      <c r="BW72" s="1321"/>
      <c r="BX72" s="1321" t="s">
        <v>561</v>
      </c>
      <c r="BY72" s="1321"/>
      <c r="BZ72" s="1321"/>
      <c r="CA72" s="1321"/>
      <c r="CB72" s="1321"/>
      <c r="CC72" s="1321"/>
      <c r="CD72" s="1321"/>
      <c r="CE72" s="1321"/>
      <c r="CF72" s="1321" t="s">
        <v>562</v>
      </c>
      <c r="CG72" s="1321"/>
      <c r="CH72" s="1321"/>
      <c r="CI72" s="1321"/>
      <c r="CJ72" s="1321"/>
      <c r="CK72" s="1321"/>
      <c r="CL72" s="1321"/>
      <c r="CM72" s="1321"/>
      <c r="CN72" s="1321" t="s">
        <v>563</v>
      </c>
      <c r="CO72" s="1321"/>
      <c r="CP72" s="1321"/>
      <c r="CQ72" s="1321"/>
      <c r="CR72" s="1321"/>
      <c r="CS72" s="1321"/>
      <c r="CT72" s="1321"/>
      <c r="CU72" s="1321"/>
      <c r="CV72" s="1321" t="s">
        <v>564</v>
      </c>
      <c r="CW72" s="1321"/>
      <c r="CX72" s="1321"/>
      <c r="CY72" s="1321"/>
      <c r="CZ72" s="1321"/>
      <c r="DA72" s="1321"/>
      <c r="DB72" s="1321"/>
      <c r="DC72" s="1321"/>
    </row>
    <row r="73" spans="2:107" x14ac:dyDescent="0.15">
      <c r="B73" s="394"/>
      <c r="G73" s="1322"/>
      <c r="H73" s="1322"/>
      <c r="I73" s="1322"/>
      <c r="J73" s="1322"/>
      <c r="K73" s="1328"/>
      <c r="L73" s="1328"/>
      <c r="M73" s="1328"/>
      <c r="N73" s="1328"/>
      <c r="AM73" s="403"/>
      <c r="AN73" s="1324" t="s">
        <v>602</v>
      </c>
      <c r="AO73" s="1324"/>
      <c r="AP73" s="1324"/>
      <c r="AQ73" s="1324"/>
      <c r="AR73" s="1324"/>
      <c r="AS73" s="1324"/>
      <c r="AT73" s="1324"/>
      <c r="AU73" s="1324"/>
      <c r="AV73" s="1324"/>
      <c r="AW73" s="1324"/>
      <c r="AX73" s="1324"/>
      <c r="AY73" s="1324"/>
      <c r="AZ73" s="1324"/>
      <c r="BA73" s="1324"/>
      <c r="BB73" s="1324" t="s">
        <v>603</v>
      </c>
      <c r="BC73" s="1324"/>
      <c r="BD73" s="1324"/>
      <c r="BE73" s="1324"/>
      <c r="BF73" s="1324"/>
      <c r="BG73" s="1324"/>
      <c r="BH73" s="1324"/>
      <c r="BI73" s="1324"/>
      <c r="BJ73" s="1324"/>
      <c r="BK73" s="1324"/>
      <c r="BL73" s="1324"/>
      <c r="BM73" s="1324"/>
      <c r="BN73" s="1324"/>
      <c r="BO73" s="1324"/>
      <c r="BP73" s="1307"/>
      <c r="BQ73" s="1307"/>
      <c r="BR73" s="1307"/>
      <c r="BS73" s="1307"/>
      <c r="BT73" s="1307"/>
      <c r="BU73" s="1307"/>
      <c r="BV73" s="1307"/>
      <c r="BW73" s="1307"/>
      <c r="BX73" s="1307"/>
      <c r="BY73" s="1307"/>
      <c r="BZ73" s="1307"/>
      <c r="CA73" s="1307"/>
      <c r="CB73" s="1307"/>
      <c r="CC73" s="1307"/>
      <c r="CD73" s="1307"/>
      <c r="CE73" s="1307"/>
      <c r="CF73" s="1307"/>
      <c r="CG73" s="1307"/>
      <c r="CH73" s="1307"/>
      <c r="CI73" s="1307"/>
      <c r="CJ73" s="1307"/>
      <c r="CK73" s="1307"/>
      <c r="CL73" s="1307"/>
      <c r="CM73" s="1307"/>
      <c r="CN73" s="1307"/>
      <c r="CO73" s="1307"/>
      <c r="CP73" s="1307"/>
      <c r="CQ73" s="1307"/>
      <c r="CR73" s="1307"/>
      <c r="CS73" s="1307"/>
      <c r="CT73" s="1307"/>
      <c r="CU73" s="1307"/>
      <c r="CV73" s="1307"/>
      <c r="CW73" s="1307"/>
      <c r="CX73" s="1307"/>
      <c r="CY73" s="1307"/>
      <c r="CZ73" s="1307"/>
      <c r="DA73" s="1307"/>
      <c r="DB73" s="1307"/>
      <c r="DC73" s="1307"/>
    </row>
    <row r="74" spans="2:107" x14ac:dyDescent="0.15">
      <c r="B74" s="394"/>
      <c r="G74" s="1322"/>
      <c r="H74" s="1322"/>
      <c r="I74" s="1322"/>
      <c r="J74" s="1322"/>
      <c r="K74" s="1328"/>
      <c r="L74" s="1328"/>
      <c r="M74" s="1328"/>
      <c r="N74" s="1328"/>
      <c r="AM74" s="403"/>
      <c r="AN74" s="1324"/>
      <c r="AO74" s="1324"/>
      <c r="AP74" s="1324"/>
      <c r="AQ74" s="1324"/>
      <c r="AR74" s="1324"/>
      <c r="AS74" s="1324"/>
      <c r="AT74" s="1324"/>
      <c r="AU74" s="1324"/>
      <c r="AV74" s="1324"/>
      <c r="AW74" s="1324"/>
      <c r="AX74" s="1324"/>
      <c r="AY74" s="1324"/>
      <c r="AZ74" s="1324"/>
      <c r="BA74" s="1324"/>
      <c r="BB74" s="1324"/>
      <c r="BC74" s="1324"/>
      <c r="BD74" s="1324"/>
      <c r="BE74" s="1324"/>
      <c r="BF74" s="1324"/>
      <c r="BG74" s="1324"/>
      <c r="BH74" s="1324"/>
      <c r="BI74" s="1324"/>
      <c r="BJ74" s="1324"/>
      <c r="BK74" s="1324"/>
      <c r="BL74" s="1324"/>
      <c r="BM74" s="1324"/>
      <c r="BN74" s="1324"/>
      <c r="BO74" s="1324"/>
      <c r="BP74" s="1307"/>
      <c r="BQ74" s="1307"/>
      <c r="BR74" s="1307"/>
      <c r="BS74" s="1307"/>
      <c r="BT74" s="1307"/>
      <c r="BU74" s="1307"/>
      <c r="BV74" s="1307"/>
      <c r="BW74" s="1307"/>
      <c r="BX74" s="1307"/>
      <c r="BY74" s="1307"/>
      <c r="BZ74" s="1307"/>
      <c r="CA74" s="1307"/>
      <c r="CB74" s="1307"/>
      <c r="CC74" s="1307"/>
      <c r="CD74" s="1307"/>
      <c r="CE74" s="1307"/>
      <c r="CF74" s="1307"/>
      <c r="CG74" s="1307"/>
      <c r="CH74" s="1307"/>
      <c r="CI74" s="1307"/>
      <c r="CJ74" s="1307"/>
      <c r="CK74" s="1307"/>
      <c r="CL74" s="1307"/>
      <c r="CM74" s="1307"/>
      <c r="CN74" s="1307"/>
      <c r="CO74" s="1307"/>
      <c r="CP74" s="1307"/>
      <c r="CQ74" s="1307"/>
      <c r="CR74" s="1307"/>
      <c r="CS74" s="1307"/>
      <c r="CT74" s="1307"/>
      <c r="CU74" s="1307"/>
      <c r="CV74" s="1307"/>
      <c r="CW74" s="1307"/>
      <c r="CX74" s="1307"/>
      <c r="CY74" s="1307"/>
      <c r="CZ74" s="1307"/>
      <c r="DA74" s="1307"/>
      <c r="DB74" s="1307"/>
      <c r="DC74" s="1307"/>
    </row>
    <row r="75" spans="2:107" x14ac:dyDescent="0.15">
      <c r="B75" s="394"/>
      <c r="G75" s="1322"/>
      <c r="H75" s="1322"/>
      <c r="I75" s="1317"/>
      <c r="J75" s="1317"/>
      <c r="K75" s="1323"/>
      <c r="L75" s="1323"/>
      <c r="M75" s="1323"/>
      <c r="N75" s="1323"/>
      <c r="AM75" s="403"/>
      <c r="AN75" s="1324"/>
      <c r="AO75" s="1324"/>
      <c r="AP75" s="1324"/>
      <c r="AQ75" s="1324"/>
      <c r="AR75" s="1324"/>
      <c r="AS75" s="1324"/>
      <c r="AT75" s="1324"/>
      <c r="AU75" s="1324"/>
      <c r="AV75" s="1324"/>
      <c r="AW75" s="1324"/>
      <c r="AX75" s="1324"/>
      <c r="AY75" s="1324"/>
      <c r="AZ75" s="1324"/>
      <c r="BA75" s="1324"/>
      <c r="BB75" s="1324" t="s">
        <v>607</v>
      </c>
      <c r="BC75" s="1324"/>
      <c r="BD75" s="1324"/>
      <c r="BE75" s="1324"/>
      <c r="BF75" s="1324"/>
      <c r="BG75" s="1324"/>
      <c r="BH75" s="1324"/>
      <c r="BI75" s="1324"/>
      <c r="BJ75" s="1324"/>
      <c r="BK75" s="1324"/>
      <c r="BL75" s="1324"/>
      <c r="BM75" s="1324"/>
      <c r="BN75" s="1324"/>
      <c r="BO75" s="1324"/>
      <c r="BP75" s="1307">
        <v>13.9</v>
      </c>
      <c r="BQ75" s="1307"/>
      <c r="BR75" s="1307"/>
      <c r="BS75" s="1307"/>
      <c r="BT75" s="1307"/>
      <c r="BU75" s="1307"/>
      <c r="BV75" s="1307"/>
      <c r="BW75" s="1307"/>
      <c r="BX75" s="1307">
        <v>11.4</v>
      </c>
      <c r="BY75" s="1307"/>
      <c r="BZ75" s="1307"/>
      <c r="CA75" s="1307"/>
      <c r="CB75" s="1307"/>
      <c r="CC75" s="1307"/>
      <c r="CD75" s="1307"/>
      <c r="CE75" s="1307"/>
      <c r="CF75" s="1307">
        <v>7.4</v>
      </c>
      <c r="CG75" s="1307"/>
      <c r="CH75" s="1307"/>
      <c r="CI75" s="1307"/>
      <c r="CJ75" s="1307"/>
      <c r="CK75" s="1307"/>
      <c r="CL75" s="1307"/>
      <c r="CM75" s="1307"/>
      <c r="CN75" s="1307">
        <v>3.8</v>
      </c>
      <c r="CO75" s="1307"/>
      <c r="CP75" s="1307"/>
      <c r="CQ75" s="1307"/>
      <c r="CR75" s="1307"/>
      <c r="CS75" s="1307"/>
      <c r="CT75" s="1307"/>
      <c r="CU75" s="1307"/>
      <c r="CV75" s="1307">
        <v>2.2000000000000002</v>
      </c>
      <c r="CW75" s="1307"/>
      <c r="CX75" s="1307"/>
      <c r="CY75" s="1307"/>
      <c r="CZ75" s="1307"/>
      <c r="DA75" s="1307"/>
      <c r="DB75" s="1307"/>
      <c r="DC75" s="1307"/>
    </row>
    <row r="76" spans="2:107" x14ac:dyDescent="0.15">
      <c r="B76" s="394"/>
      <c r="G76" s="1322"/>
      <c r="H76" s="1322"/>
      <c r="I76" s="1317"/>
      <c r="J76" s="1317"/>
      <c r="K76" s="1323"/>
      <c r="L76" s="1323"/>
      <c r="M76" s="1323"/>
      <c r="N76" s="1323"/>
      <c r="AM76" s="403"/>
      <c r="AN76" s="1324"/>
      <c r="AO76" s="1324"/>
      <c r="AP76" s="1324"/>
      <c r="AQ76" s="1324"/>
      <c r="AR76" s="1324"/>
      <c r="AS76" s="1324"/>
      <c r="AT76" s="1324"/>
      <c r="AU76" s="1324"/>
      <c r="AV76" s="1324"/>
      <c r="AW76" s="1324"/>
      <c r="AX76" s="1324"/>
      <c r="AY76" s="1324"/>
      <c r="AZ76" s="1324"/>
      <c r="BA76" s="1324"/>
      <c r="BB76" s="1324"/>
      <c r="BC76" s="1324"/>
      <c r="BD76" s="1324"/>
      <c r="BE76" s="1324"/>
      <c r="BF76" s="1324"/>
      <c r="BG76" s="1324"/>
      <c r="BH76" s="1324"/>
      <c r="BI76" s="1324"/>
      <c r="BJ76" s="1324"/>
      <c r="BK76" s="1324"/>
      <c r="BL76" s="1324"/>
      <c r="BM76" s="1324"/>
      <c r="BN76" s="1324"/>
      <c r="BO76" s="1324"/>
      <c r="BP76" s="1307"/>
      <c r="BQ76" s="1307"/>
      <c r="BR76" s="1307"/>
      <c r="BS76" s="1307"/>
      <c r="BT76" s="1307"/>
      <c r="BU76" s="1307"/>
      <c r="BV76" s="1307"/>
      <c r="BW76" s="1307"/>
      <c r="BX76" s="1307"/>
      <c r="BY76" s="1307"/>
      <c r="BZ76" s="1307"/>
      <c r="CA76" s="1307"/>
      <c r="CB76" s="1307"/>
      <c r="CC76" s="1307"/>
      <c r="CD76" s="1307"/>
      <c r="CE76" s="1307"/>
      <c r="CF76" s="1307"/>
      <c r="CG76" s="1307"/>
      <c r="CH76" s="1307"/>
      <c r="CI76" s="1307"/>
      <c r="CJ76" s="1307"/>
      <c r="CK76" s="1307"/>
      <c r="CL76" s="1307"/>
      <c r="CM76" s="1307"/>
      <c r="CN76" s="1307"/>
      <c r="CO76" s="1307"/>
      <c r="CP76" s="1307"/>
      <c r="CQ76" s="1307"/>
      <c r="CR76" s="1307"/>
      <c r="CS76" s="1307"/>
      <c r="CT76" s="1307"/>
      <c r="CU76" s="1307"/>
      <c r="CV76" s="1307"/>
      <c r="CW76" s="1307"/>
      <c r="CX76" s="1307"/>
      <c r="CY76" s="1307"/>
      <c r="CZ76" s="1307"/>
      <c r="DA76" s="1307"/>
      <c r="DB76" s="1307"/>
      <c r="DC76" s="1307"/>
    </row>
    <row r="77" spans="2:107" x14ac:dyDescent="0.15">
      <c r="B77" s="394"/>
      <c r="G77" s="1317"/>
      <c r="H77" s="1317"/>
      <c r="I77" s="1317"/>
      <c r="J77" s="1317"/>
      <c r="K77" s="1328"/>
      <c r="L77" s="1328"/>
      <c r="M77" s="1328"/>
      <c r="N77" s="1328"/>
      <c r="AN77" s="1321" t="s">
        <v>605</v>
      </c>
      <c r="AO77" s="1321"/>
      <c r="AP77" s="1321"/>
      <c r="AQ77" s="1321"/>
      <c r="AR77" s="1321"/>
      <c r="AS77" s="1321"/>
      <c r="AT77" s="1321"/>
      <c r="AU77" s="1321"/>
      <c r="AV77" s="1321"/>
      <c r="AW77" s="1321"/>
      <c r="AX77" s="1321"/>
      <c r="AY77" s="1321"/>
      <c r="AZ77" s="1321"/>
      <c r="BA77" s="1321"/>
      <c r="BB77" s="1324" t="s">
        <v>603</v>
      </c>
      <c r="BC77" s="1324"/>
      <c r="BD77" s="1324"/>
      <c r="BE77" s="1324"/>
      <c r="BF77" s="1324"/>
      <c r="BG77" s="1324"/>
      <c r="BH77" s="1324"/>
      <c r="BI77" s="1324"/>
      <c r="BJ77" s="1324"/>
      <c r="BK77" s="1324"/>
      <c r="BL77" s="1324"/>
      <c r="BM77" s="1324"/>
      <c r="BN77" s="1324"/>
      <c r="BO77" s="1324"/>
      <c r="BP77" s="1307">
        <v>0</v>
      </c>
      <c r="BQ77" s="1307"/>
      <c r="BR77" s="1307"/>
      <c r="BS77" s="1307"/>
      <c r="BT77" s="1307"/>
      <c r="BU77" s="1307"/>
      <c r="BV77" s="1307"/>
      <c r="BW77" s="1307"/>
      <c r="BX77" s="1307">
        <v>0</v>
      </c>
      <c r="BY77" s="1307"/>
      <c r="BZ77" s="1307"/>
      <c r="CA77" s="1307"/>
      <c r="CB77" s="1307"/>
      <c r="CC77" s="1307"/>
      <c r="CD77" s="1307"/>
      <c r="CE77" s="1307"/>
      <c r="CF77" s="1307">
        <v>0</v>
      </c>
      <c r="CG77" s="1307"/>
      <c r="CH77" s="1307"/>
      <c r="CI77" s="1307"/>
      <c r="CJ77" s="1307"/>
      <c r="CK77" s="1307"/>
      <c r="CL77" s="1307"/>
      <c r="CM77" s="1307"/>
      <c r="CN77" s="1307">
        <v>0</v>
      </c>
      <c r="CO77" s="1307"/>
      <c r="CP77" s="1307"/>
      <c r="CQ77" s="1307"/>
      <c r="CR77" s="1307"/>
      <c r="CS77" s="1307"/>
      <c r="CT77" s="1307"/>
      <c r="CU77" s="1307"/>
      <c r="CV77" s="1307">
        <v>0</v>
      </c>
      <c r="CW77" s="1307"/>
      <c r="CX77" s="1307"/>
      <c r="CY77" s="1307"/>
      <c r="CZ77" s="1307"/>
      <c r="DA77" s="1307"/>
      <c r="DB77" s="1307"/>
      <c r="DC77" s="1307"/>
    </row>
    <row r="78" spans="2:107" x14ac:dyDescent="0.15">
      <c r="B78" s="394"/>
      <c r="G78" s="1317"/>
      <c r="H78" s="1317"/>
      <c r="I78" s="1317"/>
      <c r="J78" s="1317"/>
      <c r="K78" s="1328"/>
      <c r="L78" s="1328"/>
      <c r="M78" s="1328"/>
      <c r="N78" s="1328"/>
      <c r="AN78" s="1321"/>
      <c r="AO78" s="1321"/>
      <c r="AP78" s="1321"/>
      <c r="AQ78" s="1321"/>
      <c r="AR78" s="1321"/>
      <c r="AS78" s="1321"/>
      <c r="AT78" s="1321"/>
      <c r="AU78" s="1321"/>
      <c r="AV78" s="1321"/>
      <c r="AW78" s="1321"/>
      <c r="AX78" s="1321"/>
      <c r="AY78" s="1321"/>
      <c r="AZ78" s="1321"/>
      <c r="BA78" s="1321"/>
      <c r="BB78" s="1324"/>
      <c r="BC78" s="1324"/>
      <c r="BD78" s="1324"/>
      <c r="BE78" s="1324"/>
      <c r="BF78" s="1324"/>
      <c r="BG78" s="1324"/>
      <c r="BH78" s="1324"/>
      <c r="BI78" s="1324"/>
      <c r="BJ78" s="1324"/>
      <c r="BK78" s="1324"/>
      <c r="BL78" s="1324"/>
      <c r="BM78" s="1324"/>
      <c r="BN78" s="1324"/>
      <c r="BO78" s="1324"/>
      <c r="BP78" s="1307"/>
      <c r="BQ78" s="1307"/>
      <c r="BR78" s="1307"/>
      <c r="BS78" s="1307"/>
      <c r="BT78" s="1307"/>
      <c r="BU78" s="1307"/>
      <c r="BV78" s="1307"/>
      <c r="BW78" s="1307"/>
      <c r="BX78" s="1307"/>
      <c r="BY78" s="1307"/>
      <c r="BZ78" s="1307"/>
      <c r="CA78" s="1307"/>
      <c r="CB78" s="1307"/>
      <c r="CC78" s="1307"/>
      <c r="CD78" s="1307"/>
      <c r="CE78" s="1307"/>
      <c r="CF78" s="1307"/>
      <c r="CG78" s="1307"/>
      <c r="CH78" s="1307"/>
      <c r="CI78" s="1307"/>
      <c r="CJ78" s="1307"/>
      <c r="CK78" s="1307"/>
      <c r="CL78" s="1307"/>
      <c r="CM78" s="1307"/>
      <c r="CN78" s="1307"/>
      <c r="CO78" s="1307"/>
      <c r="CP78" s="1307"/>
      <c r="CQ78" s="1307"/>
      <c r="CR78" s="1307"/>
      <c r="CS78" s="1307"/>
      <c r="CT78" s="1307"/>
      <c r="CU78" s="1307"/>
      <c r="CV78" s="1307"/>
      <c r="CW78" s="1307"/>
      <c r="CX78" s="1307"/>
      <c r="CY78" s="1307"/>
      <c r="CZ78" s="1307"/>
      <c r="DA78" s="1307"/>
      <c r="DB78" s="1307"/>
      <c r="DC78" s="1307"/>
    </row>
    <row r="79" spans="2:107" x14ac:dyDescent="0.15">
      <c r="B79" s="394"/>
      <c r="G79" s="1317"/>
      <c r="H79" s="1317"/>
      <c r="I79" s="1327"/>
      <c r="J79" s="1327"/>
      <c r="K79" s="1329"/>
      <c r="L79" s="1329"/>
      <c r="M79" s="1329"/>
      <c r="N79" s="1329"/>
      <c r="AN79" s="1321"/>
      <c r="AO79" s="1321"/>
      <c r="AP79" s="1321"/>
      <c r="AQ79" s="1321"/>
      <c r="AR79" s="1321"/>
      <c r="AS79" s="1321"/>
      <c r="AT79" s="1321"/>
      <c r="AU79" s="1321"/>
      <c r="AV79" s="1321"/>
      <c r="AW79" s="1321"/>
      <c r="AX79" s="1321"/>
      <c r="AY79" s="1321"/>
      <c r="AZ79" s="1321"/>
      <c r="BA79" s="1321"/>
      <c r="BB79" s="1324" t="s">
        <v>607</v>
      </c>
      <c r="BC79" s="1324"/>
      <c r="BD79" s="1324"/>
      <c r="BE79" s="1324"/>
      <c r="BF79" s="1324"/>
      <c r="BG79" s="1324"/>
      <c r="BH79" s="1324"/>
      <c r="BI79" s="1324"/>
      <c r="BJ79" s="1324"/>
      <c r="BK79" s="1324"/>
      <c r="BL79" s="1324"/>
      <c r="BM79" s="1324"/>
      <c r="BN79" s="1324"/>
      <c r="BO79" s="1324"/>
      <c r="BP79" s="1307">
        <v>8.1999999999999993</v>
      </c>
      <c r="BQ79" s="1307"/>
      <c r="BR79" s="1307"/>
      <c r="BS79" s="1307"/>
      <c r="BT79" s="1307"/>
      <c r="BU79" s="1307"/>
      <c r="BV79" s="1307"/>
      <c r="BW79" s="1307"/>
      <c r="BX79" s="1307">
        <v>7.8</v>
      </c>
      <c r="BY79" s="1307"/>
      <c r="BZ79" s="1307"/>
      <c r="CA79" s="1307"/>
      <c r="CB79" s="1307"/>
      <c r="CC79" s="1307"/>
      <c r="CD79" s="1307"/>
      <c r="CE79" s="1307"/>
      <c r="CF79" s="1307">
        <v>7.4</v>
      </c>
      <c r="CG79" s="1307"/>
      <c r="CH79" s="1307"/>
      <c r="CI79" s="1307"/>
      <c r="CJ79" s="1307"/>
      <c r="CK79" s="1307"/>
      <c r="CL79" s="1307"/>
      <c r="CM79" s="1307"/>
      <c r="CN79" s="1307">
        <v>7.1</v>
      </c>
      <c r="CO79" s="1307"/>
      <c r="CP79" s="1307"/>
      <c r="CQ79" s="1307"/>
      <c r="CR79" s="1307"/>
      <c r="CS79" s="1307"/>
      <c r="CT79" s="1307"/>
      <c r="CU79" s="1307"/>
      <c r="CV79" s="1307">
        <v>7.1</v>
      </c>
      <c r="CW79" s="1307"/>
      <c r="CX79" s="1307"/>
      <c r="CY79" s="1307"/>
      <c r="CZ79" s="1307"/>
      <c r="DA79" s="1307"/>
      <c r="DB79" s="1307"/>
      <c r="DC79" s="1307"/>
    </row>
    <row r="80" spans="2:107" x14ac:dyDescent="0.15">
      <c r="B80" s="394"/>
      <c r="G80" s="1317"/>
      <c r="H80" s="1317"/>
      <c r="I80" s="1327"/>
      <c r="J80" s="1327"/>
      <c r="K80" s="1329"/>
      <c r="L80" s="1329"/>
      <c r="M80" s="1329"/>
      <c r="N80" s="1329"/>
      <c r="AN80" s="1321"/>
      <c r="AO80" s="1321"/>
      <c r="AP80" s="1321"/>
      <c r="AQ80" s="1321"/>
      <c r="AR80" s="1321"/>
      <c r="AS80" s="1321"/>
      <c r="AT80" s="1321"/>
      <c r="AU80" s="1321"/>
      <c r="AV80" s="1321"/>
      <c r="AW80" s="1321"/>
      <c r="AX80" s="1321"/>
      <c r="AY80" s="1321"/>
      <c r="AZ80" s="1321"/>
      <c r="BA80" s="1321"/>
      <c r="BB80" s="1324"/>
      <c r="BC80" s="1324"/>
      <c r="BD80" s="1324"/>
      <c r="BE80" s="1324"/>
      <c r="BF80" s="1324"/>
      <c r="BG80" s="1324"/>
      <c r="BH80" s="1324"/>
      <c r="BI80" s="1324"/>
      <c r="BJ80" s="1324"/>
      <c r="BK80" s="1324"/>
      <c r="BL80" s="1324"/>
      <c r="BM80" s="1324"/>
      <c r="BN80" s="1324"/>
      <c r="BO80" s="1324"/>
      <c r="BP80" s="1307"/>
      <c r="BQ80" s="1307"/>
      <c r="BR80" s="1307"/>
      <c r="BS80" s="1307"/>
      <c r="BT80" s="1307"/>
      <c r="BU80" s="1307"/>
      <c r="BV80" s="1307"/>
      <c r="BW80" s="1307"/>
      <c r="BX80" s="1307"/>
      <c r="BY80" s="1307"/>
      <c r="BZ80" s="1307"/>
      <c r="CA80" s="1307"/>
      <c r="CB80" s="1307"/>
      <c r="CC80" s="1307"/>
      <c r="CD80" s="1307"/>
      <c r="CE80" s="1307"/>
      <c r="CF80" s="1307"/>
      <c r="CG80" s="1307"/>
      <c r="CH80" s="1307"/>
      <c r="CI80" s="1307"/>
      <c r="CJ80" s="1307"/>
      <c r="CK80" s="1307"/>
      <c r="CL80" s="1307"/>
      <c r="CM80" s="1307"/>
      <c r="CN80" s="1307"/>
      <c r="CO80" s="1307"/>
      <c r="CP80" s="1307"/>
      <c r="CQ80" s="1307"/>
      <c r="CR80" s="1307"/>
      <c r="CS80" s="1307"/>
      <c r="CT80" s="1307"/>
      <c r="CU80" s="1307"/>
      <c r="CV80" s="1307"/>
      <c r="CW80" s="1307"/>
      <c r="CX80" s="1307"/>
      <c r="CY80" s="1307"/>
      <c r="CZ80" s="1307"/>
      <c r="DA80" s="1307"/>
      <c r="DB80" s="1307"/>
      <c r="DC80" s="1307"/>
    </row>
    <row r="81" spans="2:109" x14ac:dyDescent="0.15">
      <c r="B81" s="394"/>
    </row>
    <row r="82" spans="2:109" ht="17.25" x14ac:dyDescent="0.1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x14ac:dyDescent="0.15">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x14ac:dyDescent="0.15">
      <c r="DD84" s="387"/>
      <c r="DE84" s="387"/>
    </row>
    <row r="85" spans="2:109" x14ac:dyDescent="0.15">
      <c r="DD85" s="387"/>
      <c r="DE85" s="387"/>
    </row>
    <row r="86" spans="2:109" hidden="1" x14ac:dyDescent="0.15">
      <c r="DD86" s="387"/>
      <c r="DE86" s="387"/>
    </row>
    <row r="87" spans="2:109" hidden="1" x14ac:dyDescent="0.15">
      <c r="K87" s="422"/>
      <c r="AQ87" s="422"/>
      <c r="BC87" s="422"/>
      <c r="BO87" s="422"/>
      <c r="CA87" s="422"/>
      <c r="CM87" s="422"/>
      <c r="CY87" s="422"/>
      <c r="DD87" s="387"/>
      <c r="DE87" s="387"/>
    </row>
    <row r="88" spans="2:109" hidden="1" x14ac:dyDescent="0.15">
      <c r="DD88" s="387"/>
      <c r="DE88" s="387"/>
    </row>
    <row r="89" spans="2:109" hidden="1" x14ac:dyDescent="0.15">
      <c r="DD89" s="387"/>
      <c r="DE89" s="387"/>
    </row>
    <row r="90" spans="2:109" hidden="1" x14ac:dyDescent="0.15">
      <c r="DD90" s="387"/>
      <c r="DE90" s="387"/>
    </row>
    <row r="91" spans="2:109" hidden="1" x14ac:dyDescent="0.15">
      <c r="DD91" s="387"/>
      <c r="DE91" s="387"/>
    </row>
    <row r="92" spans="2:109" ht="13.5" hidden="1" customHeight="1" x14ac:dyDescent="0.15">
      <c r="DD92" s="387"/>
      <c r="DE92" s="387"/>
    </row>
    <row r="93" spans="2:109" ht="13.5" hidden="1" customHeight="1" x14ac:dyDescent="0.15">
      <c r="DD93" s="387"/>
      <c r="DE93" s="387"/>
    </row>
    <row r="94" spans="2:109" ht="13.5" hidden="1" customHeight="1" x14ac:dyDescent="0.15">
      <c r="DD94" s="387"/>
      <c r="DE94" s="387"/>
    </row>
    <row r="95" spans="2:109" ht="13.5" hidden="1" customHeight="1" x14ac:dyDescent="0.15">
      <c r="DD95" s="387"/>
      <c r="DE95" s="387"/>
    </row>
    <row r="96" spans="2:109" ht="13.5" hidden="1" customHeight="1" x14ac:dyDescent="0.15">
      <c r="DD96" s="387"/>
      <c r="DE96" s="387"/>
    </row>
    <row r="97" spans="108:109" ht="13.5" hidden="1" customHeight="1" x14ac:dyDescent="0.15">
      <c r="DD97" s="387"/>
      <c r="DE97" s="387"/>
    </row>
    <row r="98" spans="108:109" ht="13.5" hidden="1" customHeight="1" x14ac:dyDescent="0.15">
      <c r="DD98" s="387"/>
      <c r="DE98" s="387"/>
    </row>
    <row r="99" spans="108:109" ht="13.5" hidden="1" customHeight="1" x14ac:dyDescent="0.15">
      <c r="DD99" s="387"/>
      <c r="DE99" s="387"/>
    </row>
    <row r="100" spans="108:109" ht="13.5" hidden="1" customHeight="1" x14ac:dyDescent="0.15">
      <c r="DD100" s="387"/>
      <c r="DE100" s="387"/>
    </row>
    <row r="101" spans="108:109" ht="13.5" hidden="1" customHeight="1" x14ac:dyDescent="0.15">
      <c r="DD101" s="387"/>
      <c r="DE101" s="387"/>
    </row>
    <row r="102" spans="108:109" ht="13.5" hidden="1" customHeight="1" x14ac:dyDescent="0.15">
      <c r="DD102" s="387"/>
      <c r="DE102" s="387"/>
    </row>
    <row r="103" spans="108:109" ht="13.5" hidden="1" customHeight="1" x14ac:dyDescent="0.15">
      <c r="DD103" s="387"/>
      <c r="DE103" s="387"/>
    </row>
    <row r="104" spans="108:109" ht="13.5" hidden="1" customHeight="1" x14ac:dyDescent="0.15">
      <c r="DD104" s="387"/>
      <c r="DE104" s="387"/>
    </row>
    <row r="105" spans="108:109" ht="13.5" hidden="1" customHeight="1" x14ac:dyDescent="0.15">
      <c r="DD105" s="387"/>
      <c r="DE105" s="387"/>
    </row>
    <row r="106" spans="108:109" ht="13.5" hidden="1" customHeight="1" x14ac:dyDescent="0.15">
      <c r="DD106" s="387"/>
      <c r="DE106" s="387"/>
    </row>
    <row r="107" spans="108:109" ht="13.5" hidden="1" customHeight="1" x14ac:dyDescent="0.15">
      <c r="DD107" s="387"/>
      <c r="DE107" s="387"/>
    </row>
    <row r="108" spans="108:109" ht="13.5" hidden="1" customHeight="1" x14ac:dyDescent="0.15">
      <c r="DD108" s="387"/>
      <c r="DE108" s="387"/>
    </row>
    <row r="109" spans="108:109" ht="13.5" hidden="1" customHeight="1" x14ac:dyDescent="0.15">
      <c r="DD109" s="387"/>
      <c r="DE109" s="387"/>
    </row>
    <row r="110" spans="108:109" ht="13.5" hidden="1" customHeight="1" x14ac:dyDescent="0.15">
      <c r="DD110" s="387"/>
      <c r="DE110" s="387"/>
    </row>
    <row r="111" spans="108:109" ht="13.5" hidden="1" customHeight="1" x14ac:dyDescent="0.15">
      <c r="DD111" s="387"/>
      <c r="DE111" s="387"/>
    </row>
    <row r="112" spans="108:109" ht="13.5" hidden="1" customHeight="1" x14ac:dyDescent="0.15">
      <c r="DD112" s="387"/>
      <c r="DE112" s="387"/>
    </row>
    <row r="113" spans="108:109" ht="13.5" hidden="1" customHeight="1" x14ac:dyDescent="0.15">
      <c r="DD113" s="387"/>
      <c r="DE113" s="387"/>
    </row>
    <row r="114" spans="108:109" ht="13.5" hidden="1" customHeight="1" x14ac:dyDescent="0.15">
      <c r="DD114" s="387"/>
      <c r="DE114" s="387"/>
    </row>
    <row r="115" spans="108:109" ht="13.5" hidden="1" customHeight="1" x14ac:dyDescent="0.15">
      <c r="DD115" s="387"/>
      <c r="DE115" s="387"/>
    </row>
    <row r="116" spans="108:109" ht="13.5" hidden="1" customHeight="1" x14ac:dyDescent="0.15">
      <c r="DD116" s="387"/>
      <c r="DE116" s="387"/>
    </row>
    <row r="117" spans="108:109" ht="13.5" hidden="1" customHeight="1" x14ac:dyDescent="0.15">
      <c r="DD117" s="387"/>
      <c r="DE117" s="387"/>
    </row>
    <row r="118" spans="108:109" ht="13.5" hidden="1" customHeight="1" x14ac:dyDescent="0.15">
      <c r="DD118" s="387"/>
      <c r="DE118" s="387"/>
    </row>
    <row r="119" spans="108:109" ht="13.5" hidden="1" customHeight="1" x14ac:dyDescent="0.15">
      <c r="DD119" s="387"/>
      <c r="DE119" s="387"/>
    </row>
    <row r="120" spans="108:109" ht="13.5" hidden="1" customHeight="1" x14ac:dyDescent="0.15">
      <c r="DD120" s="387"/>
      <c r="DE120" s="387"/>
    </row>
    <row r="121" spans="108:109" ht="13.5" hidden="1" customHeight="1" x14ac:dyDescent="0.15">
      <c r="DD121" s="387"/>
      <c r="DE121" s="387"/>
    </row>
    <row r="122" spans="108:109" ht="13.5" hidden="1" customHeight="1" x14ac:dyDescent="0.15">
      <c r="DD122" s="387"/>
      <c r="DE122" s="387"/>
    </row>
    <row r="123" spans="108:109" ht="13.5" hidden="1" customHeight="1" x14ac:dyDescent="0.15">
      <c r="DD123" s="387"/>
      <c r="DE123" s="387"/>
    </row>
    <row r="124" spans="108:109" ht="13.5" hidden="1" customHeight="1" x14ac:dyDescent="0.15">
      <c r="DD124" s="387"/>
      <c r="DE124" s="387"/>
    </row>
    <row r="125" spans="108:109" ht="13.5" hidden="1" customHeight="1" x14ac:dyDescent="0.15">
      <c r="DD125" s="387"/>
      <c r="DE125" s="387"/>
    </row>
    <row r="126" spans="108:109" ht="13.5" hidden="1" customHeight="1" x14ac:dyDescent="0.15">
      <c r="DD126" s="387"/>
      <c r="DE126" s="387"/>
    </row>
    <row r="127" spans="108:109" ht="13.5" hidden="1" customHeight="1" x14ac:dyDescent="0.15">
      <c r="DD127" s="387"/>
      <c r="DE127" s="387"/>
    </row>
    <row r="128" spans="108:109" ht="13.5" hidden="1" customHeight="1" x14ac:dyDescent="0.15">
      <c r="DD128" s="387"/>
      <c r="DE128" s="387"/>
    </row>
    <row r="129" spans="108:109" ht="13.5" hidden="1" customHeight="1" x14ac:dyDescent="0.15">
      <c r="DD129" s="387"/>
      <c r="DE129" s="387"/>
    </row>
    <row r="130" spans="108:109" ht="13.5" hidden="1" customHeight="1" x14ac:dyDescent="0.15">
      <c r="DD130" s="387"/>
      <c r="DE130" s="387"/>
    </row>
    <row r="131" spans="108:109" ht="13.5" hidden="1" customHeight="1" x14ac:dyDescent="0.15">
      <c r="DD131" s="387"/>
      <c r="DE131" s="387"/>
    </row>
    <row r="132" spans="108:109" ht="13.5" hidden="1" customHeight="1" x14ac:dyDescent="0.15">
      <c r="DD132" s="387"/>
      <c r="DE132" s="387"/>
    </row>
    <row r="133" spans="108:109" ht="13.5" hidden="1" customHeight="1" x14ac:dyDescent="0.15">
      <c r="DD133" s="387"/>
      <c r="DE133" s="387"/>
    </row>
    <row r="134" spans="108:109" ht="13.5" hidden="1" customHeight="1" x14ac:dyDescent="0.15">
      <c r="DD134" s="387"/>
      <c r="DE134" s="387"/>
    </row>
    <row r="135" spans="108:109" ht="13.5" hidden="1" customHeight="1" x14ac:dyDescent="0.15">
      <c r="DD135" s="387"/>
      <c r="DE135" s="387"/>
    </row>
    <row r="136" spans="108:109" ht="13.5" hidden="1" customHeight="1" x14ac:dyDescent="0.15">
      <c r="DD136" s="387"/>
      <c r="DE136" s="387"/>
    </row>
    <row r="137" spans="108:109" ht="13.5" hidden="1" customHeight="1" x14ac:dyDescent="0.15">
      <c r="DD137" s="387"/>
      <c r="DE137" s="387"/>
    </row>
    <row r="138" spans="108:109" ht="13.5" hidden="1" customHeight="1" x14ac:dyDescent="0.15">
      <c r="DD138" s="387"/>
      <c r="DE138" s="387"/>
    </row>
    <row r="139" spans="108:109" ht="13.5" hidden="1" customHeight="1" x14ac:dyDescent="0.15">
      <c r="DD139" s="387"/>
      <c r="DE139" s="387"/>
    </row>
    <row r="140" spans="108:109" ht="13.5" hidden="1" customHeight="1" x14ac:dyDescent="0.15">
      <c r="DD140" s="387"/>
      <c r="DE140" s="387"/>
    </row>
    <row r="141" spans="108:109" ht="13.5" hidden="1" customHeight="1" x14ac:dyDescent="0.15">
      <c r="DD141" s="387"/>
      <c r="DE141" s="387"/>
    </row>
    <row r="142" spans="108:109" ht="13.5" hidden="1" customHeight="1" x14ac:dyDescent="0.15">
      <c r="DD142" s="387"/>
      <c r="DE142" s="387"/>
    </row>
    <row r="143" spans="108:109" ht="13.5" hidden="1" customHeight="1" x14ac:dyDescent="0.15">
      <c r="DD143" s="387"/>
      <c r="DE143" s="387"/>
    </row>
    <row r="144" spans="108:109" ht="13.5" hidden="1" customHeight="1" x14ac:dyDescent="0.15">
      <c r="DD144" s="387"/>
      <c r="DE144" s="387"/>
    </row>
    <row r="145" spans="108:109" ht="13.5" hidden="1" customHeight="1" x14ac:dyDescent="0.15">
      <c r="DD145" s="387"/>
      <c r="DE145" s="387"/>
    </row>
    <row r="146" spans="108:109" ht="13.5" hidden="1" customHeight="1" x14ac:dyDescent="0.15">
      <c r="DD146" s="387"/>
      <c r="DE146" s="387"/>
    </row>
    <row r="147" spans="108:109" ht="13.5" hidden="1" customHeight="1" x14ac:dyDescent="0.15">
      <c r="DD147" s="387"/>
      <c r="DE147" s="387"/>
    </row>
    <row r="148" spans="108:109" ht="13.5" hidden="1" customHeight="1" x14ac:dyDescent="0.15">
      <c r="DD148" s="387"/>
      <c r="DE148" s="387"/>
    </row>
    <row r="149" spans="108:109" ht="13.5" hidden="1" customHeight="1" x14ac:dyDescent="0.15">
      <c r="DD149" s="387"/>
      <c r="DE149" s="387"/>
    </row>
    <row r="150" spans="108:109" ht="13.5" hidden="1" customHeight="1" x14ac:dyDescent="0.15">
      <c r="DD150" s="387"/>
      <c r="DE150" s="387"/>
    </row>
    <row r="151" spans="108:109" ht="13.5" hidden="1" customHeight="1" x14ac:dyDescent="0.15">
      <c r="DD151" s="387"/>
      <c r="DE151" s="387"/>
    </row>
    <row r="152" spans="108:109" ht="13.5" hidden="1" customHeight="1" x14ac:dyDescent="0.15">
      <c r="DD152" s="387"/>
      <c r="DE152" s="387"/>
    </row>
    <row r="153" spans="108:109" ht="13.5" hidden="1" customHeight="1" x14ac:dyDescent="0.15">
      <c r="DD153" s="387"/>
      <c r="DE153" s="387"/>
    </row>
    <row r="154" spans="108:109" ht="13.5" hidden="1" customHeight="1" x14ac:dyDescent="0.15">
      <c r="DD154" s="387"/>
      <c r="DE154" s="387"/>
    </row>
    <row r="155" spans="108:109" ht="13.5" hidden="1" customHeight="1" x14ac:dyDescent="0.15">
      <c r="DD155" s="387"/>
      <c r="DE155" s="387"/>
    </row>
    <row r="156" spans="108:109" ht="13.5" hidden="1" customHeight="1" x14ac:dyDescent="0.15">
      <c r="DD156" s="387"/>
      <c r="DE156" s="387"/>
    </row>
    <row r="157" spans="108:109" ht="13.5" hidden="1" customHeight="1" x14ac:dyDescent="0.15">
      <c r="DD157" s="387"/>
      <c r="DE157" s="387"/>
    </row>
    <row r="158" spans="108:109" ht="13.5" hidden="1" customHeight="1" x14ac:dyDescent="0.15">
      <c r="DD158" s="387"/>
      <c r="DE158" s="387"/>
    </row>
    <row r="159" spans="108:109" ht="13.5" hidden="1" customHeight="1" x14ac:dyDescent="0.15">
      <c r="DD159" s="387"/>
      <c r="DE159" s="387"/>
    </row>
    <row r="160" spans="108:109" ht="13.5" hidden="1" customHeight="1" x14ac:dyDescent="0.15">
      <c r="DD160" s="387"/>
      <c r="DE160" s="387"/>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algorithmName="SHA-512" hashValue="FoG/gN5LRXUlKel2W3wCse+Oc9a+04L2crffDrGYBAgEQXCNt7Wwg0USbvnomyocQ8fKxA21svZItEu3bOAWkg==" saltValue="IW2md95/2eCFYw0N4pq5Rw=="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I53:J54"/>
    <mergeCell ref="K53:K54"/>
    <mergeCell ref="L53:L54"/>
    <mergeCell ref="M53:M54"/>
    <mergeCell ref="N53:N54"/>
    <mergeCell ref="BB53:BO54"/>
    <mergeCell ref="BP53:BW54"/>
    <mergeCell ref="BX53:CE54"/>
    <mergeCell ref="CF53:CM54"/>
    <mergeCell ref="AN51:BA54"/>
    <mergeCell ref="BB51:BO52"/>
    <mergeCell ref="BP51:BW52"/>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R135"/>
  <sheetViews>
    <sheetView showGridLines="0" zoomScaleNormal="100" zoomScaleSheetLayoutView="70" workbookViewId="0">
      <selection sqref="A1:XFD1048576"/>
    </sheetView>
  </sheetViews>
  <sheetFormatPr defaultColWidth="0" defaultRowHeight="13.5" customHeight="1" zeroHeight="1" x14ac:dyDescent="0.15"/>
  <cols>
    <col min="1" max="34" width="2.5" style="291" customWidth="1"/>
    <col min="35" max="122" width="2.5" style="290" customWidth="1"/>
    <col min="123" max="16384" width="2.5" style="290" hidden="1"/>
  </cols>
  <sheetData>
    <row r="1" spans="2:34"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x14ac:dyDescent="0.15">
      <c r="S2" s="290"/>
      <c r="AH2" s="290"/>
    </row>
    <row r="3" spans="2:34"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x14ac:dyDescent="0.15"/>
    <row r="5" spans="2:34" x14ac:dyDescent="0.15"/>
    <row r="6" spans="2:34" x14ac:dyDescent="0.15"/>
    <row r="7" spans="2:34" x14ac:dyDescent="0.15"/>
    <row r="8" spans="2:34" x14ac:dyDescent="0.15"/>
    <row r="9" spans="2:34" x14ac:dyDescent="0.15">
      <c r="AH9" s="29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0"/>
    </row>
    <row r="18" spans="12:34" x14ac:dyDescent="0.15"/>
    <row r="19" spans="12:34" x14ac:dyDescent="0.15"/>
    <row r="20" spans="12:34" x14ac:dyDescent="0.15">
      <c r="AH20" s="290"/>
    </row>
    <row r="21" spans="12:34" x14ac:dyDescent="0.15">
      <c r="AH21" s="290"/>
    </row>
    <row r="22" spans="12:34" x14ac:dyDescent="0.15"/>
    <row r="23" spans="12:34" x14ac:dyDescent="0.15"/>
    <row r="24" spans="12:34" x14ac:dyDescent="0.15">
      <c r="Q24" s="290"/>
    </row>
    <row r="25" spans="12:34" x14ac:dyDescent="0.15"/>
    <row r="26" spans="12:34" x14ac:dyDescent="0.15"/>
    <row r="27" spans="12:34" x14ac:dyDescent="0.15"/>
    <row r="28" spans="12:34" x14ac:dyDescent="0.15">
      <c r="O28" s="290"/>
      <c r="T28" s="290"/>
      <c r="AH28" s="290"/>
    </row>
    <row r="29" spans="12:34" x14ac:dyDescent="0.15"/>
    <row r="30" spans="12:34" x14ac:dyDescent="0.15"/>
    <row r="31" spans="12:34" x14ac:dyDescent="0.15">
      <c r="Q31" s="290"/>
    </row>
    <row r="32" spans="12:34" x14ac:dyDescent="0.15">
      <c r="L32" s="290"/>
    </row>
    <row r="33" spans="2:34" x14ac:dyDescent="0.15">
      <c r="C33" s="290"/>
      <c r="E33" s="290"/>
      <c r="G33" s="290"/>
      <c r="I33" s="290"/>
      <c r="X33" s="290"/>
    </row>
    <row r="34" spans="2:34" x14ac:dyDescent="0.15">
      <c r="B34" s="290"/>
      <c r="P34" s="290"/>
      <c r="R34" s="290"/>
      <c r="T34" s="290"/>
    </row>
    <row r="35" spans="2:34" x14ac:dyDescent="0.15">
      <c r="D35" s="290"/>
      <c r="W35" s="290"/>
      <c r="AC35" s="290"/>
      <c r="AD35" s="290"/>
      <c r="AE35" s="290"/>
      <c r="AF35" s="290"/>
      <c r="AG35" s="290"/>
      <c r="AH35" s="290"/>
    </row>
    <row r="36" spans="2:34" x14ac:dyDescent="0.15">
      <c r="H36" s="290"/>
      <c r="J36" s="290"/>
      <c r="K36" s="290"/>
      <c r="M36" s="290"/>
      <c r="Y36" s="290"/>
      <c r="Z36" s="290"/>
      <c r="AA36" s="290"/>
      <c r="AB36" s="290"/>
      <c r="AC36" s="290"/>
      <c r="AD36" s="290"/>
      <c r="AE36" s="290"/>
      <c r="AF36" s="290"/>
      <c r="AG36" s="290"/>
      <c r="AH36" s="290"/>
    </row>
    <row r="37" spans="2:34" x14ac:dyDescent="0.15">
      <c r="AH37" s="290"/>
    </row>
    <row r="38" spans="2:34" x14ac:dyDescent="0.15">
      <c r="AG38" s="290"/>
      <c r="AH38" s="290"/>
    </row>
    <row r="39" spans="2:34" x14ac:dyDescent="0.15"/>
    <row r="40" spans="2:34" x14ac:dyDescent="0.15">
      <c r="X40" s="290"/>
    </row>
    <row r="41" spans="2:34" x14ac:dyDescent="0.15">
      <c r="R41" s="290"/>
    </row>
    <row r="42" spans="2:34" x14ac:dyDescent="0.15">
      <c r="W42" s="290"/>
    </row>
    <row r="43" spans="2:34" x14ac:dyDescent="0.15">
      <c r="Y43" s="290"/>
      <c r="Z43" s="290"/>
      <c r="AA43" s="290"/>
      <c r="AB43" s="290"/>
      <c r="AC43" s="290"/>
      <c r="AD43" s="290"/>
      <c r="AE43" s="290"/>
      <c r="AF43" s="290"/>
      <c r="AG43" s="290"/>
      <c r="AH43" s="290"/>
    </row>
    <row r="44" spans="2:34" x14ac:dyDescent="0.15">
      <c r="AH44" s="290"/>
    </row>
    <row r="45" spans="2:34" x14ac:dyDescent="0.15">
      <c r="X45" s="290"/>
    </row>
    <row r="46" spans="2:34" x14ac:dyDescent="0.15"/>
    <row r="47" spans="2:34" x14ac:dyDescent="0.15"/>
    <row r="48" spans="2:34" x14ac:dyDescent="0.15">
      <c r="W48" s="290"/>
      <c r="Y48" s="290"/>
      <c r="Z48" s="290"/>
      <c r="AA48" s="290"/>
      <c r="AB48" s="290"/>
      <c r="AC48" s="290"/>
      <c r="AD48" s="290"/>
      <c r="AE48" s="290"/>
      <c r="AF48" s="290"/>
      <c r="AG48" s="290"/>
      <c r="AH48" s="290"/>
    </row>
    <row r="49" spans="28:34" x14ac:dyDescent="0.15"/>
    <row r="50" spans="28:34" x14ac:dyDescent="0.15">
      <c r="AE50" s="290"/>
      <c r="AF50" s="290"/>
      <c r="AG50" s="290"/>
      <c r="AH50" s="290"/>
    </row>
    <row r="51" spans="28:34" x14ac:dyDescent="0.15">
      <c r="AC51" s="290"/>
      <c r="AD51" s="290"/>
      <c r="AE51" s="290"/>
      <c r="AF51" s="290"/>
      <c r="AG51" s="290"/>
      <c r="AH51" s="290"/>
    </row>
    <row r="52" spans="28:34" x14ac:dyDescent="0.15"/>
    <row r="53" spans="28:34" x14ac:dyDescent="0.15">
      <c r="AF53" s="290"/>
      <c r="AG53" s="290"/>
      <c r="AH53" s="290"/>
    </row>
    <row r="54" spans="28:34" x14ac:dyDescent="0.15">
      <c r="AH54" s="290"/>
    </row>
    <row r="55" spans="28:34" x14ac:dyDescent="0.15"/>
    <row r="56" spans="28:34" x14ac:dyDescent="0.15">
      <c r="AB56" s="290"/>
      <c r="AC56" s="290"/>
      <c r="AD56" s="290"/>
      <c r="AE56" s="290"/>
      <c r="AF56" s="290"/>
      <c r="AG56" s="290"/>
      <c r="AH56" s="290"/>
    </row>
    <row r="57" spans="28:34" x14ac:dyDescent="0.15">
      <c r="AH57" s="290"/>
    </row>
    <row r="58" spans="28:34" x14ac:dyDescent="0.15">
      <c r="AH58" s="290"/>
    </row>
    <row r="59" spans="28:34" x14ac:dyDescent="0.15"/>
    <row r="60" spans="28:34" x14ac:dyDescent="0.15"/>
    <row r="61" spans="28:34" x14ac:dyDescent="0.15"/>
    <row r="62" spans="28:34" x14ac:dyDescent="0.15"/>
    <row r="63" spans="28:34" x14ac:dyDescent="0.15">
      <c r="AH63" s="290"/>
    </row>
    <row r="64" spans="28:34" x14ac:dyDescent="0.15">
      <c r="AG64" s="290"/>
      <c r="AH64" s="290"/>
    </row>
    <row r="65" spans="28:34" x14ac:dyDescent="0.15"/>
    <row r="66" spans="28:34" x14ac:dyDescent="0.15"/>
    <row r="67" spans="28:34" x14ac:dyDescent="0.15"/>
    <row r="68" spans="28:34" x14ac:dyDescent="0.15">
      <c r="AB68" s="290"/>
      <c r="AC68" s="290"/>
      <c r="AD68" s="290"/>
      <c r="AE68" s="290"/>
      <c r="AF68" s="290"/>
      <c r="AG68" s="290"/>
      <c r="AH68" s="290"/>
    </row>
    <row r="69" spans="28:34" x14ac:dyDescent="0.15">
      <c r="AF69" s="290"/>
      <c r="AG69" s="290"/>
      <c r="AH69" s="290"/>
    </row>
    <row r="70" spans="28:34" x14ac:dyDescent="0.15"/>
    <row r="71" spans="28:34" x14ac:dyDescent="0.15"/>
    <row r="72" spans="28:34" x14ac:dyDescent="0.15"/>
    <row r="73" spans="28:34" x14ac:dyDescent="0.15"/>
    <row r="74" spans="28:34" x14ac:dyDescent="0.15"/>
    <row r="75" spans="28:34" x14ac:dyDescent="0.15">
      <c r="AH75" s="290"/>
    </row>
    <row r="76" spans="28:34" x14ac:dyDescent="0.15">
      <c r="AF76" s="290"/>
      <c r="AG76" s="290"/>
      <c r="AH76" s="290"/>
    </row>
    <row r="77" spans="28:34" x14ac:dyDescent="0.15">
      <c r="AG77" s="290"/>
      <c r="AH77" s="290"/>
    </row>
    <row r="78" spans="28:34" x14ac:dyDescent="0.15"/>
    <row r="79" spans="28:34" x14ac:dyDescent="0.15"/>
    <row r="80" spans="28:34" x14ac:dyDescent="0.15"/>
    <row r="81" spans="25:34" x14ac:dyDescent="0.15"/>
    <row r="82" spans="25:34" x14ac:dyDescent="0.15">
      <c r="Y82" s="290"/>
    </row>
    <row r="83" spans="25:34" x14ac:dyDescent="0.15">
      <c r="Y83" s="290"/>
      <c r="Z83" s="290"/>
      <c r="AA83" s="290"/>
      <c r="AB83" s="290"/>
      <c r="AC83" s="290"/>
      <c r="AD83" s="290"/>
      <c r="AE83" s="290"/>
      <c r="AF83" s="290"/>
      <c r="AG83" s="290"/>
      <c r="AH83" s="290"/>
    </row>
    <row r="84" spans="25:34" x14ac:dyDescent="0.15"/>
    <row r="85" spans="25:34" x14ac:dyDescent="0.15"/>
    <row r="86" spans="25:34" x14ac:dyDescent="0.15"/>
    <row r="87" spans="25:34" x14ac:dyDescent="0.15"/>
    <row r="88" spans="25:34" x14ac:dyDescent="0.15">
      <c r="AH88" s="29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0"/>
      <c r="AG94" s="290"/>
      <c r="AH94" s="290"/>
    </row>
    <row r="95" spans="25:34" ht="13.5" customHeight="1" x14ac:dyDescent="0.15">
      <c r="AH95" s="29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0"/>
    </row>
    <row r="102" spans="33:34" ht="13.5" customHeight="1" x14ac:dyDescent="0.15"/>
    <row r="103" spans="33:34" ht="13.5" customHeight="1" x14ac:dyDescent="0.15"/>
    <row r="104" spans="33:34" ht="13.5" customHeight="1" x14ac:dyDescent="0.15">
      <c r="AG104" s="290"/>
      <c r="AH104" s="29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0"/>
    </row>
    <row r="117" spans="34:122" ht="13.5" customHeight="1" x14ac:dyDescent="0.15"/>
    <row r="118" spans="34:122" ht="13.5" customHeight="1" x14ac:dyDescent="0.15"/>
    <row r="119" spans="34:122" ht="13.5" customHeight="1" x14ac:dyDescent="0.15"/>
    <row r="120" spans="34:122" ht="13.5" customHeight="1" x14ac:dyDescent="0.15">
      <c r="AH120" s="290"/>
    </row>
    <row r="121" spans="34:122" ht="13.5" customHeight="1" x14ac:dyDescent="0.15">
      <c r="AH121" s="290"/>
    </row>
    <row r="122" spans="34:122" ht="13.5" customHeight="1" x14ac:dyDescent="0.15"/>
    <row r="123" spans="34:122" ht="13.5" customHeight="1" x14ac:dyDescent="0.15"/>
    <row r="124" spans="34:122" ht="13.5" customHeight="1" x14ac:dyDescent="0.15"/>
    <row r="125" spans="34:122" ht="13.5" customHeight="1" x14ac:dyDescent="0.15">
      <c r="DR125" s="290" t="s">
        <v>506</v>
      </c>
    </row>
    <row r="126" spans="34:122" ht="13.5" hidden="1" customHeight="1" x14ac:dyDescent="0.15"/>
    <row r="127" spans="34:122" ht="13.5" hidden="1" customHeight="1" x14ac:dyDescent="0.15"/>
    <row r="128" spans="34:122"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algorithmName="SHA-512" hashValue="kC834Khcg9sV4ISCJm28qir75fQQT+BnMOE3zPrFr6z0HSgzrXwuRAPD8TjxuhEK0CjLGf64VM9NAkdc3hFEmw==" saltValue="r7VHvzLkvQlMw9aibyCg6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DR135"/>
  <sheetViews>
    <sheetView showGridLines="0" zoomScaleNormal="100" zoomScaleSheetLayoutView="55" workbookViewId="0">
      <selection sqref="A1:XFD1048576"/>
    </sheetView>
  </sheetViews>
  <sheetFormatPr defaultColWidth="0" defaultRowHeight="13.5" customHeight="1" zeroHeight="1" x14ac:dyDescent="0.15"/>
  <cols>
    <col min="1" max="34" width="2.5" style="291" customWidth="1"/>
    <col min="35" max="122" width="2.5" style="290" customWidth="1"/>
    <col min="123" max="16384" width="2.5" style="290" hidden="1"/>
  </cols>
  <sheetData>
    <row r="1" spans="2:34"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x14ac:dyDescent="0.15">
      <c r="S2" s="290"/>
      <c r="AH2" s="290"/>
    </row>
    <row r="3" spans="2:34"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x14ac:dyDescent="0.15"/>
    <row r="5" spans="2:34" x14ac:dyDescent="0.15"/>
    <row r="6" spans="2:34" x14ac:dyDescent="0.15"/>
    <row r="7" spans="2:34" x14ac:dyDescent="0.15"/>
    <row r="8" spans="2:34" x14ac:dyDescent="0.15"/>
    <row r="9" spans="2:34" x14ac:dyDescent="0.15">
      <c r="AH9" s="29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0"/>
    </row>
    <row r="18" spans="12:34" x14ac:dyDescent="0.15"/>
    <row r="19" spans="12:34" x14ac:dyDescent="0.15"/>
    <row r="20" spans="12:34" x14ac:dyDescent="0.15">
      <c r="AH20" s="290"/>
    </row>
    <row r="21" spans="12:34" x14ac:dyDescent="0.15">
      <c r="AH21" s="290"/>
    </row>
    <row r="22" spans="12:34" x14ac:dyDescent="0.15"/>
    <row r="23" spans="12:34" x14ac:dyDescent="0.15"/>
    <row r="24" spans="12:34" x14ac:dyDescent="0.15">
      <c r="Q24" s="290"/>
    </row>
    <row r="25" spans="12:34" x14ac:dyDescent="0.15"/>
    <row r="26" spans="12:34" x14ac:dyDescent="0.15"/>
    <row r="27" spans="12:34" x14ac:dyDescent="0.15"/>
    <row r="28" spans="12:34" x14ac:dyDescent="0.15">
      <c r="O28" s="290"/>
      <c r="T28" s="290"/>
      <c r="AH28" s="290"/>
    </row>
    <row r="29" spans="12:34" x14ac:dyDescent="0.15"/>
    <row r="30" spans="12:34" x14ac:dyDescent="0.15"/>
    <row r="31" spans="12:34" x14ac:dyDescent="0.15">
      <c r="Q31" s="290"/>
    </row>
    <row r="32" spans="12:34" x14ac:dyDescent="0.15">
      <c r="L32" s="290"/>
    </row>
    <row r="33" spans="2:34" x14ac:dyDescent="0.15">
      <c r="C33" s="290"/>
      <c r="E33" s="290"/>
      <c r="G33" s="290"/>
      <c r="I33" s="290"/>
      <c r="X33" s="290"/>
    </row>
    <row r="34" spans="2:34" x14ac:dyDescent="0.15">
      <c r="B34" s="290"/>
      <c r="P34" s="290"/>
      <c r="R34" s="290"/>
      <c r="T34" s="290"/>
    </row>
    <row r="35" spans="2:34" x14ac:dyDescent="0.15">
      <c r="D35" s="290"/>
      <c r="W35" s="290"/>
      <c r="AC35" s="290"/>
      <c r="AD35" s="290"/>
      <c r="AE35" s="290"/>
      <c r="AF35" s="290"/>
      <c r="AG35" s="290"/>
      <c r="AH35" s="290"/>
    </row>
    <row r="36" spans="2:34" x14ac:dyDescent="0.15">
      <c r="H36" s="290"/>
      <c r="J36" s="290"/>
      <c r="K36" s="290"/>
      <c r="M36" s="290"/>
      <c r="Y36" s="290"/>
      <c r="Z36" s="290"/>
      <c r="AA36" s="290"/>
      <c r="AB36" s="290"/>
      <c r="AC36" s="290"/>
      <c r="AD36" s="290"/>
      <c r="AE36" s="290"/>
      <c r="AF36" s="290"/>
      <c r="AG36" s="290"/>
      <c r="AH36" s="290"/>
    </row>
    <row r="37" spans="2:34" x14ac:dyDescent="0.15">
      <c r="AH37" s="290"/>
    </row>
    <row r="38" spans="2:34" x14ac:dyDescent="0.15">
      <c r="AG38" s="290"/>
      <c r="AH38" s="290"/>
    </row>
    <row r="39" spans="2:34" x14ac:dyDescent="0.15"/>
    <row r="40" spans="2:34" x14ac:dyDescent="0.15">
      <c r="X40" s="290"/>
    </row>
    <row r="41" spans="2:34" x14ac:dyDescent="0.15">
      <c r="R41" s="290"/>
    </row>
    <row r="42" spans="2:34" x14ac:dyDescent="0.15">
      <c r="W42" s="290"/>
    </row>
    <row r="43" spans="2:34" x14ac:dyDescent="0.15">
      <c r="Y43" s="290"/>
      <c r="Z43" s="290"/>
      <c r="AA43" s="290"/>
      <c r="AB43" s="290"/>
      <c r="AC43" s="290"/>
      <c r="AD43" s="290"/>
      <c r="AE43" s="290"/>
      <c r="AF43" s="290"/>
      <c r="AG43" s="290"/>
      <c r="AH43" s="290"/>
    </row>
    <row r="44" spans="2:34" x14ac:dyDescent="0.15">
      <c r="AH44" s="290"/>
    </row>
    <row r="45" spans="2:34" x14ac:dyDescent="0.15">
      <c r="X45" s="290"/>
    </row>
    <row r="46" spans="2:34" x14ac:dyDescent="0.15"/>
    <row r="47" spans="2:34" x14ac:dyDescent="0.15"/>
    <row r="48" spans="2:34" x14ac:dyDescent="0.15">
      <c r="W48" s="290"/>
      <c r="Y48" s="290"/>
      <c r="Z48" s="290"/>
      <c r="AA48" s="290"/>
      <c r="AB48" s="290"/>
      <c r="AC48" s="290"/>
      <c r="AD48" s="290"/>
      <c r="AE48" s="290"/>
      <c r="AF48" s="290"/>
      <c r="AG48" s="290"/>
      <c r="AH48" s="290"/>
    </row>
    <row r="49" spans="28:34" x14ac:dyDescent="0.15"/>
    <row r="50" spans="28:34" x14ac:dyDescent="0.15">
      <c r="AE50" s="290"/>
      <c r="AF50" s="290"/>
      <c r="AG50" s="290"/>
      <c r="AH50" s="290"/>
    </row>
    <row r="51" spans="28:34" x14ac:dyDescent="0.15">
      <c r="AC51" s="290"/>
      <c r="AD51" s="290"/>
      <c r="AE51" s="290"/>
      <c r="AF51" s="290"/>
      <c r="AG51" s="290"/>
      <c r="AH51" s="290"/>
    </row>
    <row r="52" spans="28:34" x14ac:dyDescent="0.15"/>
    <row r="53" spans="28:34" x14ac:dyDescent="0.15">
      <c r="AF53" s="290"/>
      <c r="AG53" s="290"/>
      <c r="AH53" s="290"/>
    </row>
    <row r="54" spans="28:34" x14ac:dyDescent="0.15">
      <c r="AH54" s="290"/>
    </row>
    <row r="55" spans="28:34" x14ac:dyDescent="0.15"/>
    <row r="56" spans="28:34" x14ac:dyDescent="0.15">
      <c r="AB56" s="290"/>
      <c r="AC56" s="290"/>
      <c r="AD56" s="290"/>
      <c r="AE56" s="290"/>
      <c r="AF56" s="290"/>
      <c r="AG56" s="290"/>
      <c r="AH56" s="290"/>
    </row>
    <row r="57" spans="28:34" x14ac:dyDescent="0.15">
      <c r="AH57" s="290"/>
    </row>
    <row r="58" spans="28:34" x14ac:dyDescent="0.15">
      <c r="AH58" s="290"/>
    </row>
    <row r="59" spans="28:34" x14ac:dyDescent="0.15">
      <c r="AG59" s="290"/>
      <c r="AH59" s="290"/>
    </row>
    <row r="60" spans="28:34" x14ac:dyDescent="0.15"/>
    <row r="61" spans="28:34" x14ac:dyDescent="0.15"/>
    <row r="62" spans="28:34" x14ac:dyDescent="0.15"/>
    <row r="63" spans="28:34" x14ac:dyDescent="0.15">
      <c r="AH63" s="290"/>
    </row>
    <row r="64" spans="28:34" x14ac:dyDescent="0.15">
      <c r="AG64" s="290"/>
      <c r="AH64" s="290"/>
    </row>
    <row r="65" spans="28:34" x14ac:dyDescent="0.15"/>
    <row r="66" spans="28:34" x14ac:dyDescent="0.15"/>
    <row r="67" spans="28:34" x14ac:dyDescent="0.15"/>
    <row r="68" spans="28:34" x14ac:dyDescent="0.15">
      <c r="AB68" s="290"/>
      <c r="AC68" s="290"/>
      <c r="AD68" s="290"/>
      <c r="AE68" s="290"/>
      <c r="AF68" s="290"/>
      <c r="AG68" s="290"/>
      <c r="AH68" s="290"/>
    </row>
    <row r="69" spans="28:34" x14ac:dyDescent="0.15">
      <c r="AF69" s="290"/>
      <c r="AG69" s="290"/>
      <c r="AH69" s="290"/>
    </row>
    <row r="70" spans="28:34" x14ac:dyDescent="0.15"/>
    <row r="71" spans="28:34" x14ac:dyDescent="0.15"/>
    <row r="72" spans="28:34" x14ac:dyDescent="0.15"/>
    <row r="73" spans="28:34" x14ac:dyDescent="0.15"/>
    <row r="74" spans="28:34" x14ac:dyDescent="0.15"/>
    <row r="75" spans="28:34" x14ac:dyDescent="0.15">
      <c r="AH75" s="290"/>
    </row>
    <row r="76" spans="28:34" x14ac:dyDescent="0.15">
      <c r="AF76" s="290"/>
      <c r="AG76" s="290"/>
      <c r="AH76" s="290"/>
    </row>
    <row r="77" spans="28:34" x14ac:dyDescent="0.15">
      <c r="AG77" s="290"/>
      <c r="AH77" s="290"/>
    </row>
    <row r="78" spans="28:34" x14ac:dyDescent="0.15"/>
    <row r="79" spans="28:34" x14ac:dyDescent="0.15"/>
    <row r="80" spans="28:34" x14ac:dyDescent="0.15"/>
    <row r="81" spans="25:34" x14ac:dyDescent="0.15"/>
    <row r="82" spans="25:34" x14ac:dyDescent="0.15">
      <c r="Y82" s="290"/>
    </row>
    <row r="83" spans="25:34" x14ac:dyDescent="0.15">
      <c r="Y83" s="290"/>
      <c r="Z83" s="290"/>
      <c r="AA83" s="290"/>
      <c r="AB83" s="290"/>
      <c r="AC83" s="290"/>
      <c r="AD83" s="290"/>
      <c r="AE83" s="290"/>
      <c r="AF83" s="290"/>
      <c r="AG83" s="290"/>
      <c r="AH83" s="290"/>
    </row>
    <row r="84" spans="25:34" x14ac:dyDescent="0.15"/>
    <row r="85" spans="25:34" x14ac:dyDescent="0.15"/>
    <row r="86" spans="25:34" x14ac:dyDescent="0.15"/>
    <row r="87" spans="25:34" x14ac:dyDescent="0.15"/>
    <row r="88" spans="25:34" x14ac:dyDescent="0.15">
      <c r="AH88" s="29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0"/>
      <c r="AG94" s="290"/>
      <c r="AH94" s="290"/>
    </row>
    <row r="95" spans="25:34" ht="13.5" customHeight="1" x14ac:dyDescent="0.15">
      <c r="AH95" s="29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0"/>
    </row>
    <row r="102" spans="33:34" ht="13.5" customHeight="1" x14ac:dyDescent="0.15"/>
    <row r="103" spans="33:34" ht="13.5" customHeight="1" x14ac:dyDescent="0.15"/>
    <row r="104" spans="33:34" ht="13.5" customHeight="1" x14ac:dyDescent="0.15">
      <c r="AG104" s="290"/>
      <c r="AH104" s="29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0"/>
    </row>
    <row r="117" spans="34:122" ht="13.5" customHeight="1" x14ac:dyDescent="0.15"/>
    <row r="118" spans="34:122" ht="13.5" customHeight="1" x14ac:dyDescent="0.15"/>
    <row r="119" spans="34:122" ht="13.5" customHeight="1" x14ac:dyDescent="0.15"/>
    <row r="120" spans="34:122" ht="13.5" customHeight="1" x14ac:dyDescent="0.15">
      <c r="AH120" s="290"/>
    </row>
    <row r="121" spans="34:122" ht="13.5" customHeight="1" x14ac:dyDescent="0.15">
      <c r="AH121" s="290"/>
    </row>
    <row r="122" spans="34:122" ht="13.5" customHeight="1" x14ac:dyDescent="0.15"/>
    <row r="123" spans="34:122" ht="13.5" customHeight="1" x14ac:dyDescent="0.15"/>
    <row r="124" spans="34:122" ht="13.5" customHeight="1" x14ac:dyDescent="0.15"/>
    <row r="125" spans="34:122" ht="13.5" customHeight="1" x14ac:dyDescent="0.15">
      <c r="DR125" s="290" t="s">
        <v>506</v>
      </c>
    </row>
    <row r="126" spans="34:122" ht="13.5" hidden="1" customHeight="1" x14ac:dyDescent="0.15"/>
    <row r="127" spans="34:122" ht="13.5" hidden="1" customHeight="1" x14ac:dyDescent="0.15"/>
    <row r="128" spans="34:122"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algorithmName="SHA-512" hashValue="xxMUgG4pnpsBVG+twhlrZv7Idm0zDhWpUaY9mDKQc5frGZdahCmTYonpU7Ujt9xVTbcTz8ZoLvABCtN8psyb/A==" saltValue="EU8eFGH9ZZW7xEjq/xi46Q=="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DataSheet"/>
  <dimension ref="A1:P74"/>
  <sheetViews>
    <sheetView workbookViewId="0"/>
  </sheetViews>
  <sheetFormatPr defaultColWidth="11.125" defaultRowHeight="13.5" x14ac:dyDescent="0.15"/>
  <cols>
    <col min="1" max="1" width="45.875" style="149" customWidth="1"/>
    <col min="2" max="8" width="13.375" style="149" customWidth="1"/>
    <col min="9" max="16384" width="11.125" style="149"/>
  </cols>
  <sheetData>
    <row r="1" spans="1:8" x14ac:dyDescent="0.15">
      <c r="A1" s="143"/>
      <c r="B1" s="144"/>
      <c r="C1" s="145"/>
      <c r="D1" s="146"/>
      <c r="E1" s="147"/>
      <c r="F1" s="147"/>
      <c r="G1" s="147"/>
      <c r="H1" s="148"/>
    </row>
    <row r="2" spans="1:8" x14ac:dyDescent="0.15">
      <c r="A2" s="150"/>
      <c r="B2" s="151"/>
      <c r="C2" s="152"/>
      <c r="D2" s="153" t="s">
        <v>52</v>
      </c>
      <c r="E2" s="154"/>
      <c r="F2" s="155" t="s">
        <v>557</v>
      </c>
      <c r="G2" s="156"/>
      <c r="H2" s="157"/>
    </row>
    <row r="3" spans="1:8" x14ac:dyDescent="0.15">
      <c r="A3" s="153" t="s">
        <v>550</v>
      </c>
      <c r="B3" s="158"/>
      <c r="C3" s="159"/>
      <c r="D3" s="160">
        <v>157710</v>
      </c>
      <c r="E3" s="161"/>
      <c r="F3" s="162">
        <v>333013</v>
      </c>
      <c r="G3" s="163"/>
      <c r="H3" s="164"/>
    </row>
    <row r="4" spans="1:8" x14ac:dyDescent="0.15">
      <c r="A4" s="165"/>
      <c r="B4" s="166"/>
      <c r="C4" s="167"/>
      <c r="D4" s="168">
        <v>105264</v>
      </c>
      <c r="E4" s="169"/>
      <c r="F4" s="170">
        <v>126732</v>
      </c>
      <c r="G4" s="171"/>
      <c r="H4" s="172"/>
    </row>
    <row r="5" spans="1:8" x14ac:dyDescent="0.15">
      <c r="A5" s="153" t="s">
        <v>552</v>
      </c>
      <c r="B5" s="158"/>
      <c r="C5" s="159"/>
      <c r="D5" s="160">
        <v>136727</v>
      </c>
      <c r="E5" s="161"/>
      <c r="F5" s="162">
        <v>280458</v>
      </c>
      <c r="G5" s="163"/>
      <c r="H5" s="164"/>
    </row>
    <row r="6" spans="1:8" x14ac:dyDescent="0.15">
      <c r="A6" s="165"/>
      <c r="B6" s="166"/>
      <c r="C6" s="167"/>
      <c r="D6" s="168">
        <v>118544</v>
      </c>
      <c r="E6" s="169"/>
      <c r="F6" s="170">
        <v>127286</v>
      </c>
      <c r="G6" s="171"/>
      <c r="H6" s="172"/>
    </row>
    <row r="7" spans="1:8" x14ac:dyDescent="0.15">
      <c r="A7" s="153" t="s">
        <v>553</v>
      </c>
      <c r="B7" s="158"/>
      <c r="C7" s="159"/>
      <c r="D7" s="160">
        <v>178546</v>
      </c>
      <c r="E7" s="161"/>
      <c r="F7" s="162">
        <v>291945</v>
      </c>
      <c r="G7" s="163"/>
      <c r="H7" s="164"/>
    </row>
    <row r="8" spans="1:8" x14ac:dyDescent="0.15">
      <c r="A8" s="165"/>
      <c r="B8" s="166"/>
      <c r="C8" s="167"/>
      <c r="D8" s="168">
        <v>111812</v>
      </c>
      <c r="E8" s="169"/>
      <c r="F8" s="170">
        <v>127651</v>
      </c>
      <c r="G8" s="171"/>
      <c r="H8" s="172"/>
    </row>
    <row r="9" spans="1:8" x14ac:dyDescent="0.15">
      <c r="A9" s="153" t="s">
        <v>554</v>
      </c>
      <c r="B9" s="158"/>
      <c r="C9" s="159"/>
      <c r="D9" s="160">
        <v>232592</v>
      </c>
      <c r="E9" s="161"/>
      <c r="F9" s="162">
        <v>291173</v>
      </c>
      <c r="G9" s="163"/>
      <c r="H9" s="164"/>
    </row>
    <row r="10" spans="1:8" x14ac:dyDescent="0.15">
      <c r="A10" s="165"/>
      <c r="B10" s="166"/>
      <c r="C10" s="167"/>
      <c r="D10" s="168">
        <v>148887</v>
      </c>
      <c r="E10" s="169"/>
      <c r="F10" s="170">
        <v>119071</v>
      </c>
      <c r="G10" s="171"/>
      <c r="H10" s="172"/>
    </row>
    <row r="11" spans="1:8" x14ac:dyDescent="0.15">
      <c r="A11" s="153" t="s">
        <v>555</v>
      </c>
      <c r="B11" s="158"/>
      <c r="C11" s="159"/>
      <c r="D11" s="160">
        <v>434299</v>
      </c>
      <c r="E11" s="161"/>
      <c r="F11" s="162">
        <v>271581</v>
      </c>
      <c r="G11" s="163"/>
      <c r="H11" s="164"/>
    </row>
    <row r="12" spans="1:8" x14ac:dyDescent="0.15">
      <c r="A12" s="165"/>
      <c r="B12" s="166"/>
      <c r="C12" s="173"/>
      <c r="D12" s="168">
        <v>218529</v>
      </c>
      <c r="E12" s="169"/>
      <c r="F12" s="170">
        <v>117844</v>
      </c>
      <c r="G12" s="171"/>
      <c r="H12" s="172"/>
    </row>
    <row r="13" spans="1:8" x14ac:dyDescent="0.15">
      <c r="A13" s="153"/>
      <c r="B13" s="158"/>
      <c r="C13" s="174"/>
      <c r="D13" s="175">
        <v>227975</v>
      </c>
      <c r="E13" s="176"/>
      <c r="F13" s="177">
        <v>293634</v>
      </c>
      <c r="G13" s="178"/>
      <c r="H13" s="164"/>
    </row>
    <row r="14" spans="1:8" x14ac:dyDescent="0.15">
      <c r="A14" s="165"/>
      <c r="B14" s="166"/>
      <c r="C14" s="167"/>
      <c r="D14" s="168">
        <v>140607</v>
      </c>
      <c r="E14" s="169"/>
      <c r="F14" s="170">
        <v>123717</v>
      </c>
      <c r="G14" s="171"/>
      <c r="H14" s="172"/>
    </row>
    <row r="17" spans="1:11" x14ac:dyDescent="0.15">
      <c r="A17" s="149" t="s">
        <v>53</v>
      </c>
    </row>
    <row r="18" spans="1:11" x14ac:dyDescent="0.15">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x14ac:dyDescent="0.15">
      <c r="A19" s="179" t="s">
        <v>54</v>
      </c>
      <c r="B19" s="179">
        <f>ROUND(VALUE(SUBSTITUTE(実質収支比率等に係る経年分析!F$48,"▲","-")),2)</f>
        <v>4.29</v>
      </c>
      <c r="C19" s="179">
        <f>ROUND(VALUE(SUBSTITUTE(実質収支比率等に係る経年分析!G$48,"▲","-")),2)</f>
        <v>6.89</v>
      </c>
      <c r="D19" s="179">
        <f>ROUND(VALUE(SUBSTITUTE(実質収支比率等に係る経年分析!H$48,"▲","-")),2)</f>
        <v>11.41</v>
      </c>
      <c r="E19" s="179">
        <f>ROUND(VALUE(SUBSTITUTE(実質収支比率等に係る経年分析!I$48,"▲","-")),2)</f>
        <v>9.86</v>
      </c>
      <c r="F19" s="179">
        <f>ROUND(VALUE(SUBSTITUTE(実質収支比率等に係る経年分析!J$48,"▲","-")),2)</f>
        <v>3.06</v>
      </c>
    </row>
    <row r="20" spans="1:11" x14ac:dyDescent="0.15">
      <c r="A20" s="179" t="s">
        <v>55</v>
      </c>
      <c r="B20" s="179">
        <f>ROUND(VALUE(SUBSTITUTE(実質収支比率等に係る経年分析!F$47,"▲","-")),2)</f>
        <v>22.18</v>
      </c>
      <c r="C20" s="179">
        <f>ROUND(VALUE(SUBSTITUTE(実質収支比率等に係る経年分析!G$47,"▲","-")),2)</f>
        <v>18.149999999999999</v>
      </c>
      <c r="D20" s="179">
        <f>ROUND(VALUE(SUBSTITUTE(実質収支比率等に係る経年分析!H$47,"▲","-")),2)</f>
        <v>18.78</v>
      </c>
      <c r="E20" s="179">
        <f>ROUND(VALUE(SUBSTITUTE(実質収支比率等に係る経年分析!I$47,"▲","-")),2)</f>
        <v>17.149999999999999</v>
      </c>
      <c r="F20" s="179">
        <f>ROUND(VALUE(SUBSTITUTE(実質収支比率等に係る経年分析!J$47,"▲","-")),2)</f>
        <v>16.93</v>
      </c>
    </row>
    <row r="21" spans="1:11" x14ac:dyDescent="0.15">
      <c r="A21" s="179" t="s">
        <v>56</v>
      </c>
      <c r="B21" s="179">
        <f>IF(ISNUMBER(VALUE(SUBSTITUTE(実質収支比率等に係る経年分析!F$49,"▲","-"))),ROUND(VALUE(SUBSTITUTE(実質収支比率等に係る経年分析!F$49,"▲","-")),2),NA())</f>
        <v>-0.6</v>
      </c>
      <c r="C21" s="179">
        <f>IF(ISNUMBER(VALUE(SUBSTITUTE(実質収支比率等に係る経年分析!G$49,"▲","-"))),ROUND(VALUE(SUBSTITUTE(実質収支比率等に係る経年分析!G$49,"▲","-")),2),NA())</f>
        <v>22.36</v>
      </c>
      <c r="D21" s="179">
        <f>IF(ISNUMBER(VALUE(SUBSTITUTE(実質収支比率等に係る経年分析!H$49,"▲","-"))),ROUND(VALUE(SUBSTITUTE(実質収支比率等に係る経年分析!H$49,"▲","-")),2),NA())</f>
        <v>4.4800000000000004</v>
      </c>
      <c r="E21" s="179">
        <f>IF(ISNUMBER(VALUE(SUBSTITUTE(実質収支比率等に係る経年分析!I$49,"▲","-"))),ROUND(VALUE(SUBSTITUTE(実質収支比率等に係る経年分析!I$49,"▲","-")),2),NA())</f>
        <v>-0.37</v>
      </c>
      <c r="F21" s="179">
        <f>IF(ISNUMBER(VALUE(SUBSTITUTE(実質収支比率等に係る経年分析!J$49,"▲","-"))),ROUND(VALUE(SUBSTITUTE(実質収支比率等に係る経年分析!J$49,"▲","-")),2),NA())</f>
        <v>-6.56</v>
      </c>
    </row>
    <row r="24" spans="1:11" x14ac:dyDescent="0.15">
      <c r="A24" s="149" t="s">
        <v>57</v>
      </c>
    </row>
    <row r="25" spans="1:11" x14ac:dyDescent="0.15">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x14ac:dyDescent="0.15">
      <c r="A26" s="180"/>
      <c r="B26" s="180" t="s">
        <v>58</v>
      </c>
      <c r="C26" s="180" t="s">
        <v>59</v>
      </c>
      <c r="D26" s="180" t="s">
        <v>58</v>
      </c>
      <c r="E26" s="180" t="s">
        <v>59</v>
      </c>
      <c r="F26" s="180" t="s">
        <v>58</v>
      </c>
      <c r="G26" s="180" t="s">
        <v>59</v>
      </c>
      <c r="H26" s="180" t="s">
        <v>58</v>
      </c>
      <c r="I26" s="180" t="s">
        <v>59</v>
      </c>
      <c r="J26" s="180" t="s">
        <v>58</v>
      </c>
      <c r="K26" s="180" t="s">
        <v>59</v>
      </c>
    </row>
    <row r="27" spans="1:11" x14ac:dyDescent="0.15">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#VALUE!</v>
      </c>
      <c r="C27" s="180" t="e">
        <f>IF(ROUND(VALUE(SUBSTITUTE(連結実質赤字比率に係る赤字・黒字の構成分析!F$43,"▲", "-")), 2) &gt;= 0, ABS(ROUND(VALUE(SUBSTITUTE(連結実質赤字比率に係る赤字・黒字の構成分析!F$43,"▲", "-")), 2)), NA())</f>
        <v>#VALUE!</v>
      </c>
      <c r="D27" s="180" t="e">
        <f>IF(ROUND(VALUE(SUBSTITUTE(連結実質赤字比率に係る赤字・黒字の構成分析!G$43,"▲", "-")), 2) &lt; 0, ABS(ROUND(VALUE(SUBSTITUTE(連結実質赤字比率に係る赤字・黒字の構成分析!G$43,"▲", "-")), 2)), NA())</f>
        <v>#VALUE!</v>
      </c>
      <c r="E27" s="180" t="e">
        <f>IF(ROUND(VALUE(SUBSTITUTE(連結実質赤字比率に係る赤字・黒字の構成分析!G$43,"▲", "-")), 2) &gt;= 0, ABS(ROUND(VALUE(SUBSTITUTE(連結実質赤字比率に係る赤字・黒字の構成分析!G$43,"▲", "-")), 2)), NA())</f>
        <v>#VALUE!</v>
      </c>
      <c r="F27" s="180" t="e">
        <f>IF(ROUND(VALUE(SUBSTITUTE(連結実質赤字比率に係る赤字・黒字の構成分析!H$43,"▲", "-")), 2) &lt; 0, ABS(ROUND(VALUE(SUBSTITUTE(連結実質赤字比率に係る赤字・黒字の構成分析!H$43,"▲", "-")), 2)), NA())</f>
        <v>#VALUE!</v>
      </c>
      <c r="G27" s="180" t="e">
        <f>IF(ROUND(VALUE(SUBSTITUTE(連結実質赤字比率に係る赤字・黒字の構成分析!H$43,"▲", "-")), 2) &gt;= 0, ABS(ROUND(VALUE(SUBSTITUTE(連結実質赤字比率に係る赤字・黒字の構成分析!H$43,"▲", "-")), 2)), NA())</f>
        <v>#VALUE!</v>
      </c>
      <c r="H27" s="180" t="e">
        <f>IF(ROUND(VALUE(SUBSTITUTE(連結実質赤字比率に係る赤字・黒字の構成分析!I$43,"▲", "-")), 2) &lt; 0, ABS(ROUND(VALUE(SUBSTITUTE(連結実質赤字比率に係る赤字・黒字の構成分析!I$43,"▲", "-")), 2)), NA())</f>
        <v>#VALUE!</v>
      </c>
      <c r="I27" s="180" t="e">
        <f>IF(ROUND(VALUE(SUBSTITUTE(連結実質赤字比率に係る赤字・黒字の構成分析!I$43,"▲", "-")), 2) &gt;= 0, ABS(ROUND(VALUE(SUBSTITUTE(連結実質赤字比率に係る赤字・黒字の構成分析!I$43,"▲", "-")), 2)), NA())</f>
        <v>#VALUE!</v>
      </c>
      <c r="J27" s="180" t="e">
        <f>IF(ROUND(VALUE(SUBSTITUTE(連結実質赤字比率に係る赤字・黒字の構成分析!J$43,"▲", "-")), 2) &lt; 0, ABS(ROUND(VALUE(SUBSTITUTE(連結実質赤字比率に係る赤字・黒字の構成分析!J$43,"▲", "-")), 2)), NA())</f>
        <v>#VALUE!</v>
      </c>
      <c r="K27" s="180" t="e">
        <f>IF(ROUND(VALUE(SUBSTITUTE(連結実質赤字比率に係る赤字・黒字の構成分析!J$43,"▲", "-")), 2) &gt;= 0, ABS(ROUND(VALUE(SUBSTITUTE(連結実質赤字比率に係る赤字・黒字の構成分析!J$43,"▲", "-")), 2)), NA())</f>
        <v>#VALUE!</v>
      </c>
    </row>
    <row r="28" spans="1:11" x14ac:dyDescent="0.15">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x14ac:dyDescent="0.15">
      <c r="A29" s="180" t="e">
        <f>IF(連結実質赤字比率に係る赤字・黒字の構成分析!C$41="",NA(),連結実質赤字比率に係る赤字・黒字の構成分析!C$41)</f>
        <v>#N/A</v>
      </c>
      <c r="B29" s="180" t="e">
        <f>IF(ROUND(VALUE(SUBSTITUTE(連結実質赤字比率に係る赤字・黒字の構成分析!F$41,"▲", "-")), 2) &lt; 0, ABS(ROUND(VALUE(SUBSTITUTE(連結実質赤字比率に係る赤字・黒字の構成分析!F$41,"▲", "-")), 2)), NA())</f>
        <v>#VALUE!</v>
      </c>
      <c r="C29" s="180" t="e">
        <f>IF(ROUND(VALUE(SUBSTITUTE(連結実質赤字比率に係る赤字・黒字の構成分析!F$41,"▲", "-")), 2) &gt;= 0, ABS(ROUND(VALUE(SUBSTITUTE(連結実質赤字比率に係る赤字・黒字の構成分析!F$41,"▲", "-")), 2)), NA())</f>
        <v>#VALUE!</v>
      </c>
      <c r="D29" s="180" t="e">
        <f>IF(ROUND(VALUE(SUBSTITUTE(連結実質赤字比率に係る赤字・黒字の構成分析!G$41,"▲", "-")), 2) &lt; 0, ABS(ROUND(VALUE(SUBSTITUTE(連結実質赤字比率に係る赤字・黒字の構成分析!G$41,"▲", "-")), 2)), NA())</f>
        <v>#VALUE!</v>
      </c>
      <c r="E29" s="180" t="e">
        <f>IF(ROUND(VALUE(SUBSTITUTE(連結実質赤字比率に係る赤字・黒字の構成分析!G$41,"▲", "-")), 2) &gt;= 0, ABS(ROUND(VALUE(SUBSTITUTE(連結実質赤字比率に係る赤字・黒字の構成分析!G$41,"▲", "-")), 2)), NA())</f>
        <v>#VALUE!</v>
      </c>
      <c r="F29" s="180" t="e">
        <f>IF(ROUND(VALUE(SUBSTITUTE(連結実質赤字比率に係る赤字・黒字の構成分析!H$41,"▲", "-")), 2) &lt; 0, ABS(ROUND(VALUE(SUBSTITUTE(連結実質赤字比率に係る赤字・黒字の構成分析!H$41,"▲", "-")), 2)), NA())</f>
        <v>#VALUE!</v>
      </c>
      <c r="G29" s="180" t="e">
        <f>IF(ROUND(VALUE(SUBSTITUTE(連結実質赤字比率に係る赤字・黒字の構成分析!H$41,"▲", "-")), 2) &gt;= 0, ABS(ROUND(VALUE(SUBSTITUTE(連結実質赤字比率に係る赤字・黒字の構成分析!H$41,"▲", "-")), 2)), NA())</f>
        <v>#VALUE!</v>
      </c>
      <c r="H29" s="180" t="e">
        <f>IF(ROUND(VALUE(SUBSTITUTE(連結実質赤字比率に係る赤字・黒字の構成分析!I$41,"▲", "-")), 2) &lt; 0, ABS(ROUND(VALUE(SUBSTITUTE(連結実質赤字比率に係る赤字・黒字の構成分析!I$41,"▲", "-")), 2)), NA())</f>
        <v>#VALUE!</v>
      </c>
      <c r="I29" s="180" t="e">
        <f>IF(ROUND(VALUE(SUBSTITUTE(連結実質赤字比率に係る赤字・黒字の構成分析!I$41,"▲", "-")), 2) &gt;= 0, ABS(ROUND(VALUE(SUBSTITUTE(連結実質赤字比率に係る赤字・黒字の構成分析!I$41,"▲", "-")), 2)), NA())</f>
        <v>#VALUE!</v>
      </c>
      <c r="J29" s="180" t="e">
        <f>IF(ROUND(VALUE(SUBSTITUTE(連結実質赤字比率に係る赤字・黒字の構成分析!J$41,"▲", "-")), 2) &lt; 0, ABS(ROUND(VALUE(SUBSTITUTE(連結実質赤字比率に係る赤字・黒字の構成分析!J$41,"▲", "-")), 2)), NA())</f>
        <v>#VALUE!</v>
      </c>
      <c r="K29" s="180" t="e">
        <f>IF(ROUND(VALUE(SUBSTITUTE(連結実質赤字比率に係る赤字・黒字の構成分析!J$41,"▲", "-")), 2) &gt;= 0, ABS(ROUND(VALUE(SUBSTITUTE(連結実質赤字比率に係る赤字・黒字の構成分析!J$41,"▲", "-")), 2)), NA())</f>
        <v>#VALUE!</v>
      </c>
    </row>
    <row r="30" spans="1:11" x14ac:dyDescent="0.15">
      <c r="A30" s="180" t="e">
        <f>IF(連結実質赤字比率に係る赤字・黒字の構成分析!C$40="",NA(),連結実質赤字比率に係る赤字・黒字の構成分析!C$40)</f>
        <v>#N/A</v>
      </c>
      <c r="B30" s="180" t="e">
        <f>IF(ROUND(VALUE(SUBSTITUTE(連結実質赤字比率に係る赤字・黒字の構成分析!F$40,"▲", "-")), 2) &lt; 0, ABS(ROUND(VALUE(SUBSTITUTE(連結実質赤字比率に係る赤字・黒字の構成分析!F$40,"▲", "-")), 2)), NA())</f>
        <v>#VALUE!</v>
      </c>
      <c r="C30" s="180" t="e">
        <f>IF(ROUND(VALUE(SUBSTITUTE(連結実質赤字比率に係る赤字・黒字の構成分析!F$40,"▲", "-")), 2) &gt;= 0, ABS(ROUND(VALUE(SUBSTITUTE(連結実質赤字比率に係る赤字・黒字の構成分析!F$40,"▲", "-")), 2)), NA())</f>
        <v>#VALUE!</v>
      </c>
      <c r="D30" s="180" t="e">
        <f>IF(ROUND(VALUE(SUBSTITUTE(連結実質赤字比率に係る赤字・黒字の構成分析!G$40,"▲", "-")), 2) &lt; 0, ABS(ROUND(VALUE(SUBSTITUTE(連結実質赤字比率に係る赤字・黒字の構成分析!G$40,"▲", "-")), 2)), NA())</f>
        <v>#VALUE!</v>
      </c>
      <c r="E30" s="180" t="e">
        <f>IF(ROUND(VALUE(SUBSTITUTE(連結実質赤字比率に係る赤字・黒字の構成分析!G$40,"▲", "-")), 2) &gt;= 0, ABS(ROUND(VALUE(SUBSTITUTE(連結実質赤字比率に係る赤字・黒字の構成分析!G$40,"▲", "-")), 2)), NA())</f>
        <v>#VALUE!</v>
      </c>
      <c r="F30" s="180" t="e">
        <f>IF(ROUND(VALUE(SUBSTITUTE(連結実質赤字比率に係る赤字・黒字の構成分析!H$40,"▲", "-")), 2) &lt; 0, ABS(ROUND(VALUE(SUBSTITUTE(連結実質赤字比率に係る赤字・黒字の構成分析!H$40,"▲", "-")), 2)), NA())</f>
        <v>#VALUE!</v>
      </c>
      <c r="G30" s="180" t="e">
        <f>IF(ROUND(VALUE(SUBSTITUTE(連結実質赤字比率に係る赤字・黒字の構成分析!H$40,"▲", "-")), 2) &gt;= 0, ABS(ROUND(VALUE(SUBSTITUTE(連結実質赤字比率に係る赤字・黒字の構成分析!H$40,"▲", "-")), 2)), NA())</f>
        <v>#VALUE!</v>
      </c>
      <c r="H30" s="180" t="e">
        <f>IF(ROUND(VALUE(SUBSTITUTE(連結実質赤字比率に係る赤字・黒字の構成分析!I$40,"▲", "-")), 2) &lt; 0, ABS(ROUND(VALUE(SUBSTITUTE(連結実質赤字比率に係る赤字・黒字の構成分析!I$40,"▲", "-")), 2)), NA())</f>
        <v>#VALUE!</v>
      </c>
      <c r="I30" s="180" t="e">
        <f>IF(ROUND(VALUE(SUBSTITUTE(連結実質赤字比率に係る赤字・黒字の構成分析!I$40,"▲", "-")), 2) &gt;= 0, ABS(ROUND(VALUE(SUBSTITUTE(連結実質赤字比率に係る赤字・黒字の構成分析!I$40,"▲", "-")), 2)), NA())</f>
        <v>#VALUE!</v>
      </c>
      <c r="J30" s="180" t="e">
        <f>IF(ROUND(VALUE(SUBSTITUTE(連結実質赤字比率に係る赤字・黒字の構成分析!J$40,"▲", "-")), 2) &lt; 0, ABS(ROUND(VALUE(SUBSTITUTE(連結実質赤字比率に係る赤字・黒字の構成分析!J$40,"▲", "-")), 2)), NA())</f>
        <v>#VALUE!</v>
      </c>
      <c r="K30" s="180" t="e">
        <f>IF(ROUND(VALUE(SUBSTITUTE(連結実質赤字比率に係る赤字・黒字の構成分析!J$40,"▲", "-")), 2) &gt;= 0, ABS(ROUND(VALUE(SUBSTITUTE(連結実質赤字比率に係る赤字・黒字の構成分析!J$40,"▲", "-")), 2)), NA())</f>
        <v>#VALUE!</v>
      </c>
    </row>
    <row r="31" spans="1:11" x14ac:dyDescent="0.15">
      <c r="A31" s="180" t="e">
        <f>IF(連結実質赤字比率に係る赤字・黒字の構成分析!C$39="",NA(),連結実質赤字比率に係る赤字・黒字の構成分析!C$39)</f>
        <v>#N/A</v>
      </c>
      <c r="B31" s="180" t="e">
        <f>IF(ROUND(VALUE(SUBSTITUTE(連結実質赤字比率に係る赤字・黒字の構成分析!F$39,"▲", "-")), 2) &lt; 0, ABS(ROUND(VALUE(SUBSTITUTE(連結実質赤字比率に係る赤字・黒字の構成分析!F$39,"▲", "-")), 2)), NA())</f>
        <v>#VALUE!</v>
      </c>
      <c r="C31" s="180" t="e">
        <f>IF(ROUND(VALUE(SUBSTITUTE(連結実質赤字比率に係る赤字・黒字の構成分析!F$39,"▲", "-")), 2) &gt;= 0, ABS(ROUND(VALUE(SUBSTITUTE(連結実質赤字比率に係る赤字・黒字の構成分析!F$39,"▲", "-")), 2)), NA())</f>
        <v>#VALUE!</v>
      </c>
      <c r="D31" s="180" t="e">
        <f>IF(ROUND(VALUE(SUBSTITUTE(連結実質赤字比率に係る赤字・黒字の構成分析!G$39,"▲", "-")), 2) &lt; 0, ABS(ROUND(VALUE(SUBSTITUTE(連結実質赤字比率に係る赤字・黒字の構成分析!G$39,"▲", "-")), 2)), NA())</f>
        <v>#VALUE!</v>
      </c>
      <c r="E31" s="180" t="e">
        <f>IF(ROUND(VALUE(SUBSTITUTE(連結実質赤字比率に係る赤字・黒字の構成分析!G$39,"▲", "-")), 2) &gt;= 0, ABS(ROUND(VALUE(SUBSTITUTE(連結実質赤字比率に係る赤字・黒字の構成分析!G$39,"▲", "-")), 2)), NA())</f>
        <v>#VALUE!</v>
      </c>
      <c r="F31" s="180" t="e">
        <f>IF(ROUND(VALUE(SUBSTITUTE(連結実質赤字比率に係る赤字・黒字の構成分析!H$39,"▲", "-")), 2) &lt; 0, ABS(ROUND(VALUE(SUBSTITUTE(連結実質赤字比率に係る赤字・黒字の構成分析!H$39,"▲", "-")), 2)), NA())</f>
        <v>#VALUE!</v>
      </c>
      <c r="G31" s="180" t="e">
        <f>IF(ROUND(VALUE(SUBSTITUTE(連結実質赤字比率に係る赤字・黒字の構成分析!H$39,"▲", "-")), 2) &gt;= 0, ABS(ROUND(VALUE(SUBSTITUTE(連結実質赤字比率に係る赤字・黒字の構成分析!H$39,"▲", "-")), 2)), NA())</f>
        <v>#VALUE!</v>
      </c>
      <c r="H31" s="180" t="e">
        <f>IF(ROUND(VALUE(SUBSTITUTE(連結実質赤字比率に係る赤字・黒字の構成分析!I$39,"▲", "-")), 2) &lt; 0, ABS(ROUND(VALUE(SUBSTITUTE(連結実質赤字比率に係る赤字・黒字の構成分析!I$39,"▲", "-")), 2)), NA())</f>
        <v>#VALUE!</v>
      </c>
      <c r="I31" s="180" t="e">
        <f>IF(ROUND(VALUE(SUBSTITUTE(連結実質赤字比率に係る赤字・黒字の構成分析!I$39,"▲", "-")), 2) &gt;= 0, ABS(ROUND(VALUE(SUBSTITUTE(連結実質赤字比率に係る赤字・黒字の構成分析!I$39,"▲", "-")), 2)), NA())</f>
        <v>#VALUE!</v>
      </c>
      <c r="J31" s="180" t="e">
        <f>IF(ROUND(VALUE(SUBSTITUTE(連結実質赤字比率に係る赤字・黒字の構成分析!J$39,"▲", "-")), 2) &lt; 0, ABS(ROUND(VALUE(SUBSTITUTE(連結実質赤字比率に係る赤字・黒字の構成分析!J$39,"▲", "-")), 2)), NA())</f>
        <v>#VALUE!</v>
      </c>
      <c r="K31" s="180" t="e">
        <f>IF(ROUND(VALUE(SUBSTITUTE(連結実質赤字比率に係る赤字・黒字の構成分析!J$39,"▲", "-")), 2) &gt;= 0, ABS(ROUND(VALUE(SUBSTITUTE(連結実質赤字比率に係る赤字・黒字の構成分析!J$39,"▲", "-")), 2)), NA())</f>
        <v>#VALUE!</v>
      </c>
    </row>
    <row r="32" spans="1:11" x14ac:dyDescent="0.15">
      <c r="A32" s="180" t="str">
        <f>IF(連結実質赤字比率に係る赤字・黒字の構成分析!C$38="",NA(),連結実質赤字比率に係る赤字・黒字の構成分析!C$38)</f>
        <v>簡易水道事業特別会計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0.14000000000000001</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v>
      </c>
    </row>
    <row r="33" spans="1:16" x14ac:dyDescent="0.15">
      <c r="A33" s="180" t="str">
        <f>IF(連結実質赤字比率に係る赤字・黒字の構成分析!C$37="",NA(),連結実質赤字比率に係る赤字・黒字の構成分析!C$37)</f>
        <v>後期高齢者医療特別会計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0.01</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0.02</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0.02</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0.01</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0.02</v>
      </c>
    </row>
    <row r="34" spans="1:16" x14ac:dyDescent="0.15">
      <c r="A34" s="180" t="str">
        <f>IF(連結実質赤字比率に係る赤字・黒字の構成分析!C$36="",NA(),連結実質赤字比率に係る赤字・黒字の構成分析!C$36)</f>
        <v>国民健康保険特別会計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0.02</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0.02</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0.08</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0.02</v>
      </c>
    </row>
    <row r="35" spans="1:16" x14ac:dyDescent="0.15">
      <c r="A35" s="180" t="str">
        <f>IF(連結実質赤字比率に係る赤字・黒字の構成分析!C$35="",NA(),連結実質赤字比率に係る赤字・黒字の構成分析!C$35)</f>
        <v>介護保険特別会計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1.57</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1.1599999999999999</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0.66</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0.04</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0.2</v>
      </c>
    </row>
    <row r="36" spans="1:16" x14ac:dyDescent="0.15">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4.29</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6.88</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11.4</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9.85</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3.06</v>
      </c>
    </row>
    <row r="39" spans="1:16" x14ac:dyDescent="0.15">
      <c r="A39" s="149" t="s">
        <v>60</v>
      </c>
    </row>
    <row r="40" spans="1:16" x14ac:dyDescent="0.15">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x14ac:dyDescent="0.15">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x14ac:dyDescent="0.15">
      <c r="A42" s="181" t="s">
        <v>63</v>
      </c>
      <c r="B42" s="181"/>
      <c r="C42" s="181"/>
      <c r="D42" s="181">
        <f>'実質公債費比率（分子）の構造'!K$52</f>
        <v>453</v>
      </c>
      <c r="E42" s="181"/>
      <c r="F42" s="181"/>
      <c r="G42" s="181">
        <f>'実質公債費比率（分子）の構造'!L$52</f>
        <v>421</v>
      </c>
      <c r="H42" s="181"/>
      <c r="I42" s="181"/>
      <c r="J42" s="181">
        <f>'実質公債費比率（分子）の構造'!M$52</f>
        <v>407</v>
      </c>
      <c r="K42" s="181"/>
      <c r="L42" s="181"/>
      <c r="M42" s="181">
        <f>'実質公債費比率（分子）の構造'!N$52</f>
        <v>402</v>
      </c>
      <c r="N42" s="181"/>
      <c r="O42" s="181"/>
      <c r="P42" s="181">
        <f>'実質公債費比率（分子）の構造'!O$52</f>
        <v>395</v>
      </c>
    </row>
    <row r="43" spans="1:16" x14ac:dyDescent="0.15">
      <c r="A43" s="181" t="s">
        <v>64</v>
      </c>
      <c r="B43" s="181">
        <f>'実質公債費比率（分子）の構造'!K$51</f>
        <v>0</v>
      </c>
      <c r="C43" s="181"/>
      <c r="D43" s="181"/>
      <c r="E43" s="181" t="str">
        <f>'実質公債費比率（分子）の構造'!L$51</f>
        <v>-</v>
      </c>
      <c r="F43" s="181"/>
      <c r="G43" s="181"/>
      <c r="H43" s="181" t="str">
        <f>'実質公債費比率（分子）の構造'!M$51</f>
        <v>-</v>
      </c>
      <c r="I43" s="181"/>
      <c r="J43" s="181"/>
      <c r="K43" s="181" t="str">
        <f>'実質公債費比率（分子）の構造'!N$51</f>
        <v>-</v>
      </c>
      <c r="L43" s="181"/>
      <c r="M43" s="181"/>
      <c r="N43" s="181" t="str">
        <f>'実質公債費比率（分子）の構造'!O$51</f>
        <v>-</v>
      </c>
      <c r="O43" s="181"/>
      <c r="P43" s="181"/>
    </row>
    <row r="44" spans="1:16" x14ac:dyDescent="0.15">
      <c r="A44" s="181" t="s">
        <v>65</v>
      </c>
      <c r="B44" s="181" t="str">
        <f>'実質公債費比率（分子）の構造'!K$50</f>
        <v>-</v>
      </c>
      <c r="C44" s="181"/>
      <c r="D44" s="181"/>
      <c r="E44" s="181" t="str">
        <f>'実質公債費比率（分子）の構造'!L$50</f>
        <v>-</v>
      </c>
      <c r="F44" s="181"/>
      <c r="G44" s="181"/>
      <c r="H44" s="181" t="str">
        <f>'実質公債費比率（分子）の構造'!M$50</f>
        <v>-</v>
      </c>
      <c r="I44" s="181"/>
      <c r="J44" s="181"/>
      <c r="K44" s="181" t="str">
        <f>'実質公債費比率（分子）の構造'!N$50</f>
        <v>-</v>
      </c>
      <c r="L44" s="181"/>
      <c r="M44" s="181"/>
      <c r="N44" s="181" t="str">
        <f>'実質公債費比率（分子）の構造'!O$50</f>
        <v>-</v>
      </c>
      <c r="O44" s="181"/>
      <c r="P44" s="181"/>
    </row>
    <row r="45" spans="1:16" x14ac:dyDescent="0.15">
      <c r="A45" s="181" t="s">
        <v>66</v>
      </c>
      <c r="B45" s="181">
        <f>'実質公債費比率（分子）の構造'!K$49</f>
        <v>47</v>
      </c>
      <c r="C45" s="181"/>
      <c r="D45" s="181"/>
      <c r="E45" s="181">
        <f>'実質公債費比率（分子）の構造'!L$49</f>
        <v>26</v>
      </c>
      <c r="F45" s="181"/>
      <c r="G45" s="181"/>
      <c r="H45" s="181">
        <f>'実質公債費比率（分子）の構造'!M$49</f>
        <v>3</v>
      </c>
      <c r="I45" s="181"/>
      <c r="J45" s="181"/>
      <c r="K45" s="181">
        <f>'実質公債費比率（分子）の構造'!N$49</f>
        <v>4</v>
      </c>
      <c r="L45" s="181"/>
      <c r="M45" s="181"/>
      <c r="N45" s="181">
        <f>'実質公債費比率（分子）の構造'!O$49</f>
        <v>6</v>
      </c>
      <c r="O45" s="181"/>
      <c r="P45" s="181"/>
    </row>
    <row r="46" spans="1:16" x14ac:dyDescent="0.15">
      <c r="A46" s="181" t="s">
        <v>67</v>
      </c>
      <c r="B46" s="181">
        <f>'実質公債費比率（分子）の構造'!K$48</f>
        <v>41</v>
      </c>
      <c r="C46" s="181"/>
      <c r="D46" s="181"/>
      <c r="E46" s="181">
        <f>'実質公債費比率（分子）の構造'!L$48</f>
        <v>34</v>
      </c>
      <c r="F46" s="181"/>
      <c r="G46" s="181"/>
      <c r="H46" s="181">
        <f>'実質公債費比率（分子）の構造'!M$48</f>
        <v>50</v>
      </c>
      <c r="I46" s="181"/>
      <c r="J46" s="181"/>
      <c r="K46" s="181">
        <f>'実質公債費比率（分子）の構造'!N$48</f>
        <v>46</v>
      </c>
      <c r="L46" s="181"/>
      <c r="M46" s="181"/>
      <c r="N46" s="181">
        <f>'実質公債費比率（分子）の構造'!O$48</f>
        <v>49</v>
      </c>
      <c r="O46" s="181"/>
      <c r="P46" s="181"/>
    </row>
    <row r="47" spans="1:16" x14ac:dyDescent="0.15">
      <c r="A47" s="181" t="s">
        <v>68</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x14ac:dyDescent="0.15">
      <c r="A48" s="181" t="s">
        <v>69</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x14ac:dyDescent="0.15">
      <c r="A49" s="181" t="s">
        <v>70</v>
      </c>
      <c r="B49" s="181">
        <f>'実質公債費比率（分子）の構造'!K$45</f>
        <v>656</v>
      </c>
      <c r="C49" s="181"/>
      <c r="D49" s="181"/>
      <c r="E49" s="181">
        <f>'実質公債費比率（分子）の構造'!L$45</f>
        <v>535</v>
      </c>
      <c r="F49" s="181"/>
      <c r="G49" s="181"/>
      <c r="H49" s="181">
        <f>'実質公債費比率（分子）の構造'!M$45</f>
        <v>422</v>
      </c>
      <c r="I49" s="181"/>
      <c r="J49" s="181"/>
      <c r="K49" s="181">
        <f>'実質公債費比率（分子）の構造'!N$45</f>
        <v>399</v>
      </c>
      <c r="L49" s="181"/>
      <c r="M49" s="181"/>
      <c r="N49" s="181">
        <f>'実質公債費比率（分子）の構造'!O$45</f>
        <v>403</v>
      </c>
      <c r="O49" s="181"/>
      <c r="P49" s="181"/>
    </row>
    <row r="50" spans="1:16" x14ac:dyDescent="0.15">
      <c r="A50" s="181" t="s">
        <v>71</v>
      </c>
      <c r="B50" s="181" t="e">
        <f>NA()</f>
        <v>#N/A</v>
      </c>
      <c r="C50" s="181">
        <f>IF(ISNUMBER('実質公債費比率（分子）の構造'!K$53),'実質公債費比率（分子）の構造'!K$53,NA())</f>
        <v>291</v>
      </c>
      <c r="D50" s="181" t="e">
        <f>NA()</f>
        <v>#N/A</v>
      </c>
      <c r="E50" s="181" t="e">
        <f>NA()</f>
        <v>#N/A</v>
      </c>
      <c r="F50" s="181">
        <f>IF(ISNUMBER('実質公債費比率（分子）の構造'!L$53),'実質公債費比率（分子）の構造'!L$53,NA())</f>
        <v>174</v>
      </c>
      <c r="G50" s="181" t="e">
        <f>NA()</f>
        <v>#N/A</v>
      </c>
      <c r="H50" s="181" t="e">
        <f>NA()</f>
        <v>#N/A</v>
      </c>
      <c r="I50" s="181">
        <f>IF(ISNUMBER('実質公債費比率（分子）の構造'!M$53),'実質公債費比率（分子）の構造'!M$53,NA())</f>
        <v>68</v>
      </c>
      <c r="J50" s="181" t="e">
        <f>NA()</f>
        <v>#N/A</v>
      </c>
      <c r="K50" s="181" t="e">
        <f>NA()</f>
        <v>#N/A</v>
      </c>
      <c r="L50" s="181">
        <f>IF(ISNUMBER('実質公債費比率（分子）の構造'!N$53),'実質公債費比率（分子）の構造'!N$53,NA())</f>
        <v>47</v>
      </c>
      <c r="M50" s="181" t="e">
        <f>NA()</f>
        <v>#N/A</v>
      </c>
      <c r="N50" s="181" t="e">
        <f>NA()</f>
        <v>#N/A</v>
      </c>
      <c r="O50" s="181">
        <f>IF(ISNUMBER('実質公債費比率（分子）の構造'!O$53),'実質公債費比率（分子）の構造'!O$53,NA())</f>
        <v>63</v>
      </c>
      <c r="P50" s="181" t="e">
        <f>NA()</f>
        <v>#N/A</v>
      </c>
    </row>
    <row r="53" spans="1:16" x14ac:dyDescent="0.15">
      <c r="A53" s="149" t="s">
        <v>72</v>
      </c>
    </row>
    <row r="54" spans="1:16" x14ac:dyDescent="0.15">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x14ac:dyDescent="0.15">
      <c r="A55" s="180"/>
      <c r="B55" s="180" t="s">
        <v>73</v>
      </c>
      <c r="C55" s="180"/>
      <c r="D55" s="180" t="s">
        <v>74</v>
      </c>
      <c r="E55" s="180" t="s">
        <v>73</v>
      </c>
      <c r="F55" s="180"/>
      <c r="G55" s="180" t="s">
        <v>74</v>
      </c>
      <c r="H55" s="180" t="s">
        <v>73</v>
      </c>
      <c r="I55" s="180"/>
      <c r="J55" s="180" t="s">
        <v>74</v>
      </c>
      <c r="K55" s="180" t="s">
        <v>73</v>
      </c>
      <c r="L55" s="180"/>
      <c r="M55" s="180" t="s">
        <v>74</v>
      </c>
      <c r="N55" s="180" t="s">
        <v>73</v>
      </c>
      <c r="O55" s="180"/>
      <c r="P55" s="180" t="s">
        <v>74</v>
      </c>
    </row>
    <row r="56" spans="1:16" x14ac:dyDescent="0.15">
      <c r="A56" s="180" t="s">
        <v>43</v>
      </c>
      <c r="B56" s="180"/>
      <c r="C56" s="180"/>
      <c r="D56" s="180">
        <f>'将来負担比率（分子）の構造'!I$52</f>
        <v>3824</v>
      </c>
      <c r="E56" s="180"/>
      <c r="F56" s="180"/>
      <c r="G56" s="180">
        <f>'将来負担比率（分子）の構造'!J$52</f>
        <v>3626</v>
      </c>
      <c r="H56" s="180"/>
      <c r="I56" s="180"/>
      <c r="J56" s="180">
        <f>'将来負担比率（分子）の構造'!K$52</f>
        <v>3667</v>
      </c>
      <c r="K56" s="180"/>
      <c r="L56" s="180"/>
      <c r="M56" s="180">
        <f>'将来負担比率（分子）の構造'!L$52</f>
        <v>4025</v>
      </c>
      <c r="N56" s="180"/>
      <c r="O56" s="180"/>
      <c r="P56" s="180">
        <f>'将来負担比率（分子）の構造'!M$52</f>
        <v>4348</v>
      </c>
    </row>
    <row r="57" spans="1:16" x14ac:dyDescent="0.15">
      <c r="A57" s="180" t="s">
        <v>42</v>
      </c>
      <c r="B57" s="180"/>
      <c r="C57" s="180"/>
      <c r="D57" s="180">
        <f>'将来負担比率（分子）の構造'!I$51</f>
        <v>11</v>
      </c>
      <c r="E57" s="180"/>
      <c r="F57" s="180"/>
      <c r="G57" s="180">
        <f>'将来負担比率（分子）の構造'!J$51</f>
        <v>5</v>
      </c>
      <c r="H57" s="180"/>
      <c r="I57" s="180"/>
      <c r="J57" s="180">
        <f>'将来負担比率（分子）の構造'!K$51</f>
        <v>7</v>
      </c>
      <c r="K57" s="180"/>
      <c r="L57" s="180"/>
      <c r="M57" s="180">
        <f>'将来負担比率（分子）の構造'!L$51</f>
        <v>4</v>
      </c>
      <c r="N57" s="180"/>
      <c r="O57" s="180"/>
      <c r="P57" s="180" t="str">
        <f>'将来負担比率（分子）の構造'!M$51</f>
        <v>-</v>
      </c>
    </row>
    <row r="58" spans="1:16" x14ac:dyDescent="0.15">
      <c r="A58" s="180" t="s">
        <v>41</v>
      </c>
      <c r="B58" s="180"/>
      <c r="C58" s="180"/>
      <c r="D58" s="180">
        <f>'将来負担比率（分子）の構造'!I$50</f>
        <v>3334</v>
      </c>
      <c r="E58" s="180"/>
      <c r="F58" s="180"/>
      <c r="G58" s="180">
        <f>'将来負担比率（分子）の構造'!J$50</f>
        <v>2932</v>
      </c>
      <c r="H58" s="180"/>
      <c r="I58" s="180"/>
      <c r="J58" s="180">
        <f>'将来負担比率（分子）の構造'!K$50</f>
        <v>3261</v>
      </c>
      <c r="K58" s="180"/>
      <c r="L58" s="180"/>
      <c r="M58" s="180">
        <f>'将来負担比率（分子）の構造'!L$50</f>
        <v>4077</v>
      </c>
      <c r="N58" s="180"/>
      <c r="O58" s="180"/>
      <c r="P58" s="180">
        <f>'将来負担比率（分子）の構造'!M$50</f>
        <v>4765</v>
      </c>
    </row>
    <row r="59" spans="1:16" x14ac:dyDescent="0.15">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x14ac:dyDescent="0.15">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x14ac:dyDescent="0.15">
      <c r="A61" s="180" t="s">
        <v>36</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x14ac:dyDescent="0.15">
      <c r="A62" s="180" t="s">
        <v>35</v>
      </c>
      <c r="B62" s="180">
        <f>'将来負担比率（分子）の構造'!I$45</f>
        <v>1300</v>
      </c>
      <c r="C62" s="180"/>
      <c r="D62" s="180"/>
      <c r="E62" s="180">
        <f>'将来負担比率（分子）の構造'!J$45</f>
        <v>1229</v>
      </c>
      <c r="F62" s="180"/>
      <c r="G62" s="180"/>
      <c r="H62" s="180">
        <f>'将来負担比率（分子）の構造'!K$45</f>
        <v>1209</v>
      </c>
      <c r="I62" s="180"/>
      <c r="J62" s="180"/>
      <c r="K62" s="180">
        <f>'将来負担比率（分子）の構造'!L$45</f>
        <v>1168</v>
      </c>
      <c r="L62" s="180"/>
      <c r="M62" s="180"/>
      <c r="N62" s="180">
        <f>'将来負担比率（分子）の構造'!M$45</f>
        <v>1156</v>
      </c>
      <c r="O62" s="180"/>
      <c r="P62" s="180"/>
    </row>
    <row r="63" spans="1:16" x14ac:dyDescent="0.15">
      <c r="A63" s="180" t="s">
        <v>34</v>
      </c>
      <c r="B63" s="180">
        <f>'将来負担比率（分子）の構造'!I$44</f>
        <v>71</v>
      </c>
      <c r="C63" s="180"/>
      <c r="D63" s="180"/>
      <c r="E63" s="180">
        <f>'将来負担比率（分子）の構造'!J$44</f>
        <v>62</v>
      </c>
      <c r="F63" s="180"/>
      <c r="G63" s="180"/>
      <c r="H63" s="180">
        <f>'将来負担比率（分子）の構造'!K$44</f>
        <v>76</v>
      </c>
      <c r="I63" s="180"/>
      <c r="J63" s="180"/>
      <c r="K63" s="180">
        <f>'将来負担比率（分子）の構造'!L$44</f>
        <v>72</v>
      </c>
      <c r="L63" s="180"/>
      <c r="M63" s="180"/>
      <c r="N63" s="180">
        <f>'将来負担比率（分子）の構造'!M$44</f>
        <v>67</v>
      </c>
      <c r="O63" s="180"/>
      <c r="P63" s="180"/>
    </row>
    <row r="64" spans="1:16" x14ac:dyDescent="0.15">
      <c r="A64" s="180" t="s">
        <v>33</v>
      </c>
      <c r="B64" s="180">
        <f>'将来負担比率（分子）の構造'!I$43</f>
        <v>503</v>
      </c>
      <c r="C64" s="180"/>
      <c r="D64" s="180"/>
      <c r="E64" s="180">
        <f>'将来負担比率（分子）の構造'!J$43</f>
        <v>464</v>
      </c>
      <c r="F64" s="180"/>
      <c r="G64" s="180"/>
      <c r="H64" s="180">
        <f>'将来負担比率（分子）の構造'!K$43</f>
        <v>410</v>
      </c>
      <c r="I64" s="180"/>
      <c r="J64" s="180"/>
      <c r="K64" s="180">
        <f>'将来負担比率（分子）の構造'!L$43</f>
        <v>457</v>
      </c>
      <c r="L64" s="180"/>
      <c r="M64" s="180"/>
      <c r="N64" s="180">
        <f>'将来負担比率（分子）の構造'!M$43</f>
        <v>456</v>
      </c>
      <c r="O64" s="180"/>
      <c r="P64" s="180"/>
    </row>
    <row r="65" spans="1:16" x14ac:dyDescent="0.15">
      <c r="A65" s="180" t="s">
        <v>32</v>
      </c>
      <c r="B65" s="180" t="str">
        <f>'将来負担比率（分子）の構造'!I$42</f>
        <v>-</v>
      </c>
      <c r="C65" s="180"/>
      <c r="D65" s="180"/>
      <c r="E65" s="180" t="str">
        <f>'将来負担比率（分子）の構造'!J$42</f>
        <v>-</v>
      </c>
      <c r="F65" s="180"/>
      <c r="G65" s="180"/>
      <c r="H65" s="180" t="str">
        <f>'将来負担比率（分子）の構造'!K$42</f>
        <v>-</v>
      </c>
      <c r="I65" s="180"/>
      <c r="J65" s="180"/>
      <c r="K65" s="180" t="str">
        <f>'将来負担比率（分子）の構造'!L$42</f>
        <v>-</v>
      </c>
      <c r="L65" s="180"/>
      <c r="M65" s="180"/>
      <c r="N65" s="180" t="str">
        <f>'将来負担比率（分子）の構造'!M$42</f>
        <v>-</v>
      </c>
      <c r="O65" s="180"/>
      <c r="P65" s="180"/>
    </row>
    <row r="66" spans="1:16" x14ac:dyDescent="0.15">
      <c r="A66" s="180" t="s">
        <v>31</v>
      </c>
      <c r="B66" s="180">
        <f>'将来負担比率（分子）の構造'!I$41</f>
        <v>3746</v>
      </c>
      <c r="C66" s="180"/>
      <c r="D66" s="180"/>
      <c r="E66" s="180">
        <f>'将来負担比率（分子）の構造'!J$41</f>
        <v>2986</v>
      </c>
      <c r="F66" s="180"/>
      <c r="G66" s="180"/>
      <c r="H66" s="180">
        <f>'将来負担比率（分子）の構造'!K$41</f>
        <v>3112</v>
      </c>
      <c r="I66" s="180"/>
      <c r="J66" s="180"/>
      <c r="K66" s="180">
        <f>'将来負担比率（分子）の構造'!L$41</f>
        <v>3634</v>
      </c>
      <c r="L66" s="180"/>
      <c r="M66" s="180"/>
      <c r="N66" s="180">
        <f>'将来負担比率（分子）の構造'!M$41</f>
        <v>4298</v>
      </c>
      <c r="O66" s="180"/>
      <c r="P66" s="180"/>
    </row>
    <row r="67" spans="1:16" x14ac:dyDescent="0.15">
      <c r="A67" s="180" t="s">
        <v>75</v>
      </c>
      <c r="B67" s="180" t="e">
        <f>NA()</f>
        <v>#N/A</v>
      </c>
      <c r="C67" s="180">
        <f>IF(ISNUMBER('将来負担比率（分子）の構造'!I$53), IF('将来負担比率（分子）の構造'!I$53 &lt; 0, 0, '将来負担比率（分子）の構造'!I$53), NA())</f>
        <v>0</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x14ac:dyDescent="0.15">
      <c r="A70" s="182" t="s">
        <v>76</v>
      </c>
      <c r="B70" s="182"/>
      <c r="C70" s="182"/>
      <c r="D70" s="182"/>
      <c r="E70" s="182"/>
      <c r="F70" s="182"/>
    </row>
    <row r="71" spans="1:16" x14ac:dyDescent="0.15">
      <c r="A71" s="183"/>
      <c r="B71" s="183" t="str">
        <f>基金残高に係る経年分析!F54</f>
        <v>H28</v>
      </c>
      <c r="C71" s="183" t="str">
        <f>基金残高に係る経年分析!G54</f>
        <v>H29</v>
      </c>
      <c r="D71" s="183" t="str">
        <f>基金残高に係る経年分析!H54</f>
        <v>H30</v>
      </c>
    </row>
    <row r="72" spans="1:16" x14ac:dyDescent="0.15">
      <c r="A72" s="183" t="s">
        <v>77</v>
      </c>
      <c r="B72" s="184">
        <f>基金残高に係る経年分析!F55</f>
        <v>531</v>
      </c>
      <c r="C72" s="184">
        <f>基金残高に係る経年分析!G55</f>
        <v>534</v>
      </c>
      <c r="D72" s="184">
        <f>基金残高に係る経年分析!H55</f>
        <v>536</v>
      </c>
    </row>
    <row r="73" spans="1:16" x14ac:dyDescent="0.15">
      <c r="A73" s="183" t="s">
        <v>78</v>
      </c>
      <c r="B73" s="184">
        <f>基金残高に係る経年分析!F56</f>
        <v>957</v>
      </c>
      <c r="C73" s="184">
        <f>基金残高に係る経年分析!G56</f>
        <v>1134</v>
      </c>
      <c r="D73" s="184">
        <f>基金残高に係る経年分析!H56</f>
        <v>1399</v>
      </c>
    </row>
    <row r="74" spans="1:16" x14ac:dyDescent="0.15">
      <c r="A74" s="183" t="s">
        <v>79</v>
      </c>
      <c r="B74" s="184">
        <f>基金残高に係る経年分析!F57</f>
        <v>1403</v>
      </c>
      <c r="C74" s="184">
        <f>基金残高に係る経年分析!G57</f>
        <v>1902</v>
      </c>
      <c r="D74" s="184">
        <f>基金残高に係る経年分析!H57</f>
        <v>2319</v>
      </c>
    </row>
  </sheetData>
  <sheetProtection algorithmName="SHA-512" hashValue="N5Y4A6YgFn6PxQgBhsn+ZKZSxqvR058/rz8Uk4m8Bv/4tyBtLXT1gWDOxLJtS684VM86ue+L/LCAR6T8bgtAJQ==" saltValue="qYWuqoIBqQphpo8hBwNKU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小笠原　梨方</cp:lastModifiedBy>
  <cp:lastPrinted>2020-08-31T09:25:44Z</cp:lastPrinted>
  <dcterms:created xsi:type="dcterms:W3CDTF">2020-02-10T05:45:14Z</dcterms:created>
  <dcterms:modified xsi:type="dcterms:W3CDTF">2020-09-30T05:09:56Z</dcterms:modified>
  <cp:category/>
</cp:coreProperties>
</file>